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drawings/drawing2.xml" ContentType="application/vnd.openxmlformats-officedocument.drawing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charts/chart138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charts/chart139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charts/chart140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charts/chart141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charts/chart142.xml" ContentType="application/vnd.openxmlformats-officedocument.drawingml.chart+xml"/>
  <Override PartName="/xl/charts/style141.xml" ContentType="application/vnd.ms-office.chartstyle+xml"/>
  <Override PartName="/xl/charts/colors141.xml" ContentType="application/vnd.ms-office.chartcolorstyle+xml"/>
  <Override PartName="/xl/charts/chart143.xml" ContentType="application/vnd.openxmlformats-officedocument.drawingml.chart+xml"/>
  <Override PartName="/xl/charts/style142.xml" ContentType="application/vnd.ms-office.chartstyle+xml"/>
  <Override PartName="/xl/charts/colors142.xml" ContentType="application/vnd.ms-office.chartcolorstyle+xml"/>
  <Override PartName="/xl/charts/chart144.xml" ContentType="application/vnd.openxmlformats-officedocument.drawingml.chart+xml"/>
  <Override PartName="/xl/charts/style143.xml" ContentType="application/vnd.ms-office.chartstyle+xml"/>
  <Override PartName="/xl/charts/colors143.xml" ContentType="application/vnd.ms-office.chartcolorstyle+xml"/>
  <Override PartName="/xl/drawings/drawing3.xml" ContentType="application/vnd.openxmlformats-officedocument.drawing+xml"/>
  <Override PartName="/xl/charts/chart145.xml" ContentType="application/vnd.openxmlformats-officedocument.drawingml.chart+xml"/>
  <Override PartName="/xl/charts/style144.xml" ContentType="application/vnd.ms-office.chartstyle+xml"/>
  <Override PartName="/xl/charts/colors144.xml" ContentType="application/vnd.ms-office.chartcolorstyle+xml"/>
  <Override PartName="/xl/charts/chart146.xml" ContentType="application/vnd.openxmlformats-officedocument.drawingml.chart+xml"/>
  <Override PartName="/xl/charts/style145.xml" ContentType="application/vnd.ms-office.chartstyle+xml"/>
  <Override PartName="/xl/charts/colors145.xml" ContentType="application/vnd.ms-office.chartcolorstyle+xml"/>
  <Override PartName="/xl/charts/chart147.xml" ContentType="application/vnd.openxmlformats-officedocument.drawingml.chart+xml"/>
  <Override PartName="/xl/charts/style146.xml" ContentType="application/vnd.ms-office.chartstyle+xml"/>
  <Override PartName="/xl/charts/colors146.xml" ContentType="application/vnd.ms-office.chartcolorstyle+xml"/>
  <Override PartName="/xl/drawings/drawing4.xml" ContentType="application/vnd.openxmlformats-officedocument.drawing+xml"/>
  <Override PartName="/xl/charts/chart148.xml" ContentType="application/vnd.openxmlformats-officedocument.drawingml.chart+xml"/>
  <Override PartName="/xl/charts/style147.xml" ContentType="application/vnd.ms-office.chartstyle+xml"/>
  <Override PartName="/xl/charts/colors147.xml" ContentType="application/vnd.ms-office.chartcolorstyle+xml"/>
  <Override PartName="/xl/charts/chart149.xml" ContentType="application/vnd.openxmlformats-officedocument.drawingml.chart+xml"/>
  <Override PartName="/xl/charts/style148.xml" ContentType="application/vnd.ms-office.chartstyle+xml"/>
  <Override PartName="/xl/charts/colors148.xml" ContentType="application/vnd.ms-office.chartcolorstyle+xml"/>
  <Override PartName="/xl/charts/chart150.xml" ContentType="application/vnd.openxmlformats-officedocument.drawingml.chart+xml"/>
  <Override PartName="/xl/charts/style149.xml" ContentType="application/vnd.ms-office.chartstyle+xml"/>
  <Override PartName="/xl/charts/colors149.xml" ContentType="application/vnd.ms-office.chartcolorstyle+xml"/>
  <Override PartName="/xl/charts/chart151.xml" ContentType="application/vnd.openxmlformats-officedocument.drawingml.chart+xml"/>
  <Override PartName="/xl/charts/style150.xml" ContentType="application/vnd.ms-office.chartstyle+xml"/>
  <Override PartName="/xl/charts/colors150.xml" ContentType="application/vnd.ms-office.chartcolorstyle+xml"/>
  <Override PartName="/xl/charts/chart152.xml" ContentType="application/vnd.openxmlformats-officedocument.drawingml.chart+xml"/>
  <Override PartName="/xl/charts/style151.xml" ContentType="application/vnd.ms-office.chartstyle+xml"/>
  <Override PartName="/xl/charts/colors151.xml" ContentType="application/vnd.ms-office.chartcolorstyle+xml"/>
  <Override PartName="/xl/charts/chart153.xml" ContentType="application/vnd.openxmlformats-officedocument.drawingml.chart+xml"/>
  <Override PartName="/xl/charts/style152.xml" ContentType="application/vnd.ms-office.chartstyle+xml"/>
  <Override PartName="/xl/charts/colors152.xml" ContentType="application/vnd.ms-office.chartcolorstyle+xml"/>
  <Override PartName="/xl/charts/chart154.xml" ContentType="application/vnd.openxmlformats-officedocument.drawingml.chart+xml"/>
  <Override PartName="/xl/charts/style153.xml" ContentType="application/vnd.ms-office.chartstyle+xml"/>
  <Override PartName="/xl/charts/colors153.xml" ContentType="application/vnd.ms-office.chartcolorstyle+xml"/>
  <Override PartName="/xl/charts/chart155.xml" ContentType="application/vnd.openxmlformats-officedocument.drawingml.chart+xml"/>
  <Override PartName="/xl/charts/style154.xml" ContentType="application/vnd.ms-office.chartstyle+xml"/>
  <Override PartName="/xl/charts/colors154.xml" ContentType="application/vnd.ms-office.chartcolorstyle+xml"/>
  <Override PartName="/xl/charts/chart156.xml" ContentType="application/vnd.openxmlformats-officedocument.drawingml.chart+xml"/>
  <Override PartName="/xl/charts/style155.xml" ContentType="application/vnd.ms-office.chartstyle+xml"/>
  <Override PartName="/xl/charts/colors155.xml" ContentType="application/vnd.ms-office.chartcolorstyle+xml"/>
  <Override PartName="/xl/drawings/drawing5.xml" ContentType="application/vnd.openxmlformats-officedocument.drawing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drawings/drawing6.xml" ContentType="application/vnd.openxmlformats-officedocument.drawing+xml"/>
  <Override PartName="/xl/charts/chart166.xml" ContentType="application/vnd.openxmlformats-officedocument.drawingml.chart+xml"/>
  <Override PartName="/xl/charts/style156.xml" ContentType="application/vnd.ms-office.chartstyle+xml"/>
  <Override PartName="/xl/charts/colors156.xml" ContentType="application/vnd.ms-office.chartcolorstyle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style157.xml" ContentType="application/vnd.ms-office.chartstyle+xml"/>
  <Override PartName="/xl/charts/colors157.xml" ContentType="application/vnd.ms-office.chartcolorstyle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171.xml" ContentType="application/vnd.openxmlformats-officedocument.drawingml.chart+xml"/>
  <Override PartName="/xl/charts/style158.xml" ContentType="application/vnd.ms-office.chartstyle+xml"/>
  <Override PartName="/xl/charts/colors158.xml" ContentType="application/vnd.ms-office.chartcolorstyle+xml"/>
  <Override PartName="/xl/drawings/drawing8.xml" ContentType="application/vnd.openxmlformats-officedocument.drawingml.chartshapes+xml"/>
  <Override PartName="/xl/charts/chart172.xml" ContentType="application/vnd.openxmlformats-officedocument.drawingml.chart+xml"/>
  <Override PartName="/xl/charts/style159.xml" ContentType="application/vnd.ms-office.chartstyle+xml"/>
  <Override PartName="/xl/charts/colors159.xml" ContentType="application/vnd.ms-office.chartcolorstyle+xml"/>
  <Override PartName="/xl/drawings/drawing9.xml" ContentType="application/vnd.openxmlformats-officedocument.drawingml.chartshapes+xml"/>
  <Override PartName="/xl/charts/chart173.xml" ContentType="application/vnd.openxmlformats-officedocument.drawingml.chart+xml"/>
  <Override PartName="/xl/charts/style160.xml" ContentType="application/vnd.ms-office.chartstyle+xml"/>
  <Override PartName="/xl/charts/colors160.xml" ContentType="application/vnd.ms-office.chartcolorstyle+xml"/>
  <Override PartName="/xl/drawings/drawing10.xml" ContentType="application/vnd.openxmlformats-officedocument.drawingml.chartshapes+xml"/>
  <Override PartName="/xl/charts/chart174.xml" ContentType="application/vnd.openxmlformats-officedocument.drawingml.chart+xml"/>
  <Override PartName="/xl/charts/style161.xml" ContentType="application/vnd.ms-office.chartstyle+xml"/>
  <Override PartName="/xl/charts/colors161.xml" ContentType="application/vnd.ms-office.chartcolorstyle+xml"/>
  <Override PartName="/xl/drawings/drawing11.xml" ContentType="application/vnd.openxmlformats-officedocument.drawingml.chartshapes+xml"/>
  <Override PartName="/xl/charts/chart175.xml" ContentType="application/vnd.openxmlformats-officedocument.drawingml.chart+xml"/>
  <Override PartName="/xl/charts/style162.xml" ContentType="application/vnd.ms-office.chartstyle+xml"/>
  <Override PartName="/xl/charts/colors162.xml" ContentType="application/vnd.ms-office.chartcolorstyle+xml"/>
  <Override PartName="/xl/drawings/drawing12.xml" ContentType="application/vnd.openxmlformats-officedocument.drawingml.chartshapes+xml"/>
  <Override PartName="/xl/charts/chart176.xml" ContentType="application/vnd.openxmlformats-officedocument.drawingml.chart+xml"/>
  <Override PartName="/xl/charts/style163.xml" ContentType="application/vnd.ms-office.chartstyle+xml"/>
  <Override PartName="/xl/charts/colors163.xml" ContentType="application/vnd.ms-office.chartcolorstyle+xml"/>
  <Override PartName="/xl/drawings/drawing13.xml" ContentType="application/vnd.openxmlformats-officedocument.drawingml.chartshapes+xml"/>
  <Override PartName="/xl/charts/chart177.xml" ContentType="application/vnd.openxmlformats-officedocument.drawingml.chart+xml"/>
  <Override PartName="/xl/charts/style164.xml" ContentType="application/vnd.ms-office.chartstyle+xml"/>
  <Override PartName="/xl/charts/colors164.xml" ContentType="application/vnd.ms-office.chartcolorstyle+xml"/>
  <Override PartName="/xl/drawings/drawing14.xml" ContentType="application/vnd.openxmlformats-officedocument.drawingml.chartshapes+xml"/>
  <Override PartName="/xl/charts/chart178.xml" ContentType="application/vnd.openxmlformats-officedocument.drawingml.chart+xml"/>
  <Override PartName="/xl/charts/style165.xml" ContentType="application/vnd.ms-office.chartstyle+xml"/>
  <Override PartName="/xl/charts/colors165.xml" ContentType="application/vnd.ms-office.chartcolorstyle+xml"/>
  <Override PartName="/xl/charts/chart179.xml" ContentType="application/vnd.openxmlformats-officedocument.drawingml.chart+xml"/>
  <Override PartName="/xl/charts/style166.xml" ContentType="application/vnd.ms-office.chartstyle+xml"/>
  <Override PartName="/xl/charts/colors166.xml" ContentType="application/vnd.ms-office.chartcolorstyle+xml"/>
  <Override PartName="/xl/drawings/drawing15.xml" ContentType="application/vnd.openxmlformats-officedocument.drawingml.chartshapes+xml"/>
  <Override PartName="/xl/charts/chart180.xml" ContentType="application/vnd.openxmlformats-officedocument.drawingml.chart+xml"/>
  <Override PartName="/xl/charts/style167.xml" ContentType="application/vnd.ms-office.chartstyle+xml"/>
  <Override PartName="/xl/charts/colors167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81.xml" ContentType="application/vnd.openxmlformats-officedocument.drawingml.chart+xml"/>
  <Override PartName="/xl/charts/style168.xml" ContentType="application/vnd.ms-office.chartstyle+xml"/>
  <Override PartName="/xl/charts/colors168.xml" ContentType="application/vnd.ms-office.chartcolorstyle+xml"/>
  <Override PartName="/xl/charts/chart182.xml" ContentType="application/vnd.openxmlformats-officedocument.drawingml.chart+xml"/>
  <Override PartName="/xl/charts/style169.xml" ContentType="application/vnd.ms-office.chartstyle+xml"/>
  <Override PartName="/xl/charts/colors169.xml" ContentType="application/vnd.ms-office.chartcolorstyle+xml"/>
  <Override PartName="/xl/drawings/drawing21.xml" ContentType="application/vnd.openxmlformats-officedocument.drawing+xml"/>
  <Override PartName="/xl/charts/chart183.xml" ContentType="application/vnd.openxmlformats-officedocument.drawingml.chart+xml"/>
  <Override PartName="/xl/charts/style170.xml" ContentType="application/vnd.ms-office.chartstyle+xml"/>
  <Override PartName="/xl/charts/colors170.xml" ContentType="application/vnd.ms-office.chartcolorstyle+xml"/>
  <Override PartName="/xl/charts/chart184.xml" ContentType="application/vnd.openxmlformats-officedocument.drawingml.chart+xml"/>
  <Override PartName="/xl/charts/style171.xml" ContentType="application/vnd.ms-office.chartstyle+xml"/>
  <Override PartName="/xl/charts/colors171.xml" ContentType="application/vnd.ms-office.chartcolorstyle+xml"/>
  <Override PartName="/xl/drawings/drawing22.xml" ContentType="application/vnd.openxmlformats-officedocument.drawing+xml"/>
  <Override PartName="/xl/charts/chart185.xml" ContentType="application/vnd.openxmlformats-officedocument.drawingml.chart+xml"/>
  <Override PartName="/xl/charts/style172.xml" ContentType="application/vnd.ms-office.chartstyle+xml"/>
  <Override PartName="/xl/charts/colors172.xml" ContentType="application/vnd.ms-office.chartcolorstyle+xml"/>
  <Override PartName="/xl/drawings/drawing23.xml" ContentType="application/vnd.openxmlformats-officedocument.drawing+xml"/>
  <Override PartName="/xl/charts/chart186.xml" ContentType="application/vnd.openxmlformats-officedocument.drawingml.chart+xml"/>
  <Override PartName="/xl/charts/style173.xml" ContentType="application/vnd.ms-office.chartstyle+xml"/>
  <Override PartName="/xl/charts/colors173.xml" ContentType="application/vnd.ms-office.chartcolorstyle+xml"/>
  <Override PartName="/xl/drawings/drawing24.xml" ContentType="application/vnd.openxmlformats-officedocument.drawingml.chartshapes+xml"/>
  <Override PartName="/xl/charts/chart187.xml" ContentType="application/vnd.openxmlformats-officedocument.drawingml.chart+xml"/>
  <Override PartName="/xl/charts/style174.xml" ContentType="application/vnd.ms-office.chartstyle+xml"/>
  <Override PartName="/xl/charts/colors174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omments2.xml" ContentType="application/vnd.openxmlformats-officedocument.spreadsheetml.comments+xml"/>
  <Override PartName="/xl/charts/chart188.xml" ContentType="application/vnd.openxmlformats-officedocument.drawingml.chart+xml"/>
  <Override PartName="/xl/charts/style175.xml" ContentType="application/vnd.ms-office.chartstyle+xml"/>
  <Override PartName="/xl/charts/colors175.xml" ContentType="application/vnd.ms-office.chartcolorstyle+xml"/>
  <Override PartName="/xl/drawings/drawing3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brril\"/>
    </mc:Choice>
  </mc:AlternateContent>
  <xr:revisionPtr revIDLastSave="0" documentId="8_{D6B51F5B-8537-40D3-8383-6BFD2E1BD228}" xr6:coauthVersionLast="47" xr6:coauthVersionMax="47" xr10:uidLastSave="{00000000-0000-0000-0000-000000000000}"/>
  <bookViews>
    <workbookView xWindow="1380" yWindow="1320" windowWidth="11745" windowHeight="6060" tabRatio="610" firstSheet="5" activeTab="5" xr2:uid="{00000000-000D-0000-FFFF-FFFF00000000}"/>
  </bookViews>
  <sheets>
    <sheet name="DANE" sheetId="220" state="hidden" r:id="rId1"/>
    <sheet name="1. Población_Afiliada_Regimen" sheetId="114" r:id="rId2"/>
    <sheet name="2. Afiliados_Esquema Asociativo" sheetId="242" r:id="rId3"/>
    <sheet name="3. Gráficos_Cobertura_Dpto" sheetId="80" r:id="rId4"/>
    <sheet name="4. Gráficos_%Tendencia_Subreg" sheetId="222" r:id="rId5"/>
    <sheet name="5. Gráficos_Afiliados_Reg_Subre" sheetId="237" r:id="rId6"/>
    <sheet name="6.Gráfico_Afiliados_EPS_Régimen" sheetId="14" r:id="rId7"/>
    <sheet name="7. Gráficos_Tendencia_EPS" sheetId="236" r:id="rId8"/>
    <sheet name="3C. Afiliados_ Suspendidos_RC" sheetId="229" state="hidden" r:id="rId9"/>
    <sheet name="8. Afiliados_ EPS_Mpio_RS" sheetId="228" r:id="rId10"/>
    <sheet name="9. Afiliados_EPS_Mpio_RC " sheetId="186" r:id="rId11"/>
    <sheet name="10. Tendencia_por mes_RS" sheetId="39" r:id="rId12"/>
    <sheet name="11. Tendencia_por mes_ RC" sheetId="234" r:id="rId13"/>
    <sheet name="12. Tendencia_por mes_REX" sheetId="235" r:id="rId14"/>
    <sheet name="12. Tendencia_Valores_Años" sheetId="16" state="hidden" r:id="rId15"/>
    <sheet name="13. Afiliados_Nivel_Sexo_Zona" sheetId="192" r:id="rId16"/>
    <sheet name="14. Afiliados_Grupo_edad_RS" sheetId="193" r:id="rId17"/>
    <sheet name="14A. RS_Curso_Vida" sheetId="239" r:id="rId18"/>
    <sheet name="15. Afiliados_Grupo_edad_RC" sheetId="225" r:id="rId19"/>
    <sheet name="15A. RC_Curso_Vida" sheetId="240" r:id="rId20"/>
    <sheet name="16. REx_Curso_Vida" sheetId="241" r:id="rId21"/>
    <sheet name="17. Tipo_Población_RS " sheetId="247" r:id="rId22"/>
    <sheet name="18. Cobertura_Nacional_Deptos" sheetId="218" r:id="rId23"/>
    <sheet name="A. Codigos_Municipio" sheetId="204" state="hidden" r:id="rId24"/>
    <sheet name="B. NUEVOS CODIGO EPS" sheetId="212" state="hidden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\" localSheetId="12">'[1]CUADRO No 4'!#REF!</definedName>
    <definedName name="\" localSheetId="13">'[1]CUADRO No 4'!#REF!</definedName>
    <definedName name="\" localSheetId="17">'[1]CUADRO No 4'!#REF!</definedName>
    <definedName name="\" localSheetId="18">'[1]CUADRO No 4'!#REF!</definedName>
    <definedName name="\" localSheetId="19">'[1]CUADRO No 4'!#REF!</definedName>
    <definedName name="\" localSheetId="20">'[1]CUADRO No 4'!#REF!</definedName>
    <definedName name="\" localSheetId="2">'[1]CUADRO No 4'!#REF!</definedName>
    <definedName name="\" localSheetId="8">'[1]CUADRO No 4'!#REF!</definedName>
    <definedName name="\" localSheetId="7">'[1]CUADRO No 4'!#REF!</definedName>
    <definedName name="\" localSheetId="9">'[1]CUADRO No 4'!#REF!</definedName>
    <definedName name="\">'[1]CUADRO No 4'!#REF!</definedName>
    <definedName name="\a" localSheetId="12">'[1]CUADRO No 4'!#REF!</definedName>
    <definedName name="\a" localSheetId="13">'[1]CUADRO No 4'!#REF!</definedName>
    <definedName name="\a" localSheetId="17">'[1]CUADRO No 4'!#REF!</definedName>
    <definedName name="\a" localSheetId="18">'[1]CUADRO No 4'!#REF!</definedName>
    <definedName name="\a" localSheetId="19">'[1]CUADRO No 4'!#REF!</definedName>
    <definedName name="\a" localSheetId="20">'[1]CUADRO No 4'!#REF!</definedName>
    <definedName name="\a" localSheetId="2">'[1]CUADRO No 4'!#REF!</definedName>
    <definedName name="\a" localSheetId="8">'[1]CUADRO No 4'!#REF!</definedName>
    <definedName name="\a" localSheetId="7">'[1]CUADRO No 4'!#REF!</definedName>
    <definedName name="\a" localSheetId="9">'[1]CUADRO No 4'!#REF!</definedName>
    <definedName name="\a">'[1]CUADRO No 4'!#REF!</definedName>
    <definedName name="\c" localSheetId="12">#REF!</definedName>
    <definedName name="\c" localSheetId="13">#REF!</definedName>
    <definedName name="\c" localSheetId="17">#REF!</definedName>
    <definedName name="\c" localSheetId="18">#REF!</definedName>
    <definedName name="\c" localSheetId="19">#REF!</definedName>
    <definedName name="\c" localSheetId="20">#REF!</definedName>
    <definedName name="\c" localSheetId="2">#REF!</definedName>
    <definedName name="\c" localSheetId="8">#REF!</definedName>
    <definedName name="\c" localSheetId="5">#REF!</definedName>
    <definedName name="\c" localSheetId="7">#REF!</definedName>
    <definedName name="\c" localSheetId="9">#REF!</definedName>
    <definedName name="\c">#REF!</definedName>
    <definedName name="\i" localSheetId="12">#REF!</definedName>
    <definedName name="\i" localSheetId="13">#REF!</definedName>
    <definedName name="\i" localSheetId="17">#REF!</definedName>
    <definedName name="\i" localSheetId="18">#REF!</definedName>
    <definedName name="\i" localSheetId="19">#REF!</definedName>
    <definedName name="\i" localSheetId="20">#REF!</definedName>
    <definedName name="\i" localSheetId="2">#REF!</definedName>
    <definedName name="\i" localSheetId="8">#REF!</definedName>
    <definedName name="\i" localSheetId="4">#REF!</definedName>
    <definedName name="\i" localSheetId="5">#REF!</definedName>
    <definedName name="\i" localSheetId="7">#REF!</definedName>
    <definedName name="\i" localSheetId="9">#REF!</definedName>
    <definedName name="\i">#REF!</definedName>
    <definedName name="\r" localSheetId="12">#REF!</definedName>
    <definedName name="\r" localSheetId="13">#REF!</definedName>
    <definedName name="\r" localSheetId="17">#REF!</definedName>
    <definedName name="\r" localSheetId="18">#REF!</definedName>
    <definedName name="\r" localSheetId="19">#REF!</definedName>
    <definedName name="\r" localSheetId="20">#REF!</definedName>
    <definedName name="\r" localSheetId="2">#REF!</definedName>
    <definedName name="\r" localSheetId="8">#REF!</definedName>
    <definedName name="\r" localSheetId="4">#REF!</definedName>
    <definedName name="\r" localSheetId="5">#REF!</definedName>
    <definedName name="\r" localSheetId="7">#REF!</definedName>
    <definedName name="\r" localSheetId="9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12">#REF!</definedName>
    <definedName name="__1_13__Reporte_Ministerio___Definitivo_" localSheetId="13">#REF!</definedName>
    <definedName name="__1_13__Reporte_Ministerio___Definitivo_" localSheetId="17">#REF!</definedName>
    <definedName name="__1_13__Reporte_Ministerio___Definitivo_" localSheetId="18">#REF!</definedName>
    <definedName name="__1_13__Reporte_Ministerio___Definitivo_" localSheetId="19">#REF!</definedName>
    <definedName name="__1_13__Reporte_Ministerio___Definitivo_" localSheetId="20">#REF!</definedName>
    <definedName name="__1_13__Reporte_Ministerio___Definitivo_" localSheetId="2">#REF!</definedName>
    <definedName name="__1_13__Reporte_Ministerio___Definitivo_" localSheetId="8">#REF!</definedName>
    <definedName name="__1_13__Reporte_Ministerio___Definitivo_" localSheetId="4">#REF!</definedName>
    <definedName name="__1_13__Reporte_Ministerio___Definitivo_" localSheetId="5">#REF!</definedName>
    <definedName name="__1_13__Reporte_Ministerio___Definitivo_" localSheetId="7">#REF!</definedName>
    <definedName name="__1_13__Reporte_Ministerio___Definitivo_" localSheetId="9">#REF!</definedName>
    <definedName name="__1_13__Reporte_Ministerio___Definitivo_">#REF!</definedName>
    <definedName name="__CAU103" localSheetId="16">[4]Hoja1!$A$1:$C$10607</definedName>
    <definedName name="__CAU103" localSheetId="17">[5]Hoja1!$A$1:$C$10607</definedName>
    <definedName name="__CAU103" localSheetId="18">[4]Hoja1!$A$1:$C$10607</definedName>
    <definedName name="__CAU103" localSheetId="19">[5]Hoja1!$A$1:$C$10607</definedName>
    <definedName name="__CAU103" localSheetId="20">[5]Hoja1!$A$1:$C$10607</definedName>
    <definedName name="__CAU103">[6]Hoja1!$A$1:$C$10607</definedName>
    <definedName name="_1" localSheetId="12">[7]LIS183!#REF!</definedName>
    <definedName name="_1" localSheetId="13">[7]LIS183!#REF!</definedName>
    <definedName name="_1" localSheetId="15">[7]LIS183!#REF!</definedName>
    <definedName name="_1" localSheetId="16">[8]LIS183!#REF!</definedName>
    <definedName name="_1" localSheetId="17">[9]LIS183!#REF!</definedName>
    <definedName name="_1" localSheetId="18">[8]LIS183!#REF!</definedName>
    <definedName name="_1" localSheetId="19">[9]LIS183!#REF!</definedName>
    <definedName name="_1" localSheetId="20">[9]LIS183!#REF!</definedName>
    <definedName name="_1" localSheetId="2">[7]LIS183!#REF!</definedName>
    <definedName name="_1" localSheetId="8">[7]LIS183!#REF!</definedName>
    <definedName name="_1" localSheetId="4">[7]LIS183!#REF!</definedName>
    <definedName name="_1" localSheetId="5">[7]LIS183!#REF!</definedName>
    <definedName name="_1" localSheetId="7">[7]LIS183!#REF!</definedName>
    <definedName name="_1" localSheetId="9">[7]LIS183!#REF!</definedName>
    <definedName name="_1">[7]LIS183!#REF!</definedName>
    <definedName name="_1_13__Reporte_Ministerio___Definitivo_" localSheetId="12">#REF!</definedName>
    <definedName name="_1_13__Reporte_Ministerio___Definitivo_" localSheetId="13">#REF!</definedName>
    <definedName name="_1_13__Reporte_Ministerio___Definitivo_" localSheetId="17">#REF!</definedName>
    <definedName name="_1_13__Reporte_Ministerio___Definitivo_" localSheetId="18">#REF!</definedName>
    <definedName name="_1_13__Reporte_Ministerio___Definitivo_" localSheetId="19">#REF!</definedName>
    <definedName name="_1_13__Reporte_Ministerio___Definitivo_" localSheetId="20">#REF!</definedName>
    <definedName name="_1_13__Reporte_Ministerio___Definitivo_" localSheetId="2">#REF!</definedName>
    <definedName name="_1_13__Reporte_Ministerio___Definitivo_" localSheetId="8">#REF!</definedName>
    <definedName name="_1_13__Reporte_Ministerio___Definitivo_" localSheetId="4">#REF!</definedName>
    <definedName name="_1_13__Reporte_Ministerio___Definitivo_" localSheetId="5">#REF!</definedName>
    <definedName name="_1_13__Reporte_Ministerio___Definitivo_" localSheetId="7">#REF!</definedName>
    <definedName name="_1_13__Reporte_Ministerio___Definitivo_" localSheetId="9">#REF!</definedName>
    <definedName name="_1_13__Reporte_Ministerio___Definitivo_">#REF!</definedName>
    <definedName name="_10" localSheetId="12">[7]LIS183!#REF!</definedName>
    <definedName name="_10" localSheetId="13">[7]LIS183!#REF!</definedName>
    <definedName name="_10" localSheetId="15">[7]LIS183!#REF!</definedName>
    <definedName name="_10" localSheetId="16">[8]LIS183!#REF!</definedName>
    <definedName name="_10" localSheetId="17">[9]LIS183!#REF!</definedName>
    <definedName name="_10" localSheetId="18">[8]LIS183!#REF!</definedName>
    <definedName name="_10" localSheetId="19">[9]LIS183!#REF!</definedName>
    <definedName name="_10" localSheetId="20">[9]LIS183!#REF!</definedName>
    <definedName name="_10" localSheetId="2">[7]LIS183!#REF!</definedName>
    <definedName name="_10" localSheetId="8">[7]LIS183!#REF!</definedName>
    <definedName name="_10" localSheetId="4">[7]LIS183!#REF!</definedName>
    <definedName name="_10" localSheetId="5">[7]LIS183!#REF!</definedName>
    <definedName name="_10" localSheetId="7">[7]LIS183!#REF!</definedName>
    <definedName name="_10" localSheetId="9">[7]LIS183!#REF!</definedName>
    <definedName name="_10">[7]LIS183!#REF!</definedName>
    <definedName name="_100" localSheetId="12">[7]LIS183!#REF!</definedName>
    <definedName name="_100" localSheetId="13">[7]LIS183!#REF!</definedName>
    <definedName name="_100" localSheetId="15">[7]LIS183!#REF!</definedName>
    <definedName name="_100" localSheetId="16">[8]LIS183!#REF!</definedName>
    <definedName name="_100" localSheetId="17">[9]LIS183!#REF!</definedName>
    <definedName name="_100" localSheetId="18">[8]LIS183!#REF!</definedName>
    <definedName name="_100" localSheetId="19">[9]LIS183!#REF!</definedName>
    <definedName name="_100" localSheetId="20">[9]LIS183!#REF!</definedName>
    <definedName name="_100" localSheetId="2">[7]LIS183!#REF!</definedName>
    <definedName name="_100" localSheetId="8">[7]LIS183!#REF!</definedName>
    <definedName name="_100" localSheetId="4">[7]LIS183!#REF!</definedName>
    <definedName name="_100" localSheetId="5">[7]LIS183!#REF!</definedName>
    <definedName name="_100" localSheetId="7">[7]LIS183!#REF!</definedName>
    <definedName name="_100" localSheetId="9">[7]LIS183!#REF!</definedName>
    <definedName name="_100">[7]LIS183!#REF!</definedName>
    <definedName name="_101" localSheetId="12">[7]LIS183!#REF!</definedName>
    <definedName name="_101" localSheetId="13">[7]LIS183!#REF!</definedName>
    <definedName name="_101" localSheetId="15">[7]LIS183!#REF!</definedName>
    <definedName name="_101" localSheetId="16">[8]LIS183!#REF!</definedName>
    <definedName name="_101" localSheetId="17">[9]LIS183!#REF!</definedName>
    <definedName name="_101" localSheetId="18">[8]LIS183!#REF!</definedName>
    <definedName name="_101" localSheetId="19">[9]LIS183!#REF!</definedName>
    <definedName name="_101" localSheetId="20">[9]LIS183!#REF!</definedName>
    <definedName name="_101" localSheetId="2">[7]LIS183!#REF!</definedName>
    <definedName name="_101" localSheetId="8">[7]LIS183!#REF!</definedName>
    <definedName name="_101" localSheetId="4">[7]LIS183!#REF!</definedName>
    <definedName name="_101" localSheetId="5">[7]LIS183!#REF!</definedName>
    <definedName name="_101" localSheetId="7">[7]LIS183!#REF!</definedName>
    <definedName name="_101" localSheetId="9">[7]LIS183!#REF!</definedName>
    <definedName name="_101">[7]LIS183!#REF!</definedName>
    <definedName name="_102" localSheetId="12">[7]LIS183!#REF!</definedName>
    <definedName name="_102" localSheetId="13">[7]LIS183!#REF!</definedName>
    <definedName name="_102" localSheetId="15">[7]LIS183!#REF!</definedName>
    <definedName name="_102" localSheetId="16">[8]LIS183!#REF!</definedName>
    <definedName name="_102" localSheetId="17">[9]LIS183!#REF!</definedName>
    <definedName name="_102" localSheetId="18">[8]LIS183!#REF!</definedName>
    <definedName name="_102" localSheetId="19">[9]LIS183!#REF!</definedName>
    <definedName name="_102" localSheetId="20">[9]LIS183!#REF!</definedName>
    <definedName name="_102" localSheetId="2">[7]LIS183!#REF!</definedName>
    <definedName name="_102" localSheetId="8">[7]LIS183!#REF!</definedName>
    <definedName name="_102" localSheetId="4">[7]LIS183!#REF!</definedName>
    <definedName name="_102" localSheetId="5">[7]LIS183!#REF!</definedName>
    <definedName name="_102" localSheetId="7">[7]LIS183!#REF!</definedName>
    <definedName name="_102" localSheetId="9">[7]LIS183!#REF!</definedName>
    <definedName name="_102">[7]LIS183!#REF!</definedName>
    <definedName name="_103" localSheetId="12">[7]LIS183!#REF!</definedName>
    <definedName name="_103" localSheetId="13">[7]LIS183!#REF!</definedName>
    <definedName name="_103" localSheetId="16">[8]LIS183!#REF!</definedName>
    <definedName name="_103" localSheetId="17">[9]LIS183!#REF!</definedName>
    <definedName name="_103" localSheetId="18">[8]LIS183!#REF!</definedName>
    <definedName name="_103" localSheetId="19">[9]LIS183!#REF!</definedName>
    <definedName name="_103" localSheetId="20">[9]LIS183!#REF!</definedName>
    <definedName name="_103" localSheetId="2">[7]LIS183!#REF!</definedName>
    <definedName name="_103" localSheetId="8">[7]LIS183!#REF!</definedName>
    <definedName name="_103" localSheetId="4">[7]LIS183!#REF!</definedName>
    <definedName name="_103" localSheetId="5">[7]LIS183!#REF!</definedName>
    <definedName name="_103" localSheetId="7">[7]LIS183!#REF!</definedName>
    <definedName name="_103" localSheetId="9">[7]LIS183!#REF!</definedName>
    <definedName name="_103">[7]LIS183!#REF!</definedName>
    <definedName name="_104" localSheetId="12">[7]LIS183!#REF!</definedName>
    <definedName name="_104" localSheetId="13">[7]LIS183!#REF!</definedName>
    <definedName name="_104" localSheetId="16">[8]LIS183!#REF!</definedName>
    <definedName name="_104" localSheetId="17">[9]LIS183!#REF!</definedName>
    <definedName name="_104" localSheetId="18">[8]LIS183!#REF!</definedName>
    <definedName name="_104" localSheetId="19">[9]LIS183!#REF!</definedName>
    <definedName name="_104" localSheetId="20">[9]LIS183!#REF!</definedName>
    <definedName name="_104" localSheetId="2">[7]LIS183!#REF!</definedName>
    <definedName name="_104" localSheetId="8">[7]LIS183!#REF!</definedName>
    <definedName name="_104" localSheetId="7">[7]LIS183!#REF!</definedName>
    <definedName name="_104" localSheetId="9">[7]LIS183!#REF!</definedName>
    <definedName name="_104">[7]LIS183!#REF!</definedName>
    <definedName name="_105" localSheetId="12">[7]LIS183!#REF!</definedName>
    <definedName name="_105" localSheetId="13">[7]LIS183!#REF!</definedName>
    <definedName name="_105" localSheetId="16">[8]LIS183!#REF!</definedName>
    <definedName name="_105" localSheetId="17">[9]LIS183!#REF!</definedName>
    <definedName name="_105" localSheetId="18">[8]LIS183!#REF!</definedName>
    <definedName name="_105" localSheetId="19">[9]LIS183!#REF!</definedName>
    <definedName name="_105" localSheetId="20">[9]LIS183!#REF!</definedName>
    <definedName name="_105" localSheetId="2">[7]LIS183!#REF!</definedName>
    <definedName name="_105" localSheetId="8">[7]LIS183!#REF!</definedName>
    <definedName name="_105" localSheetId="7">[7]LIS183!#REF!</definedName>
    <definedName name="_105" localSheetId="9">[7]LIS183!#REF!</definedName>
    <definedName name="_105">[7]LIS183!#REF!</definedName>
    <definedName name="_106" localSheetId="12">[7]LIS183!#REF!</definedName>
    <definedName name="_106" localSheetId="13">[7]LIS183!#REF!</definedName>
    <definedName name="_106" localSheetId="16">[8]LIS183!#REF!</definedName>
    <definedName name="_106" localSheetId="17">[9]LIS183!#REF!</definedName>
    <definedName name="_106" localSheetId="18">[8]LIS183!#REF!</definedName>
    <definedName name="_106" localSheetId="19">[9]LIS183!#REF!</definedName>
    <definedName name="_106" localSheetId="20">[9]LIS183!#REF!</definedName>
    <definedName name="_106" localSheetId="2">[7]LIS183!#REF!</definedName>
    <definedName name="_106" localSheetId="8">[7]LIS183!#REF!</definedName>
    <definedName name="_106" localSheetId="7">[7]LIS183!#REF!</definedName>
    <definedName name="_106" localSheetId="9">[7]LIS183!#REF!</definedName>
    <definedName name="_106">[7]LIS183!#REF!</definedName>
    <definedName name="_107" localSheetId="12">[7]LIS183!#REF!</definedName>
    <definedName name="_107" localSheetId="13">[7]LIS183!#REF!</definedName>
    <definedName name="_107" localSheetId="16">[8]LIS183!#REF!</definedName>
    <definedName name="_107" localSheetId="17">[9]LIS183!#REF!</definedName>
    <definedName name="_107" localSheetId="18">[8]LIS183!#REF!</definedName>
    <definedName name="_107" localSheetId="19">[9]LIS183!#REF!</definedName>
    <definedName name="_107" localSheetId="20">[9]LIS183!#REF!</definedName>
    <definedName name="_107" localSheetId="2">[7]LIS183!#REF!</definedName>
    <definedName name="_107" localSheetId="8">[7]LIS183!#REF!</definedName>
    <definedName name="_107" localSheetId="7">[7]LIS183!#REF!</definedName>
    <definedName name="_107" localSheetId="9">[7]LIS183!#REF!</definedName>
    <definedName name="_107">[7]LIS183!#REF!</definedName>
    <definedName name="_108" localSheetId="12">[7]LIS183!#REF!</definedName>
    <definedName name="_108" localSheetId="13">[7]LIS183!#REF!</definedName>
    <definedName name="_108" localSheetId="16">[8]LIS183!#REF!</definedName>
    <definedName name="_108" localSheetId="17">[9]LIS183!#REF!</definedName>
    <definedName name="_108" localSheetId="18">[8]LIS183!#REF!</definedName>
    <definedName name="_108" localSheetId="19">[9]LIS183!#REF!</definedName>
    <definedName name="_108" localSheetId="20">[9]LIS183!#REF!</definedName>
    <definedName name="_108" localSheetId="2">[7]LIS183!#REF!</definedName>
    <definedName name="_108" localSheetId="8">[7]LIS183!#REF!</definedName>
    <definedName name="_108" localSheetId="7">[7]LIS183!#REF!</definedName>
    <definedName name="_108" localSheetId="9">[7]LIS183!#REF!</definedName>
    <definedName name="_108">[7]LIS183!#REF!</definedName>
    <definedName name="_109" localSheetId="12">[7]LIS183!#REF!</definedName>
    <definedName name="_109" localSheetId="13">[7]LIS183!#REF!</definedName>
    <definedName name="_109" localSheetId="16">[8]LIS183!#REF!</definedName>
    <definedName name="_109" localSheetId="17">[9]LIS183!#REF!</definedName>
    <definedName name="_109" localSheetId="18">[8]LIS183!#REF!</definedName>
    <definedName name="_109" localSheetId="19">[9]LIS183!#REF!</definedName>
    <definedName name="_109" localSheetId="20">[9]LIS183!#REF!</definedName>
    <definedName name="_109" localSheetId="2">[7]LIS183!#REF!</definedName>
    <definedName name="_109" localSheetId="8">[7]LIS183!#REF!</definedName>
    <definedName name="_109" localSheetId="7">[7]LIS183!#REF!</definedName>
    <definedName name="_109" localSheetId="9">[7]LIS183!#REF!</definedName>
    <definedName name="_109">[7]LIS183!#REF!</definedName>
    <definedName name="_11" localSheetId="12">[7]LIS183!#REF!</definedName>
    <definedName name="_11" localSheetId="13">[7]LIS183!#REF!</definedName>
    <definedName name="_11" localSheetId="16">[8]LIS183!#REF!</definedName>
    <definedName name="_11" localSheetId="17">[9]LIS183!#REF!</definedName>
    <definedName name="_11" localSheetId="18">[8]LIS183!#REF!</definedName>
    <definedName name="_11" localSheetId="19">[9]LIS183!#REF!</definedName>
    <definedName name="_11" localSheetId="20">[9]LIS183!#REF!</definedName>
    <definedName name="_11" localSheetId="2">[7]LIS183!#REF!</definedName>
    <definedName name="_11" localSheetId="8">[7]LIS183!#REF!</definedName>
    <definedName name="_11" localSheetId="7">[7]LIS183!#REF!</definedName>
    <definedName name="_11" localSheetId="9">[7]LIS183!#REF!</definedName>
    <definedName name="_11">[7]LIS183!#REF!</definedName>
    <definedName name="_110" localSheetId="12">[7]LIS183!#REF!</definedName>
    <definedName name="_110" localSheetId="13">[7]LIS183!#REF!</definedName>
    <definedName name="_110" localSheetId="16">[8]LIS183!#REF!</definedName>
    <definedName name="_110" localSheetId="17">[9]LIS183!#REF!</definedName>
    <definedName name="_110" localSheetId="18">[8]LIS183!#REF!</definedName>
    <definedName name="_110" localSheetId="19">[9]LIS183!#REF!</definedName>
    <definedName name="_110" localSheetId="20">[9]LIS183!#REF!</definedName>
    <definedName name="_110" localSheetId="2">[7]LIS183!#REF!</definedName>
    <definedName name="_110" localSheetId="8">[7]LIS183!#REF!</definedName>
    <definedName name="_110" localSheetId="7">[7]LIS183!#REF!</definedName>
    <definedName name="_110" localSheetId="9">[7]LIS183!#REF!</definedName>
    <definedName name="_110">[7]LIS183!#REF!</definedName>
    <definedName name="_111" localSheetId="12">[7]LIS183!#REF!</definedName>
    <definedName name="_111" localSheetId="13">[7]LIS183!#REF!</definedName>
    <definedName name="_111" localSheetId="16">[8]LIS183!#REF!</definedName>
    <definedName name="_111" localSheetId="17">[9]LIS183!#REF!</definedName>
    <definedName name="_111" localSheetId="18">[8]LIS183!#REF!</definedName>
    <definedName name="_111" localSheetId="19">[9]LIS183!#REF!</definedName>
    <definedName name="_111" localSheetId="20">[9]LIS183!#REF!</definedName>
    <definedName name="_111" localSheetId="2">[7]LIS183!#REF!</definedName>
    <definedName name="_111" localSheetId="8">[7]LIS183!#REF!</definedName>
    <definedName name="_111" localSheetId="7">[7]LIS183!#REF!</definedName>
    <definedName name="_111" localSheetId="9">[7]LIS183!#REF!</definedName>
    <definedName name="_111">[7]LIS183!#REF!</definedName>
    <definedName name="_112" localSheetId="12">[7]LIS183!#REF!</definedName>
    <definedName name="_112" localSheetId="13">[7]LIS183!#REF!</definedName>
    <definedName name="_112" localSheetId="16">[8]LIS183!#REF!</definedName>
    <definedName name="_112" localSheetId="17">[9]LIS183!#REF!</definedName>
    <definedName name="_112" localSheetId="18">[8]LIS183!#REF!</definedName>
    <definedName name="_112" localSheetId="19">[9]LIS183!#REF!</definedName>
    <definedName name="_112" localSheetId="20">[9]LIS183!#REF!</definedName>
    <definedName name="_112" localSheetId="2">[7]LIS183!#REF!</definedName>
    <definedName name="_112" localSheetId="8">[7]LIS183!#REF!</definedName>
    <definedName name="_112" localSheetId="7">[7]LIS183!#REF!</definedName>
    <definedName name="_112" localSheetId="9">[7]LIS183!#REF!</definedName>
    <definedName name="_112">[7]LIS183!#REF!</definedName>
    <definedName name="_113" localSheetId="12">[7]LIS183!#REF!</definedName>
    <definedName name="_113" localSheetId="13">[7]LIS183!#REF!</definedName>
    <definedName name="_113" localSheetId="16">[8]LIS183!#REF!</definedName>
    <definedName name="_113" localSheetId="17">[9]LIS183!#REF!</definedName>
    <definedName name="_113" localSheetId="18">[8]LIS183!#REF!</definedName>
    <definedName name="_113" localSheetId="19">[9]LIS183!#REF!</definedName>
    <definedName name="_113" localSheetId="20">[9]LIS183!#REF!</definedName>
    <definedName name="_113" localSheetId="2">[7]LIS183!#REF!</definedName>
    <definedName name="_113" localSheetId="8">[7]LIS183!#REF!</definedName>
    <definedName name="_113" localSheetId="7">[7]LIS183!#REF!</definedName>
    <definedName name="_113" localSheetId="9">[7]LIS183!#REF!</definedName>
    <definedName name="_113">[7]LIS183!#REF!</definedName>
    <definedName name="_114" localSheetId="12">[7]LIS183!#REF!</definedName>
    <definedName name="_114" localSheetId="13">[7]LIS183!#REF!</definedName>
    <definedName name="_114" localSheetId="16">[8]LIS183!#REF!</definedName>
    <definedName name="_114" localSheetId="17">[9]LIS183!#REF!</definedName>
    <definedName name="_114" localSheetId="18">[8]LIS183!#REF!</definedName>
    <definedName name="_114" localSheetId="19">[9]LIS183!#REF!</definedName>
    <definedName name="_114" localSheetId="20">[9]LIS183!#REF!</definedName>
    <definedName name="_114" localSheetId="2">[7]LIS183!#REF!</definedName>
    <definedName name="_114" localSheetId="8">[7]LIS183!#REF!</definedName>
    <definedName name="_114" localSheetId="7">[7]LIS183!#REF!</definedName>
    <definedName name="_114" localSheetId="9">[7]LIS183!#REF!</definedName>
    <definedName name="_114">[7]LIS183!#REF!</definedName>
    <definedName name="_115" localSheetId="12">[7]LIS183!#REF!</definedName>
    <definedName name="_115" localSheetId="13">[7]LIS183!#REF!</definedName>
    <definedName name="_115" localSheetId="16">[8]LIS183!#REF!</definedName>
    <definedName name="_115" localSheetId="17">[9]LIS183!#REF!</definedName>
    <definedName name="_115" localSheetId="18">[8]LIS183!#REF!</definedName>
    <definedName name="_115" localSheetId="19">[9]LIS183!#REF!</definedName>
    <definedName name="_115" localSheetId="20">[9]LIS183!#REF!</definedName>
    <definedName name="_115" localSheetId="2">[7]LIS183!#REF!</definedName>
    <definedName name="_115" localSheetId="8">[7]LIS183!#REF!</definedName>
    <definedName name="_115" localSheetId="7">[7]LIS183!#REF!</definedName>
    <definedName name="_115" localSheetId="9">[7]LIS183!#REF!</definedName>
    <definedName name="_115">[7]LIS183!#REF!</definedName>
    <definedName name="_1154" localSheetId="12">[7]LIS183!#REF!</definedName>
    <definedName name="_1154" localSheetId="13">[7]LIS183!#REF!</definedName>
    <definedName name="_1154" localSheetId="16">[8]LIS183!#REF!</definedName>
    <definedName name="_1154" localSheetId="17">[9]LIS183!#REF!</definedName>
    <definedName name="_1154" localSheetId="18">[8]LIS183!#REF!</definedName>
    <definedName name="_1154" localSheetId="19">[9]LIS183!#REF!</definedName>
    <definedName name="_1154" localSheetId="20">[9]LIS183!#REF!</definedName>
    <definedName name="_1154" localSheetId="2">[7]LIS183!#REF!</definedName>
    <definedName name="_1154" localSheetId="8">[7]LIS183!#REF!</definedName>
    <definedName name="_1154" localSheetId="7">[7]LIS183!#REF!</definedName>
    <definedName name="_1154" localSheetId="9">[7]LIS183!#REF!</definedName>
    <definedName name="_1154">[7]LIS183!#REF!</definedName>
    <definedName name="_116" localSheetId="12">[7]LIS183!#REF!</definedName>
    <definedName name="_116" localSheetId="13">[7]LIS183!#REF!</definedName>
    <definedName name="_116" localSheetId="16">[8]LIS183!#REF!</definedName>
    <definedName name="_116" localSheetId="17">[9]LIS183!#REF!</definedName>
    <definedName name="_116" localSheetId="18">[8]LIS183!#REF!</definedName>
    <definedName name="_116" localSheetId="19">[9]LIS183!#REF!</definedName>
    <definedName name="_116" localSheetId="20">[9]LIS183!#REF!</definedName>
    <definedName name="_116" localSheetId="2">[7]LIS183!#REF!</definedName>
    <definedName name="_116" localSheetId="8">[7]LIS183!#REF!</definedName>
    <definedName name="_116" localSheetId="7">[7]LIS183!#REF!</definedName>
    <definedName name="_116" localSheetId="9">[7]LIS183!#REF!</definedName>
    <definedName name="_116">[7]LIS183!#REF!</definedName>
    <definedName name="_117" localSheetId="12">[7]LIS183!#REF!</definedName>
    <definedName name="_117" localSheetId="13">[7]LIS183!#REF!</definedName>
    <definedName name="_117" localSheetId="16">[8]LIS183!#REF!</definedName>
    <definedName name="_117" localSheetId="17">[9]LIS183!#REF!</definedName>
    <definedName name="_117" localSheetId="18">[8]LIS183!#REF!</definedName>
    <definedName name="_117" localSheetId="19">[9]LIS183!#REF!</definedName>
    <definedName name="_117" localSheetId="20">[9]LIS183!#REF!</definedName>
    <definedName name="_117" localSheetId="2">[7]LIS183!#REF!</definedName>
    <definedName name="_117" localSheetId="8">[7]LIS183!#REF!</definedName>
    <definedName name="_117" localSheetId="7">[7]LIS183!#REF!</definedName>
    <definedName name="_117" localSheetId="9">[7]LIS183!#REF!</definedName>
    <definedName name="_117">[7]LIS183!#REF!</definedName>
    <definedName name="_118" localSheetId="12">[7]LIS183!#REF!</definedName>
    <definedName name="_118" localSheetId="13">[7]LIS183!#REF!</definedName>
    <definedName name="_118" localSheetId="16">[8]LIS183!#REF!</definedName>
    <definedName name="_118" localSheetId="17">[9]LIS183!#REF!</definedName>
    <definedName name="_118" localSheetId="18">[8]LIS183!#REF!</definedName>
    <definedName name="_118" localSheetId="19">[9]LIS183!#REF!</definedName>
    <definedName name="_118" localSheetId="20">[9]LIS183!#REF!</definedName>
    <definedName name="_118" localSheetId="2">[7]LIS183!#REF!</definedName>
    <definedName name="_118" localSheetId="8">[7]LIS183!#REF!</definedName>
    <definedName name="_118" localSheetId="7">[7]LIS183!#REF!</definedName>
    <definedName name="_118" localSheetId="9">[7]LIS183!#REF!</definedName>
    <definedName name="_118">[7]LIS183!#REF!</definedName>
    <definedName name="_119" localSheetId="12">[7]LIS183!#REF!</definedName>
    <definedName name="_119" localSheetId="13">[7]LIS183!#REF!</definedName>
    <definedName name="_119" localSheetId="16">[8]LIS183!#REF!</definedName>
    <definedName name="_119" localSheetId="17">[9]LIS183!#REF!</definedName>
    <definedName name="_119" localSheetId="18">[8]LIS183!#REF!</definedName>
    <definedName name="_119" localSheetId="19">[9]LIS183!#REF!</definedName>
    <definedName name="_119" localSheetId="20">[9]LIS183!#REF!</definedName>
    <definedName name="_119" localSheetId="2">[7]LIS183!#REF!</definedName>
    <definedName name="_119" localSheetId="8">[7]LIS183!#REF!</definedName>
    <definedName name="_119" localSheetId="7">[7]LIS183!#REF!</definedName>
    <definedName name="_119" localSheetId="9">[7]LIS183!#REF!</definedName>
    <definedName name="_119">[7]LIS183!#REF!</definedName>
    <definedName name="_12" localSheetId="12">[7]LIS183!#REF!</definedName>
    <definedName name="_12" localSheetId="13">[7]LIS183!#REF!</definedName>
    <definedName name="_12" localSheetId="16">[8]LIS183!#REF!</definedName>
    <definedName name="_12" localSheetId="17">[9]LIS183!#REF!</definedName>
    <definedName name="_12" localSheetId="18">[8]LIS183!#REF!</definedName>
    <definedName name="_12" localSheetId="19">[9]LIS183!#REF!</definedName>
    <definedName name="_12" localSheetId="20">[9]LIS183!#REF!</definedName>
    <definedName name="_12" localSheetId="2">[7]LIS183!#REF!</definedName>
    <definedName name="_12" localSheetId="8">[7]LIS183!#REF!</definedName>
    <definedName name="_12" localSheetId="7">[7]LIS183!#REF!</definedName>
    <definedName name="_12" localSheetId="9">[7]LIS183!#REF!</definedName>
    <definedName name="_12">[7]LIS183!#REF!</definedName>
    <definedName name="_120" localSheetId="12">[7]LIS183!#REF!</definedName>
    <definedName name="_120" localSheetId="13">[7]LIS183!#REF!</definedName>
    <definedName name="_120" localSheetId="16">[8]LIS183!#REF!</definedName>
    <definedName name="_120" localSheetId="17">[9]LIS183!#REF!</definedName>
    <definedName name="_120" localSheetId="18">[8]LIS183!#REF!</definedName>
    <definedName name="_120" localSheetId="19">[9]LIS183!#REF!</definedName>
    <definedName name="_120" localSheetId="20">[9]LIS183!#REF!</definedName>
    <definedName name="_120" localSheetId="2">[7]LIS183!#REF!</definedName>
    <definedName name="_120" localSheetId="8">[7]LIS183!#REF!</definedName>
    <definedName name="_120" localSheetId="7">[7]LIS183!#REF!</definedName>
    <definedName name="_120" localSheetId="9">[7]LIS183!#REF!</definedName>
    <definedName name="_120">[7]LIS183!#REF!</definedName>
    <definedName name="_121" localSheetId="12">[7]LIS183!#REF!</definedName>
    <definedName name="_121" localSheetId="13">[7]LIS183!#REF!</definedName>
    <definedName name="_121" localSheetId="16">[8]LIS183!#REF!</definedName>
    <definedName name="_121" localSheetId="17">[9]LIS183!#REF!</definedName>
    <definedName name="_121" localSheetId="18">[8]LIS183!#REF!</definedName>
    <definedName name="_121" localSheetId="19">[9]LIS183!#REF!</definedName>
    <definedName name="_121" localSheetId="20">[9]LIS183!#REF!</definedName>
    <definedName name="_121" localSheetId="2">[7]LIS183!#REF!</definedName>
    <definedName name="_121" localSheetId="8">[7]LIS183!#REF!</definedName>
    <definedName name="_121" localSheetId="7">[7]LIS183!#REF!</definedName>
    <definedName name="_121" localSheetId="9">[7]LIS183!#REF!</definedName>
    <definedName name="_121">[7]LIS183!#REF!</definedName>
    <definedName name="_122" localSheetId="12">[7]LIS183!#REF!</definedName>
    <definedName name="_122" localSheetId="13">[7]LIS183!#REF!</definedName>
    <definedName name="_122" localSheetId="16">[8]LIS183!#REF!</definedName>
    <definedName name="_122" localSheetId="17">[9]LIS183!#REF!</definedName>
    <definedName name="_122" localSheetId="18">[8]LIS183!#REF!</definedName>
    <definedName name="_122" localSheetId="19">[9]LIS183!#REF!</definedName>
    <definedName name="_122" localSheetId="20">[9]LIS183!#REF!</definedName>
    <definedName name="_122" localSheetId="2">[7]LIS183!#REF!</definedName>
    <definedName name="_122" localSheetId="8">[7]LIS183!#REF!</definedName>
    <definedName name="_122" localSheetId="7">[7]LIS183!#REF!</definedName>
    <definedName name="_122" localSheetId="9">[7]LIS183!#REF!</definedName>
    <definedName name="_122">[7]LIS183!#REF!</definedName>
    <definedName name="_123" localSheetId="12">[7]LIS183!#REF!</definedName>
    <definedName name="_123" localSheetId="13">[7]LIS183!#REF!</definedName>
    <definedName name="_123" localSheetId="16">[8]LIS183!#REF!</definedName>
    <definedName name="_123" localSheetId="17">[9]LIS183!#REF!</definedName>
    <definedName name="_123" localSheetId="18">[8]LIS183!#REF!</definedName>
    <definedName name="_123" localSheetId="19">[9]LIS183!#REF!</definedName>
    <definedName name="_123" localSheetId="20">[9]LIS183!#REF!</definedName>
    <definedName name="_123" localSheetId="2">[7]LIS183!#REF!</definedName>
    <definedName name="_123" localSheetId="8">[7]LIS183!#REF!</definedName>
    <definedName name="_123" localSheetId="7">[7]LIS183!#REF!</definedName>
    <definedName name="_123" localSheetId="9">[7]LIS183!#REF!</definedName>
    <definedName name="_123">[7]LIS183!#REF!</definedName>
    <definedName name="_124" localSheetId="12">[7]LIS183!#REF!</definedName>
    <definedName name="_124" localSheetId="13">[7]LIS183!#REF!</definedName>
    <definedName name="_124" localSheetId="16">[8]LIS183!#REF!</definedName>
    <definedName name="_124" localSheetId="17">[9]LIS183!#REF!</definedName>
    <definedName name="_124" localSheetId="18">[8]LIS183!#REF!</definedName>
    <definedName name="_124" localSheetId="19">[9]LIS183!#REF!</definedName>
    <definedName name="_124" localSheetId="20">[9]LIS183!#REF!</definedName>
    <definedName name="_124" localSheetId="2">[7]LIS183!#REF!</definedName>
    <definedName name="_124" localSheetId="8">[7]LIS183!#REF!</definedName>
    <definedName name="_124" localSheetId="7">[7]LIS183!#REF!</definedName>
    <definedName name="_124" localSheetId="9">[7]LIS183!#REF!</definedName>
    <definedName name="_124">[7]LIS183!#REF!</definedName>
    <definedName name="_125" localSheetId="12">[7]LIS183!#REF!</definedName>
    <definedName name="_125" localSheetId="13">[7]LIS183!#REF!</definedName>
    <definedName name="_125" localSheetId="16">[8]LIS183!#REF!</definedName>
    <definedName name="_125" localSheetId="17">[9]LIS183!#REF!</definedName>
    <definedName name="_125" localSheetId="18">[8]LIS183!#REF!</definedName>
    <definedName name="_125" localSheetId="19">[9]LIS183!#REF!</definedName>
    <definedName name="_125" localSheetId="20">[9]LIS183!#REF!</definedName>
    <definedName name="_125" localSheetId="2">[7]LIS183!#REF!</definedName>
    <definedName name="_125" localSheetId="8">[7]LIS183!#REF!</definedName>
    <definedName name="_125" localSheetId="7">[7]LIS183!#REF!</definedName>
    <definedName name="_125" localSheetId="9">[7]LIS183!#REF!</definedName>
    <definedName name="_125">[7]LIS183!#REF!</definedName>
    <definedName name="_126" localSheetId="12">[7]LIS183!#REF!</definedName>
    <definedName name="_126" localSheetId="13">[7]LIS183!#REF!</definedName>
    <definedName name="_126" localSheetId="16">[8]LIS183!#REF!</definedName>
    <definedName name="_126" localSheetId="17">[9]LIS183!#REF!</definedName>
    <definedName name="_126" localSheetId="18">[8]LIS183!#REF!</definedName>
    <definedName name="_126" localSheetId="19">[9]LIS183!#REF!</definedName>
    <definedName name="_126" localSheetId="20">[9]LIS183!#REF!</definedName>
    <definedName name="_126" localSheetId="2">[7]LIS183!#REF!</definedName>
    <definedName name="_126" localSheetId="8">[7]LIS183!#REF!</definedName>
    <definedName name="_126" localSheetId="7">[7]LIS183!#REF!</definedName>
    <definedName name="_126" localSheetId="9">[7]LIS183!#REF!</definedName>
    <definedName name="_126">[7]LIS183!#REF!</definedName>
    <definedName name="_127" localSheetId="12">[7]LIS183!#REF!</definedName>
    <definedName name="_127" localSheetId="13">[7]LIS183!#REF!</definedName>
    <definedName name="_127" localSheetId="16">[8]LIS183!#REF!</definedName>
    <definedName name="_127" localSheetId="17">[9]LIS183!#REF!</definedName>
    <definedName name="_127" localSheetId="18">[8]LIS183!#REF!</definedName>
    <definedName name="_127" localSheetId="19">[9]LIS183!#REF!</definedName>
    <definedName name="_127" localSheetId="20">[9]LIS183!#REF!</definedName>
    <definedName name="_127" localSheetId="2">[7]LIS183!#REF!</definedName>
    <definedName name="_127" localSheetId="8">[7]LIS183!#REF!</definedName>
    <definedName name="_127" localSheetId="7">[7]LIS183!#REF!</definedName>
    <definedName name="_127" localSheetId="9">[7]LIS183!#REF!</definedName>
    <definedName name="_127">[7]LIS183!#REF!</definedName>
    <definedName name="_128" localSheetId="12">[7]LIS183!#REF!</definedName>
    <definedName name="_128" localSheetId="13">[7]LIS183!#REF!</definedName>
    <definedName name="_128" localSheetId="16">[8]LIS183!#REF!</definedName>
    <definedName name="_128" localSheetId="17">[9]LIS183!#REF!</definedName>
    <definedName name="_128" localSheetId="18">[8]LIS183!#REF!</definedName>
    <definedName name="_128" localSheetId="19">[9]LIS183!#REF!</definedName>
    <definedName name="_128" localSheetId="20">[9]LIS183!#REF!</definedName>
    <definedName name="_128" localSheetId="2">[7]LIS183!#REF!</definedName>
    <definedName name="_128" localSheetId="8">[7]LIS183!#REF!</definedName>
    <definedName name="_128" localSheetId="7">[7]LIS183!#REF!</definedName>
    <definedName name="_128" localSheetId="9">[7]LIS183!#REF!</definedName>
    <definedName name="_128">[7]LIS183!#REF!</definedName>
    <definedName name="_129" localSheetId="12">[7]LIS183!#REF!</definedName>
    <definedName name="_129" localSheetId="13">[7]LIS183!#REF!</definedName>
    <definedName name="_129" localSheetId="16">[8]LIS183!#REF!</definedName>
    <definedName name="_129" localSheetId="17">[9]LIS183!#REF!</definedName>
    <definedName name="_129" localSheetId="18">[8]LIS183!#REF!</definedName>
    <definedName name="_129" localSheetId="19">[9]LIS183!#REF!</definedName>
    <definedName name="_129" localSheetId="20">[9]LIS183!#REF!</definedName>
    <definedName name="_129" localSheetId="2">[7]LIS183!#REF!</definedName>
    <definedName name="_129" localSheetId="8">[7]LIS183!#REF!</definedName>
    <definedName name="_129" localSheetId="7">[7]LIS183!#REF!</definedName>
    <definedName name="_129" localSheetId="9">[7]LIS183!#REF!</definedName>
    <definedName name="_129">[7]LIS183!#REF!</definedName>
    <definedName name="_13" localSheetId="12">[7]LIS183!#REF!</definedName>
    <definedName name="_13" localSheetId="13">[7]LIS183!#REF!</definedName>
    <definedName name="_13" localSheetId="16">[8]LIS183!#REF!</definedName>
    <definedName name="_13" localSheetId="17">[9]LIS183!#REF!</definedName>
    <definedName name="_13" localSheetId="18">[8]LIS183!#REF!</definedName>
    <definedName name="_13" localSheetId="19">[9]LIS183!#REF!</definedName>
    <definedName name="_13" localSheetId="20">[9]LIS183!#REF!</definedName>
    <definedName name="_13" localSheetId="2">[7]LIS183!#REF!</definedName>
    <definedName name="_13" localSheetId="8">[7]LIS183!#REF!</definedName>
    <definedName name="_13" localSheetId="7">[7]LIS183!#REF!</definedName>
    <definedName name="_13" localSheetId="9">[7]LIS183!#REF!</definedName>
    <definedName name="_13">[7]LIS183!#REF!</definedName>
    <definedName name="_130" localSheetId="12">[7]LIS183!#REF!</definedName>
    <definedName name="_130" localSheetId="13">[7]LIS183!#REF!</definedName>
    <definedName name="_130" localSheetId="16">[8]LIS183!#REF!</definedName>
    <definedName name="_130" localSheetId="17">[9]LIS183!#REF!</definedName>
    <definedName name="_130" localSheetId="18">[8]LIS183!#REF!</definedName>
    <definedName name="_130" localSheetId="19">[9]LIS183!#REF!</definedName>
    <definedName name="_130" localSheetId="20">[9]LIS183!#REF!</definedName>
    <definedName name="_130" localSheetId="2">[7]LIS183!#REF!</definedName>
    <definedName name="_130" localSheetId="8">[7]LIS183!#REF!</definedName>
    <definedName name="_130" localSheetId="7">[7]LIS183!#REF!</definedName>
    <definedName name="_130" localSheetId="9">[7]LIS183!#REF!</definedName>
    <definedName name="_130">[7]LIS183!#REF!</definedName>
    <definedName name="_131" localSheetId="12">[7]LIS183!#REF!</definedName>
    <definedName name="_131" localSheetId="13">[7]LIS183!#REF!</definedName>
    <definedName name="_131" localSheetId="16">[8]LIS183!#REF!</definedName>
    <definedName name="_131" localSheetId="17">[9]LIS183!#REF!</definedName>
    <definedName name="_131" localSheetId="18">[8]LIS183!#REF!</definedName>
    <definedName name="_131" localSheetId="19">[9]LIS183!#REF!</definedName>
    <definedName name="_131" localSheetId="20">[9]LIS183!#REF!</definedName>
    <definedName name="_131" localSheetId="2">[7]LIS183!#REF!</definedName>
    <definedName name="_131" localSheetId="8">[7]LIS183!#REF!</definedName>
    <definedName name="_131" localSheetId="7">[7]LIS183!#REF!</definedName>
    <definedName name="_131" localSheetId="9">[7]LIS183!#REF!</definedName>
    <definedName name="_131">[7]LIS183!#REF!</definedName>
    <definedName name="_132" localSheetId="12">[7]LIS183!#REF!</definedName>
    <definedName name="_132" localSheetId="13">[7]LIS183!#REF!</definedName>
    <definedName name="_132" localSheetId="16">[8]LIS183!#REF!</definedName>
    <definedName name="_132" localSheetId="17">[9]LIS183!#REF!</definedName>
    <definedName name="_132" localSheetId="18">[8]LIS183!#REF!</definedName>
    <definedName name="_132" localSheetId="19">[9]LIS183!#REF!</definedName>
    <definedName name="_132" localSheetId="20">[9]LIS183!#REF!</definedName>
    <definedName name="_132" localSheetId="2">[7]LIS183!#REF!</definedName>
    <definedName name="_132" localSheetId="8">[7]LIS183!#REF!</definedName>
    <definedName name="_132" localSheetId="7">[7]LIS183!#REF!</definedName>
    <definedName name="_132" localSheetId="9">[7]LIS183!#REF!</definedName>
    <definedName name="_132">[7]LIS183!#REF!</definedName>
    <definedName name="_133" localSheetId="12">[7]LIS183!#REF!</definedName>
    <definedName name="_133" localSheetId="13">[7]LIS183!#REF!</definedName>
    <definedName name="_133" localSheetId="16">[8]LIS183!#REF!</definedName>
    <definedName name="_133" localSheetId="17">[9]LIS183!#REF!</definedName>
    <definedName name="_133" localSheetId="18">[8]LIS183!#REF!</definedName>
    <definedName name="_133" localSheetId="19">[9]LIS183!#REF!</definedName>
    <definedName name="_133" localSheetId="20">[9]LIS183!#REF!</definedName>
    <definedName name="_133" localSheetId="2">[7]LIS183!#REF!</definedName>
    <definedName name="_133" localSheetId="8">[7]LIS183!#REF!</definedName>
    <definedName name="_133" localSheetId="7">[7]LIS183!#REF!</definedName>
    <definedName name="_133" localSheetId="9">[7]LIS183!#REF!</definedName>
    <definedName name="_133">[7]LIS183!#REF!</definedName>
    <definedName name="_134" localSheetId="12">[7]LIS183!#REF!</definedName>
    <definedName name="_134" localSheetId="13">[7]LIS183!#REF!</definedName>
    <definedName name="_134" localSheetId="16">[8]LIS183!#REF!</definedName>
    <definedName name="_134" localSheetId="17">[9]LIS183!#REF!</definedName>
    <definedName name="_134" localSheetId="18">[8]LIS183!#REF!</definedName>
    <definedName name="_134" localSheetId="19">[9]LIS183!#REF!</definedName>
    <definedName name="_134" localSheetId="20">[9]LIS183!#REF!</definedName>
    <definedName name="_134" localSheetId="2">[7]LIS183!#REF!</definedName>
    <definedName name="_134" localSheetId="8">[7]LIS183!#REF!</definedName>
    <definedName name="_134" localSheetId="7">[7]LIS183!#REF!</definedName>
    <definedName name="_134" localSheetId="9">[7]LIS183!#REF!</definedName>
    <definedName name="_134">[7]LIS183!#REF!</definedName>
    <definedName name="_135" localSheetId="12">[7]LIS183!#REF!</definedName>
    <definedName name="_135" localSheetId="13">[7]LIS183!#REF!</definedName>
    <definedName name="_135" localSheetId="16">[8]LIS183!#REF!</definedName>
    <definedName name="_135" localSheetId="17">[9]LIS183!#REF!</definedName>
    <definedName name="_135" localSheetId="18">[8]LIS183!#REF!</definedName>
    <definedName name="_135" localSheetId="19">[9]LIS183!#REF!</definedName>
    <definedName name="_135" localSheetId="20">[9]LIS183!#REF!</definedName>
    <definedName name="_135" localSheetId="2">[7]LIS183!#REF!</definedName>
    <definedName name="_135" localSheetId="8">[7]LIS183!#REF!</definedName>
    <definedName name="_135" localSheetId="7">[7]LIS183!#REF!</definedName>
    <definedName name="_135" localSheetId="9">[7]LIS183!#REF!</definedName>
    <definedName name="_135">[7]LIS183!#REF!</definedName>
    <definedName name="_136" localSheetId="12">[7]LIS183!#REF!</definedName>
    <definedName name="_136" localSheetId="13">[7]LIS183!#REF!</definedName>
    <definedName name="_136" localSheetId="16">[8]LIS183!#REF!</definedName>
    <definedName name="_136" localSheetId="17">[9]LIS183!#REF!</definedName>
    <definedName name="_136" localSheetId="18">[8]LIS183!#REF!</definedName>
    <definedName name="_136" localSheetId="19">[9]LIS183!#REF!</definedName>
    <definedName name="_136" localSheetId="20">[9]LIS183!#REF!</definedName>
    <definedName name="_136" localSheetId="2">[7]LIS183!#REF!</definedName>
    <definedName name="_136" localSheetId="8">[7]LIS183!#REF!</definedName>
    <definedName name="_136" localSheetId="7">[7]LIS183!#REF!</definedName>
    <definedName name="_136" localSheetId="9">[7]LIS183!#REF!</definedName>
    <definedName name="_136">[7]LIS183!#REF!</definedName>
    <definedName name="_137" localSheetId="12">[7]LIS183!#REF!</definedName>
    <definedName name="_137" localSheetId="13">[7]LIS183!#REF!</definedName>
    <definedName name="_137" localSheetId="16">[8]LIS183!#REF!</definedName>
    <definedName name="_137" localSheetId="17">[9]LIS183!#REF!</definedName>
    <definedName name="_137" localSheetId="18">[8]LIS183!#REF!</definedName>
    <definedName name="_137" localSheetId="19">[9]LIS183!#REF!</definedName>
    <definedName name="_137" localSheetId="20">[9]LIS183!#REF!</definedName>
    <definedName name="_137" localSheetId="2">[7]LIS183!#REF!</definedName>
    <definedName name="_137" localSheetId="8">[7]LIS183!#REF!</definedName>
    <definedName name="_137" localSheetId="7">[7]LIS183!#REF!</definedName>
    <definedName name="_137" localSheetId="9">[7]LIS183!#REF!</definedName>
    <definedName name="_137">[7]LIS183!#REF!</definedName>
    <definedName name="_138" localSheetId="12">[7]LIS183!#REF!</definedName>
    <definedName name="_138" localSheetId="13">[7]LIS183!#REF!</definedName>
    <definedName name="_138" localSheetId="16">[8]LIS183!#REF!</definedName>
    <definedName name="_138" localSheetId="17">[9]LIS183!#REF!</definedName>
    <definedName name="_138" localSheetId="18">[8]LIS183!#REF!</definedName>
    <definedName name="_138" localSheetId="19">[9]LIS183!#REF!</definedName>
    <definedName name="_138" localSheetId="20">[9]LIS183!#REF!</definedName>
    <definedName name="_138" localSheetId="2">[7]LIS183!#REF!</definedName>
    <definedName name="_138" localSheetId="8">[7]LIS183!#REF!</definedName>
    <definedName name="_138" localSheetId="7">[7]LIS183!#REF!</definedName>
    <definedName name="_138" localSheetId="9">[7]LIS183!#REF!</definedName>
    <definedName name="_138">[7]LIS183!#REF!</definedName>
    <definedName name="_139" localSheetId="12">[7]LIS183!#REF!</definedName>
    <definedName name="_139" localSheetId="13">[7]LIS183!#REF!</definedName>
    <definedName name="_139" localSheetId="16">[8]LIS183!#REF!</definedName>
    <definedName name="_139" localSheetId="17">[9]LIS183!#REF!</definedName>
    <definedName name="_139" localSheetId="18">[8]LIS183!#REF!</definedName>
    <definedName name="_139" localSheetId="19">[9]LIS183!#REF!</definedName>
    <definedName name="_139" localSheetId="20">[9]LIS183!#REF!</definedName>
    <definedName name="_139" localSheetId="2">[7]LIS183!#REF!</definedName>
    <definedName name="_139" localSheetId="8">[7]LIS183!#REF!</definedName>
    <definedName name="_139" localSheetId="7">[7]LIS183!#REF!</definedName>
    <definedName name="_139" localSheetId="9">[7]LIS183!#REF!</definedName>
    <definedName name="_139">[7]LIS183!#REF!</definedName>
    <definedName name="_14" localSheetId="12">[7]LIS183!#REF!</definedName>
    <definedName name="_14" localSheetId="13">[7]LIS183!#REF!</definedName>
    <definedName name="_14" localSheetId="16">[8]LIS183!#REF!</definedName>
    <definedName name="_14" localSheetId="17">[9]LIS183!#REF!</definedName>
    <definedName name="_14" localSheetId="18">[8]LIS183!#REF!</definedName>
    <definedName name="_14" localSheetId="19">[9]LIS183!#REF!</definedName>
    <definedName name="_14" localSheetId="20">[9]LIS183!#REF!</definedName>
    <definedName name="_14" localSheetId="2">[7]LIS183!#REF!</definedName>
    <definedName name="_14" localSheetId="8">[7]LIS183!#REF!</definedName>
    <definedName name="_14" localSheetId="7">[7]LIS183!#REF!</definedName>
    <definedName name="_14" localSheetId="9">[7]LIS183!#REF!</definedName>
    <definedName name="_14">[7]LIS183!#REF!</definedName>
    <definedName name="_140" localSheetId="12">[7]LIS183!#REF!</definedName>
    <definedName name="_140" localSheetId="13">[7]LIS183!#REF!</definedName>
    <definedName name="_140" localSheetId="16">[8]LIS183!#REF!</definedName>
    <definedName name="_140" localSheetId="17">[9]LIS183!#REF!</definedName>
    <definedName name="_140" localSheetId="18">[8]LIS183!#REF!</definedName>
    <definedName name="_140" localSheetId="19">[9]LIS183!#REF!</definedName>
    <definedName name="_140" localSheetId="20">[9]LIS183!#REF!</definedName>
    <definedName name="_140" localSheetId="2">[7]LIS183!#REF!</definedName>
    <definedName name="_140" localSheetId="8">[7]LIS183!#REF!</definedName>
    <definedName name="_140" localSheetId="7">[7]LIS183!#REF!</definedName>
    <definedName name="_140" localSheetId="9">[7]LIS183!#REF!</definedName>
    <definedName name="_140">[7]LIS183!#REF!</definedName>
    <definedName name="_141" localSheetId="12">[7]LIS183!#REF!</definedName>
    <definedName name="_141" localSheetId="13">[7]LIS183!#REF!</definedName>
    <definedName name="_141" localSheetId="16">[8]LIS183!#REF!</definedName>
    <definedName name="_141" localSheetId="17">[9]LIS183!#REF!</definedName>
    <definedName name="_141" localSheetId="18">[8]LIS183!#REF!</definedName>
    <definedName name="_141" localSheetId="19">[9]LIS183!#REF!</definedName>
    <definedName name="_141" localSheetId="20">[9]LIS183!#REF!</definedName>
    <definedName name="_141" localSheetId="2">[7]LIS183!#REF!</definedName>
    <definedName name="_141" localSheetId="8">[7]LIS183!#REF!</definedName>
    <definedName name="_141" localSheetId="7">[7]LIS183!#REF!</definedName>
    <definedName name="_141" localSheetId="9">[7]LIS183!#REF!</definedName>
    <definedName name="_141">[7]LIS183!#REF!</definedName>
    <definedName name="_142" localSheetId="12">[7]LIS183!#REF!</definedName>
    <definedName name="_142" localSheetId="13">[7]LIS183!#REF!</definedName>
    <definedName name="_142" localSheetId="16">[8]LIS183!#REF!</definedName>
    <definedName name="_142" localSheetId="17">[9]LIS183!#REF!</definedName>
    <definedName name="_142" localSheetId="18">[8]LIS183!#REF!</definedName>
    <definedName name="_142" localSheetId="19">[9]LIS183!#REF!</definedName>
    <definedName name="_142" localSheetId="20">[9]LIS183!#REF!</definedName>
    <definedName name="_142" localSheetId="2">[7]LIS183!#REF!</definedName>
    <definedName name="_142" localSheetId="8">[7]LIS183!#REF!</definedName>
    <definedName name="_142" localSheetId="7">[7]LIS183!#REF!</definedName>
    <definedName name="_142" localSheetId="9">[7]LIS183!#REF!</definedName>
    <definedName name="_142">[7]LIS183!#REF!</definedName>
    <definedName name="_143" localSheetId="12">[7]LIS183!#REF!</definedName>
    <definedName name="_143" localSheetId="13">[7]LIS183!#REF!</definedName>
    <definedName name="_143" localSheetId="16">[8]LIS183!#REF!</definedName>
    <definedName name="_143" localSheetId="17">[9]LIS183!#REF!</definedName>
    <definedName name="_143" localSheetId="18">[8]LIS183!#REF!</definedName>
    <definedName name="_143" localSheetId="19">[9]LIS183!#REF!</definedName>
    <definedName name="_143" localSheetId="20">[9]LIS183!#REF!</definedName>
    <definedName name="_143" localSheetId="2">[7]LIS183!#REF!</definedName>
    <definedName name="_143" localSheetId="8">[7]LIS183!#REF!</definedName>
    <definedName name="_143" localSheetId="7">[7]LIS183!#REF!</definedName>
    <definedName name="_143" localSheetId="9">[7]LIS183!#REF!</definedName>
    <definedName name="_143">[7]LIS183!#REF!</definedName>
    <definedName name="_144" localSheetId="12">[7]LIS183!#REF!</definedName>
    <definedName name="_144" localSheetId="13">[7]LIS183!#REF!</definedName>
    <definedName name="_144" localSheetId="16">[8]LIS183!#REF!</definedName>
    <definedName name="_144" localSheetId="17">[9]LIS183!#REF!</definedName>
    <definedName name="_144" localSheetId="18">[8]LIS183!#REF!</definedName>
    <definedName name="_144" localSheetId="19">[9]LIS183!#REF!</definedName>
    <definedName name="_144" localSheetId="20">[9]LIS183!#REF!</definedName>
    <definedName name="_144" localSheetId="2">[7]LIS183!#REF!</definedName>
    <definedName name="_144" localSheetId="8">[7]LIS183!#REF!</definedName>
    <definedName name="_144" localSheetId="7">[7]LIS183!#REF!</definedName>
    <definedName name="_144" localSheetId="9">[7]LIS183!#REF!</definedName>
    <definedName name="_144">[7]LIS183!#REF!</definedName>
    <definedName name="_145" localSheetId="12">[7]LIS183!#REF!</definedName>
    <definedName name="_145" localSheetId="13">[7]LIS183!#REF!</definedName>
    <definedName name="_145" localSheetId="16">[8]LIS183!#REF!</definedName>
    <definedName name="_145" localSheetId="17">[9]LIS183!#REF!</definedName>
    <definedName name="_145" localSheetId="18">[8]LIS183!#REF!</definedName>
    <definedName name="_145" localSheetId="19">[9]LIS183!#REF!</definedName>
    <definedName name="_145" localSheetId="20">[9]LIS183!#REF!</definedName>
    <definedName name="_145" localSheetId="2">[7]LIS183!#REF!</definedName>
    <definedName name="_145" localSheetId="8">[7]LIS183!#REF!</definedName>
    <definedName name="_145" localSheetId="7">[7]LIS183!#REF!</definedName>
    <definedName name="_145" localSheetId="9">[7]LIS183!#REF!</definedName>
    <definedName name="_145">[7]LIS183!#REF!</definedName>
    <definedName name="_146" localSheetId="12">[7]LIS183!#REF!</definedName>
    <definedName name="_146" localSheetId="13">[7]LIS183!#REF!</definedName>
    <definedName name="_146" localSheetId="16">[8]LIS183!#REF!</definedName>
    <definedName name="_146" localSheetId="17">[9]LIS183!#REF!</definedName>
    <definedName name="_146" localSheetId="18">[8]LIS183!#REF!</definedName>
    <definedName name="_146" localSheetId="19">[9]LIS183!#REF!</definedName>
    <definedName name="_146" localSheetId="20">[9]LIS183!#REF!</definedName>
    <definedName name="_146" localSheetId="2">[7]LIS183!#REF!</definedName>
    <definedName name="_146" localSheetId="8">[7]LIS183!#REF!</definedName>
    <definedName name="_146" localSheetId="7">[7]LIS183!#REF!</definedName>
    <definedName name="_146" localSheetId="9">[7]LIS183!#REF!</definedName>
    <definedName name="_146">[7]LIS183!#REF!</definedName>
    <definedName name="_147" localSheetId="12">[7]LIS183!#REF!</definedName>
    <definedName name="_147" localSheetId="13">[7]LIS183!#REF!</definedName>
    <definedName name="_147" localSheetId="16">[8]LIS183!#REF!</definedName>
    <definedName name="_147" localSheetId="17">[9]LIS183!#REF!</definedName>
    <definedName name="_147" localSheetId="18">[8]LIS183!#REF!</definedName>
    <definedName name="_147" localSheetId="19">[9]LIS183!#REF!</definedName>
    <definedName name="_147" localSheetId="20">[9]LIS183!#REF!</definedName>
    <definedName name="_147" localSheetId="2">[7]LIS183!#REF!</definedName>
    <definedName name="_147" localSheetId="8">[7]LIS183!#REF!</definedName>
    <definedName name="_147" localSheetId="7">[7]LIS183!#REF!</definedName>
    <definedName name="_147" localSheetId="9">[7]LIS183!#REF!</definedName>
    <definedName name="_147">[7]LIS183!#REF!</definedName>
    <definedName name="_148" localSheetId="12">[7]LIS183!#REF!</definedName>
    <definedName name="_148" localSheetId="13">[7]LIS183!#REF!</definedName>
    <definedName name="_148" localSheetId="16">[8]LIS183!#REF!</definedName>
    <definedName name="_148" localSheetId="17">[9]LIS183!#REF!</definedName>
    <definedName name="_148" localSheetId="18">[8]LIS183!#REF!</definedName>
    <definedName name="_148" localSheetId="19">[9]LIS183!#REF!</definedName>
    <definedName name="_148" localSheetId="20">[9]LIS183!#REF!</definedName>
    <definedName name="_148" localSheetId="2">[7]LIS183!#REF!</definedName>
    <definedName name="_148" localSheetId="8">[7]LIS183!#REF!</definedName>
    <definedName name="_148" localSheetId="7">[7]LIS183!#REF!</definedName>
    <definedName name="_148" localSheetId="9">[7]LIS183!#REF!</definedName>
    <definedName name="_148">[7]LIS183!#REF!</definedName>
    <definedName name="_149" localSheetId="12">[7]LIS183!#REF!</definedName>
    <definedName name="_149" localSheetId="13">[7]LIS183!#REF!</definedName>
    <definedName name="_149" localSheetId="16">[8]LIS183!#REF!</definedName>
    <definedName name="_149" localSheetId="17">[9]LIS183!#REF!</definedName>
    <definedName name="_149" localSheetId="18">[8]LIS183!#REF!</definedName>
    <definedName name="_149" localSheetId="19">[9]LIS183!#REF!</definedName>
    <definedName name="_149" localSheetId="20">[9]LIS183!#REF!</definedName>
    <definedName name="_149" localSheetId="2">[7]LIS183!#REF!</definedName>
    <definedName name="_149" localSheetId="8">[7]LIS183!#REF!</definedName>
    <definedName name="_149" localSheetId="7">[7]LIS183!#REF!</definedName>
    <definedName name="_149" localSheetId="9">[7]LIS183!#REF!</definedName>
    <definedName name="_149">[7]LIS183!#REF!</definedName>
    <definedName name="_15" localSheetId="12">[7]LIS183!#REF!</definedName>
    <definedName name="_15" localSheetId="13">[7]LIS183!#REF!</definedName>
    <definedName name="_15" localSheetId="16">[8]LIS183!#REF!</definedName>
    <definedName name="_15" localSheetId="17">[9]LIS183!#REF!</definedName>
    <definedName name="_15" localSheetId="18">[8]LIS183!#REF!</definedName>
    <definedName name="_15" localSheetId="19">[9]LIS183!#REF!</definedName>
    <definedName name="_15" localSheetId="20">[9]LIS183!#REF!</definedName>
    <definedName name="_15" localSheetId="2">[7]LIS183!#REF!</definedName>
    <definedName name="_15" localSheetId="8">[7]LIS183!#REF!</definedName>
    <definedName name="_15" localSheetId="7">[7]LIS183!#REF!</definedName>
    <definedName name="_15" localSheetId="9">[7]LIS183!#REF!</definedName>
    <definedName name="_15">[7]LIS183!#REF!</definedName>
    <definedName name="_150" localSheetId="12">[7]LIS183!#REF!</definedName>
    <definedName name="_150" localSheetId="13">[7]LIS183!#REF!</definedName>
    <definedName name="_150" localSheetId="16">[8]LIS183!#REF!</definedName>
    <definedName name="_150" localSheetId="17">[9]LIS183!#REF!</definedName>
    <definedName name="_150" localSheetId="18">[8]LIS183!#REF!</definedName>
    <definedName name="_150" localSheetId="19">[9]LIS183!#REF!</definedName>
    <definedName name="_150" localSheetId="20">[9]LIS183!#REF!</definedName>
    <definedName name="_150" localSheetId="2">[7]LIS183!#REF!</definedName>
    <definedName name="_150" localSheetId="8">[7]LIS183!#REF!</definedName>
    <definedName name="_150" localSheetId="7">[7]LIS183!#REF!</definedName>
    <definedName name="_150" localSheetId="9">[7]LIS183!#REF!</definedName>
    <definedName name="_150">[7]LIS183!#REF!</definedName>
    <definedName name="_151" localSheetId="12">[7]LIS183!#REF!</definedName>
    <definedName name="_151" localSheetId="13">[7]LIS183!#REF!</definedName>
    <definedName name="_151" localSheetId="16">[8]LIS183!#REF!</definedName>
    <definedName name="_151" localSheetId="17">[9]LIS183!#REF!</definedName>
    <definedName name="_151" localSheetId="18">[8]LIS183!#REF!</definedName>
    <definedName name="_151" localSheetId="19">[9]LIS183!#REF!</definedName>
    <definedName name="_151" localSheetId="20">[9]LIS183!#REF!</definedName>
    <definedName name="_151" localSheetId="2">[7]LIS183!#REF!</definedName>
    <definedName name="_151" localSheetId="8">[7]LIS183!#REF!</definedName>
    <definedName name="_151" localSheetId="7">[7]LIS183!#REF!</definedName>
    <definedName name="_151" localSheetId="9">[7]LIS183!#REF!</definedName>
    <definedName name="_151">[7]LIS183!#REF!</definedName>
    <definedName name="_152" localSheetId="12">[7]LIS183!#REF!</definedName>
    <definedName name="_152" localSheetId="13">[7]LIS183!#REF!</definedName>
    <definedName name="_152" localSheetId="16">[8]LIS183!#REF!</definedName>
    <definedName name="_152" localSheetId="17">[9]LIS183!#REF!</definedName>
    <definedName name="_152" localSheetId="18">[8]LIS183!#REF!</definedName>
    <definedName name="_152" localSheetId="19">[9]LIS183!#REF!</definedName>
    <definedName name="_152" localSheetId="20">[9]LIS183!#REF!</definedName>
    <definedName name="_152" localSheetId="2">[7]LIS183!#REF!</definedName>
    <definedName name="_152" localSheetId="8">[7]LIS183!#REF!</definedName>
    <definedName name="_152" localSheetId="7">[7]LIS183!#REF!</definedName>
    <definedName name="_152" localSheetId="9">[7]LIS183!#REF!</definedName>
    <definedName name="_152">[7]LIS183!#REF!</definedName>
    <definedName name="_153" localSheetId="12">[7]LIS183!#REF!</definedName>
    <definedName name="_153" localSheetId="13">[7]LIS183!#REF!</definedName>
    <definedName name="_153" localSheetId="16">[8]LIS183!#REF!</definedName>
    <definedName name="_153" localSheetId="17">[9]LIS183!#REF!</definedName>
    <definedName name="_153" localSheetId="18">[8]LIS183!#REF!</definedName>
    <definedName name="_153" localSheetId="19">[9]LIS183!#REF!</definedName>
    <definedName name="_153" localSheetId="20">[9]LIS183!#REF!</definedName>
    <definedName name="_153" localSheetId="2">[7]LIS183!#REF!</definedName>
    <definedName name="_153" localSheetId="8">[7]LIS183!#REF!</definedName>
    <definedName name="_153" localSheetId="7">[7]LIS183!#REF!</definedName>
    <definedName name="_153" localSheetId="9">[7]LIS183!#REF!</definedName>
    <definedName name="_153">[7]LIS183!#REF!</definedName>
    <definedName name="_154" localSheetId="12">[7]LIS183!#REF!</definedName>
    <definedName name="_154" localSheetId="13">[7]LIS183!#REF!</definedName>
    <definedName name="_154" localSheetId="16">[8]LIS183!#REF!</definedName>
    <definedName name="_154" localSheetId="17">[9]LIS183!#REF!</definedName>
    <definedName name="_154" localSheetId="18">[8]LIS183!#REF!</definedName>
    <definedName name="_154" localSheetId="19">[9]LIS183!#REF!</definedName>
    <definedName name="_154" localSheetId="20">[9]LIS183!#REF!</definedName>
    <definedName name="_154" localSheetId="2">[7]LIS183!#REF!</definedName>
    <definedName name="_154" localSheetId="8">[7]LIS183!#REF!</definedName>
    <definedName name="_154" localSheetId="7">[7]LIS183!#REF!</definedName>
    <definedName name="_154" localSheetId="9">[7]LIS183!#REF!</definedName>
    <definedName name="_154">[7]LIS183!#REF!</definedName>
    <definedName name="_155" localSheetId="12">[7]LIS183!#REF!</definedName>
    <definedName name="_155" localSheetId="13">[7]LIS183!#REF!</definedName>
    <definedName name="_155" localSheetId="16">[8]LIS183!#REF!</definedName>
    <definedName name="_155" localSheetId="17">[9]LIS183!#REF!</definedName>
    <definedName name="_155" localSheetId="18">[8]LIS183!#REF!</definedName>
    <definedName name="_155" localSheetId="19">[9]LIS183!#REF!</definedName>
    <definedName name="_155" localSheetId="20">[9]LIS183!#REF!</definedName>
    <definedName name="_155" localSheetId="2">[7]LIS183!#REF!</definedName>
    <definedName name="_155" localSheetId="8">[7]LIS183!#REF!</definedName>
    <definedName name="_155" localSheetId="7">[7]LIS183!#REF!</definedName>
    <definedName name="_155" localSheetId="9">[7]LIS183!#REF!</definedName>
    <definedName name="_155">[7]LIS183!#REF!</definedName>
    <definedName name="_156" localSheetId="12">[7]LIS183!#REF!</definedName>
    <definedName name="_156" localSheetId="13">[7]LIS183!#REF!</definedName>
    <definedName name="_156" localSheetId="16">[8]LIS183!#REF!</definedName>
    <definedName name="_156" localSheetId="17">[9]LIS183!#REF!</definedName>
    <definedName name="_156" localSheetId="18">[8]LIS183!#REF!</definedName>
    <definedName name="_156" localSheetId="19">[9]LIS183!#REF!</definedName>
    <definedName name="_156" localSheetId="20">[9]LIS183!#REF!</definedName>
    <definedName name="_156" localSheetId="2">[7]LIS183!#REF!</definedName>
    <definedName name="_156" localSheetId="8">[7]LIS183!#REF!</definedName>
    <definedName name="_156" localSheetId="7">[7]LIS183!#REF!</definedName>
    <definedName name="_156" localSheetId="9">[7]LIS183!#REF!</definedName>
    <definedName name="_156">[7]LIS183!#REF!</definedName>
    <definedName name="_157" localSheetId="12">[7]LIS183!#REF!</definedName>
    <definedName name="_157" localSheetId="13">[7]LIS183!#REF!</definedName>
    <definedName name="_157" localSheetId="16">[8]LIS183!#REF!</definedName>
    <definedName name="_157" localSheetId="17">[9]LIS183!#REF!</definedName>
    <definedName name="_157" localSheetId="18">[8]LIS183!#REF!</definedName>
    <definedName name="_157" localSheetId="19">[9]LIS183!#REF!</definedName>
    <definedName name="_157" localSheetId="20">[9]LIS183!#REF!</definedName>
    <definedName name="_157" localSheetId="2">[7]LIS183!#REF!</definedName>
    <definedName name="_157" localSheetId="8">[7]LIS183!#REF!</definedName>
    <definedName name="_157" localSheetId="7">[7]LIS183!#REF!</definedName>
    <definedName name="_157" localSheetId="9">[7]LIS183!#REF!</definedName>
    <definedName name="_157">[7]LIS183!#REF!</definedName>
    <definedName name="_158" localSheetId="12">[7]LIS183!#REF!</definedName>
    <definedName name="_158" localSheetId="13">[7]LIS183!#REF!</definedName>
    <definedName name="_158" localSheetId="16">[8]LIS183!#REF!</definedName>
    <definedName name="_158" localSheetId="17">[9]LIS183!#REF!</definedName>
    <definedName name="_158" localSheetId="18">[8]LIS183!#REF!</definedName>
    <definedName name="_158" localSheetId="19">[9]LIS183!#REF!</definedName>
    <definedName name="_158" localSheetId="20">[9]LIS183!#REF!</definedName>
    <definedName name="_158" localSheetId="2">[7]LIS183!#REF!</definedName>
    <definedName name="_158" localSheetId="8">[7]LIS183!#REF!</definedName>
    <definedName name="_158" localSheetId="7">[7]LIS183!#REF!</definedName>
    <definedName name="_158" localSheetId="9">[7]LIS183!#REF!</definedName>
    <definedName name="_158">[7]LIS183!#REF!</definedName>
    <definedName name="_159" localSheetId="12">[7]LIS183!#REF!</definedName>
    <definedName name="_159" localSheetId="13">[7]LIS183!#REF!</definedName>
    <definedName name="_159" localSheetId="16">[8]LIS183!#REF!</definedName>
    <definedName name="_159" localSheetId="17">[9]LIS183!#REF!</definedName>
    <definedName name="_159" localSheetId="18">[8]LIS183!#REF!</definedName>
    <definedName name="_159" localSheetId="19">[9]LIS183!#REF!</definedName>
    <definedName name="_159" localSheetId="20">[9]LIS183!#REF!</definedName>
    <definedName name="_159" localSheetId="2">[7]LIS183!#REF!</definedName>
    <definedName name="_159" localSheetId="8">[7]LIS183!#REF!</definedName>
    <definedName name="_159" localSheetId="7">[7]LIS183!#REF!</definedName>
    <definedName name="_159" localSheetId="9">[7]LIS183!#REF!</definedName>
    <definedName name="_159">[7]LIS183!#REF!</definedName>
    <definedName name="_16" localSheetId="12">[7]LIS183!#REF!</definedName>
    <definedName name="_16" localSheetId="13">[7]LIS183!#REF!</definedName>
    <definedName name="_16" localSheetId="16">[8]LIS183!#REF!</definedName>
    <definedName name="_16" localSheetId="17">[9]LIS183!#REF!</definedName>
    <definedName name="_16" localSheetId="18">[8]LIS183!#REF!</definedName>
    <definedName name="_16" localSheetId="19">[9]LIS183!#REF!</definedName>
    <definedName name="_16" localSheetId="20">[9]LIS183!#REF!</definedName>
    <definedName name="_16" localSheetId="2">[7]LIS183!#REF!</definedName>
    <definedName name="_16" localSheetId="8">[7]LIS183!#REF!</definedName>
    <definedName name="_16" localSheetId="7">[7]LIS183!#REF!</definedName>
    <definedName name="_16" localSheetId="9">[7]LIS183!#REF!</definedName>
    <definedName name="_16">[7]LIS183!#REF!</definedName>
    <definedName name="_160" localSheetId="12">[7]LIS183!#REF!</definedName>
    <definedName name="_160" localSheetId="13">[7]LIS183!#REF!</definedName>
    <definedName name="_160" localSheetId="16">[8]LIS183!#REF!</definedName>
    <definedName name="_160" localSheetId="17">[9]LIS183!#REF!</definedName>
    <definedName name="_160" localSheetId="18">[8]LIS183!#REF!</definedName>
    <definedName name="_160" localSheetId="19">[9]LIS183!#REF!</definedName>
    <definedName name="_160" localSheetId="20">[9]LIS183!#REF!</definedName>
    <definedName name="_160" localSheetId="2">[7]LIS183!#REF!</definedName>
    <definedName name="_160" localSheetId="8">[7]LIS183!#REF!</definedName>
    <definedName name="_160" localSheetId="7">[7]LIS183!#REF!</definedName>
    <definedName name="_160" localSheetId="9">[7]LIS183!#REF!</definedName>
    <definedName name="_160">[7]LIS183!#REF!</definedName>
    <definedName name="_161" localSheetId="12">[7]LIS183!#REF!</definedName>
    <definedName name="_161" localSheetId="13">[7]LIS183!#REF!</definedName>
    <definedName name="_161" localSheetId="16">[8]LIS183!#REF!</definedName>
    <definedName name="_161" localSheetId="17">[9]LIS183!#REF!</definedName>
    <definedName name="_161" localSheetId="18">[8]LIS183!#REF!</definedName>
    <definedName name="_161" localSheetId="19">[9]LIS183!#REF!</definedName>
    <definedName name="_161" localSheetId="20">[9]LIS183!#REF!</definedName>
    <definedName name="_161" localSheetId="2">[7]LIS183!#REF!</definedName>
    <definedName name="_161" localSheetId="8">[7]LIS183!#REF!</definedName>
    <definedName name="_161" localSheetId="7">[7]LIS183!#REF!</definedName>
    <definedName name="_161" localSheetId="9">[7]LIS183!#REF!</definedName>
    <definedName name="_161">[7]LIS183!#REF!</definedName>
    <definedName name="_162" localSheetId="12">[7]LIS183!#REF!</definedName>
    <definedName name="_162" localSheetId="13">[7]LIS183!#REF!</definedName>
    <definedName name="_162" localSheetId="16">[8]LIS183!#REF!</definedName>
    <definedName name="_162" localSheetId="17">[9]LIS183!#REF!</definedName>
    <definedName name="_162" localSheetId="18">[8]LIS183!#REF!</definedName>
    <definedName name="_162" localSheetId="19">[9]LIS183!#REF!</definedName>
    <definedName name="_162" localSheetId="20">[9]LIS183!#REF!</definedName>
    <definedName name="_162" localSheetId="2">[7]LIS183!#REF!</definedName>
    <definedName name="_162" localSheetId="8">[7]LIS183!#REF!</definedName>
    <definedName name="_162" localSheetId="7">[7]LIS183!#REF!</definedName>
    <definedName name="_162" localSheetId="9">[7]LIS183!#REF!</definedName>
    <definedName name="_162">[7]LIS183!#REF!</definedName>
    <definedName name="_163" localSheetId="12">[7]LIS183!#REF!</definedName>
    <definedName name="_163" localSheetId="13">[7]LIS183!#REF!</definedName>
    <definedName name="_163" localSheetId="16">[8]LIS183!#REF!</definedName>
    <definedName name="_163" localSheetId="17">[9]LIS183!#REF!</definedName>
    <definedName name="_163" localSheetId="18">[8]LIS183!#REF!</definedName>
    <definedName name="_163" localSheetId="19">[9]LIS183!#REF!</definedName>
    <definedName name="_163" localSheetId="20">[9]LIS183!#REF!</definedName>
    <definedName name="_163" localSheetId="2">[7]LIS183!#REF!</definedName>
    <definedName name="_163" localSheetId="8">[7]LIS183!#REF!</definedName>
    <definedName name="_163" localSheetId="7">[7]LIS183!#REF!</definedName>
    <definedName name="_163" localSheetId="9">[7]LIS183!#REF!</definedName>
    <definedName name="_163">[7]LIS183!#REF!</definedName>
    <definedName name="_164" localSheetId="12">[7]LIS183!#REF!</definedName>
    <definedName name="_164" localSheetId="13">[7]LIS183!#REF!</definedName>
    <definedName name="_164" localSheetId="16">[8]LIS183!#REF!</definedName>
    <definedName name="_164" localSheetId="17">[9]LIS183!#REF!</definedName>
    <definedName name="_164" localSheetId="18">[8]LIS183!#REF!</definedName>
    <definedName name="_164" localSheetId="19">[9]LIS183!#REF!</definedName>
    <definedName name="_164" localSheetId="20">[9]LIS183!#REF!</definedName>
    <definedName name="_164" localSheetId="2">[7]LIS183!#REF!</definedName>
    <definedName name="_164" localSheetId="8">[7]LIS183!#REF!</definedName>
    <definedName name="_164" localSheetId="7">[7]LIS183!#REF!</definedName>
    <definedName name="_164" localSheetId="9">[7]LIS183!#REF!</definedName>
    <definedName name="_164">[7]LIS183!#REF!</definedName>
    <definedName name="_165" localSheetId="12">[7]LIS183!#REF!</definedName>
    <definedName name="_165" localSheetId="13">[7]LIS183!#REF!</definedName>
    <definedName name="_165" localSheetId="16">[8]LIS183!#REF!</definedName>
    <definedName name="_165" localSheetId="17">[9]LIS183!#REF!</definedName>
    <definedName name="_165" localSheetId="18">[8]LIS183!#REF!</definedName>
    <definedName name="_165" localSheetId="19">[9]LIS183!#REF!</definedName>
    <definedName name="_165" localSheetId="20">[9]LIS183!#REF!</definedName>
    <definedName name="_165" localSheetId="2">[7]LIS183!#REF!</definedName>
    <definedName name="_165" localSheetId="8">[7]LIS183!#REF!</definedName>
    <definedName name="_165" localSheetId="7">[7]LIS183!#REF!</definedName>
    <definedName name="_165" localSheetId="9">[7]LIS183!#REF!</definedName>
    <definedName name="_165">[7]LIS183!#REF!</definedName>
    <definedName name="_166" localSheetId="12">[7]LIS183!#REF!</definedName>
    <definedName name="_166" localSheetId="13">[7]LIS183!#REF!</definedName>
    <definedName name="_166" localSheetId="16">[8]LIS183!#REF!</definedName>
    <definedName name="_166" localSheetId="17">[9]LIS183!#REF!</definedName>
    <definedName name="_166" localSheetId="18">[8]LIS183!#REF!</definedName>
    <definedName name="_166" localSheetId="19">[9]LIS183!#REF!</definedName>
    <definedName name="_166" localSheetId="20">[9]LIS183!#REF!</definedName>
    <definedName name="_166" localSheetId="2">[7]LIS183!#REF!</definedName>
    <definedName name="_166" localSheetId="8">[7]LIS183!#REF!</definedName>
    <definedName name="_166" localSheetId="7">[7]LIS183!#REF!</definedName>
    <definedName name="_166" localSheetId="9">[7]LIS183!#REF!</definedName>
    <definedName name="_166">[7]LIS183!#REF!</definedName>
    <definedName name="_167" localSheetId="12">[7]LIS183!#REF!</definedName>
    <definedName name="_167" localSheetId="13">[7]LIS183!#REF!</definedName>
    <definedName name="_167" localSheetId="16">[8]LIS183!#REF!</definedName>
    <definedName name="_167" localSheetId="17">[9]LIS183!#REF!</definedName>
    <definedName name="_167" localSheetId="18">[8]LIS183!#REF!</definedName>
    <definedName name="_167" localSheetId="19">[9]LIS183!#REF!</definedName>
    <definedName name="_167" localSheetId="20">[9]LIS183!#REF!</definedName>
    <definedName name="_167" localSheetId="2">[7]LIS183!#REF!</definedName>
    <definedName name="_167" localSheetId="8">[7]LIS183!#REF!</definedName>
    <definedName name="_167" localSheetId="7">[7]LIS183!#REF!</definedName>
    <definedName name="_167" localSheetId="9">[7]LIS183!#REF!</definedName>
    <definedName name="_167">[7]LIS183!#REF!</definedName>
    <definedName name="_168" localSheetId="12">[7]LIS183!#REF!</definedName>
    <definedName name="_168" localSheetId="13">[7]LIS183!#REF!</definedName>
    <definedName name="_168" localSheetId="16">[8]LIS183!#REF!</definedName>
    <definedName name="_168" localSheetId="17">[9]LIS183!#REF!</definedName>
    <definedName name="_168" localSheetId="18">[8]LIS183!#REF!</definedName>
    <definedName name="_168" localSheetId="19">[9]LIS183!#REF!</definedName>
    <definedName name="_168" localSheetId="20">[9]LIS183!#REF!</definedName>
    <definedName name="_168" localSheetId="2">[7]LIS183!#REF!</definedName>
    <definedName name="_168" localSheetId="8">[7]LIS183!#REF!</definedName>
    <definedName name="_168" localSheetId="7">[7]LIS183!#REF!</definedName>
    <definedName name="_168" localSheetId="9">[7]LIS183!#REF!</definedName>
    <definedName name="_168">[7]LIS183!#REF!</definedName>
    <definedName name="_169" localSheetId="12">[7]LIS183!#REF!</definedName>
    <definedName name="_169" localSheetId="13">[7]LIS183!#REF!</definedName>
    <definedName name="_169" localSheetId="16">[8]LIS183!#REF!</definedName>
    <definedName name="_169" localSheetId="17">[9]LIS183!#REF!</definedName>
    <definedName name="_169" localSheetId="18">[8]LIS183!#REF!</definedName>
    <definedName name="_169" localSheetId="19">[9]LIS183!#REF!</definedName>
    <definedName name="_169" localSheetId="20">[9]LIS183!#REF!</definedName>
    <definedName name="_169" localSheetId="2">[7]LIS183!#REF!</definedName>
    <definedName name="_169" localSheetId="8">[7]LIS183!#REF!</definedName>
    <definedName name="_169" localSheetId="7">[7]LIS183!#REF!</definedName>
    <definedName name="_169" localSheetId="9">[7]LIS183!#REF!</definedName>
    <definedName name="_169">[7]LIS183!#REF!</definedName>
    <definedName name="_17" localSheetId="12">[7]LIS183!#REF!</definedName>
    <definedName name="_17" localSheetId="13">[7]LIS183!#REF!</definedName>
    <definedName name="_17" localSheetId="16">[8]LIS183!#REF!</definedName>
    <definedName name="_17" localSheetId="17">[9]LIS183!#REF!</definedName>
    <definedName name="_17" localSheetId="18">[8]LIS183!#REF!</definedName>
    <definedName name="_17" localSheetId="19">[9]LIS183!#REF!</definedName>
    <definedName name="_17" localSheetId="20">[9]LIS183!#REF!</definedName>
    <definedName name="_17" localSheetId="2">[7]LIS183!#REF!</definedName>
    <definedName name="_17" localSheetId="8">[7]LIS183!#REF!</definedName>
    <definedName name="_17" localSheetId="7">[7]LIS183!#REF!</definedName>
    <definedName name="_17" localSheetId="9">[7]LIS183!#REF!</definedName>
    <definedName name="_17">[7]LIS183!#REF!</definedName>
    <definedName name="_170" localSheetId="12">[7]LIS183!#REF!</definedName>
    <definedName name="_170" localSheetId="13">[7]LIS183!#REF!</definedName>
    <definedName name="_170" localSheetId="16">[8]LIS183!#REF!</definedName>
    <definedName name="_170" localSheetId="17">[9]LIS183!#REF!</definedName>
    <definedName name="_170" localSheetId="18">[8]LIS183!#REF!</definedName>
    <definedName name="_170" localSheetId="19">[9]LIS183!#REF!</definedName>
    <definedName name="_170" localSheetId="20">[9]LIS183!#REF!</definedName>
    <definedName name="_170" localSheetId="2">[7]LIS183!#REF!</definedName>
    <definedName name="_170" localSheetId="8">[7]LIS183!#REF!</definedName>
    <definedName name="_170" localSheetId="7">[7]LIS183!#REF!</definedName>
    <definedName name="_170" localSheetId="9">[7]LIS183!#REF!</definedName>
    <definedName name="_170">[7]LIS183!#REF!</definedName>
    <definedName name="_171" localSheetId="12">[7]LIS183!#REF!</definedName>
    <definedName name="_171" localSheetId="13">[7]LIS183!#REF!</definedName>
    <definedName name="_171" localSheetId="16">[8]LIS183!#REF!</definedName>
    <definedName name="_171" localSheetId="17">[9]LIS183!#REF!</definedName>
    <definedName name="_171" localSheetId="18">[8]LIS183!#REF!</definedName>
    <definedName name="_171" localSheetId="19">[9]LIS183!#REF!</definedName>
    <definedName name="_171" localSheetId="20">[9]LIS183!#REF!</definedName>
    <definedName name="_171" localSheetId="2">[7]LIS183!#REF!</definedName>
    <definedName name="_171" localSheetId="8">[7]LIS183!#REF!</definedName>
    <definedName name="_171" localSheetId="7">[7]LIS183!#REF!</definedName>
    <definedName name="_171" localSheetId="9">[7]LIS183!#REF!</definedName>
    <definedName name="_171">[7]LIS183!#REF!</definedName>
    <definedName name="_172" localSheetId="12">[7]LIS183!#REF!</definedName>
    <definedName name="_172" localSheetId="13">[7]LIS183!#REF!</definedName>
    <definedName name="_172" localSheetId="16">[8]LIS183!#REF!</definedName>
    <definedName name="_172" localSheetId="17">[9]LIS183!#REF!</definedName>
    <definedName name="_172" localSheetId="18">[8]LIS183!#REF!</definedName>
    <definedName name="_172" localSheetId="19">[9]LIS183!#REF!</definedName>
    <definedName name="_172" localSheetId="20">[9]LIS183!#REF!</definedName>
    <definedName name="_172" localSheetId="2">[7]LIS183!#REF!</definedName>
    <definedName name="_172" localSheetId="8">[7]LIS183!#REF!</definedName>
    <definedName name="_172" localSheetId="7">[7]LIS183!#REF!</definedName>
    <definedName name="_172" localSheetId="9">[7]LIS183!#REF!</definedName>
    <definedName name="_172">[7]LIS183!#REF!</definedName>
    <definedName name="_173" localSheetId="12">[7]LIS183!#REF!</definedName>
    <definedName name="_173" localSheetId="13">[7]LIS183!#REF!</definedName>
    <definedName name="_173" localSheetId="16">[8]LIS183!#REF!</definedName>
    <definedName name="_173" localSheetId="17">[9]LIS183!#REF!</definedName>
    <definedName name="_173" localSheetId="18">[8]LIS183!#REF!</definedName>
    <definedName name="_173" localSheetId="19">[9]LIS183!#REF!</definedName>
    <definedName name="_173" localSheetId="20">[9]LIS183!#REF!</definedName>
    <definedName name="_173" localSheetId="2">[7]LIS183!#REF!</definedName>
    <definedName name="_173" localSheetId="8">[7]LIS183!#REF!</definedName>
    <definedName name="_173" localSheetId="7">[7]LIS183!#REF!</definedName>
    <definedName name="_173" localSheetId="9">[7]LIS183!#REF!</definedName>
    <definedName name="_173">[7]LIS183!#REF!</definedName>
    <definedName name="_174" localSheetId="12">[7]LIS183!#REF!</definedName>
    <definedName name="_174" localSheetId="13">[7]LIS183!#REF!</definedName>
    <definedName name="_174" localSheetId="16">[8]LIS183!#REF!</definedName>
    <definedName name="_174" localSheetId="17">[9]LIS183!#REF!</definedName>
    <definedName name="_174" localSheetId="18">[8]LIS183!#REF!</definedName>
    <definedName name="_174" localSheetId="19">[9]LIS183!#REF!</definedName>
    <definedName name="_174" localSheetId="20">[9]LIS183!#REF!</definedName>
    <definedName name="_174" localSheetId="2">[7]LIS183!#REF!</definedName>
    <definedName name="_174" localSheetId="8">[7]LIS183!#REF!</definedName>
    <definedName name="_174" localSheetId="7">[7]LIS183!#REF!</definedName>
    <definedName name="_174" localSheetId="9">[7]LIS183!#REF!</definedName>
    <definedName name="_174">[7]LIS183!#REF!</definedName>
    <definedName name="_175" localSheetId="12">[7]LIS183!#REF!</definedName>
    <definedName name="_175" localSheetId="13">[7]LIS183!#REF!</definedName>
    <definedName name="_175" localSheetId="16">[8]LIS183!#REF!</definedName>
    <definedName name="_175" localSheetId="17">[9]LIS183!#REF!</definedName>
    <definedName name="_175" localSheetId="18">[8]LIS183!#REF!</definedName>
    <definedName name="_175" localSheetId="19">[9]LIS183!#REF!</definedName>
    <definedName name="_175" localSheetId="20">[9]LIS183!#REF!</definedName>
    <definedName name="_175" localSheetId="2">[7]LIS183!#REF!</definedName>
    <definedName name="_175" localSheetId="8">[7]LIS183!#REF!</definedName>
    <definedName name="_175" localSheetId="7">[7]LIS183!#REF!</definedName>
    <definedName name="_175" localSheetId="9">[7]LIS183!#REF!</definedName>
    <definedName name="_175">[7]LIS183!#REF!</definedName>
    <definedName name="_176" localSheetId="12">[7]LIS183!#REF!</definedName>
    <definedName name="_176" localSheetId="13">[7]LIS183!#REF!</definedName>
    <definedName name="_176" localSheetId="16">[8]LIS183!#REF!</definedName>
    <definedName name="_176" localSheetId="17">[9]LIS183!#REF!</definedName>
    <definedName name="_176" localSheetId="18">[8]LIS183!#REF!</definedName>
    <definedName name="_176" localSheetId="19">[9]LIS183!#REF!</definedName>
    <definedName name="_176" localSheetId="20">[9]LIS183!#REF!</definedName>
    <definedName name="_176" localSheetId="2">[7]LIS183!#REF!</definedName>
    <definedName name="_176" localSheetId="8">[7]LIS183!#REF!</definedName>
    <definedName name="_176" localSheetId="7">[7]LIS183!#REF!</definedName>
    <definedName name="_176" localSheetId="9">[7]LIS183!#REF!</definedName>
    <definedName name="_176">[7]LIS183!#REF!</definedName>
    <definedName name="_177" localSheetId="12">[7]LIS183!#REF!</definedName>
    <definedName name="_177" localSheetId="13">[7]LIS183!#REF!</definedName>
    <definedName name="_177" localSheetId="16">[8]LIS183!#REF!</definedName>
    <definedName name="_177" localSheetId="17">[9]LIS183!#REF!</definedName>
    <definedName name="_177" localSheetId="18">[8]LIS183!#REF!</definedName>
    <definedName name="_177" localSheetId="19">[9]LIS183!#REF!</definedName>
    <definedName name="_177" localSheetId="20">[9]LIS183!#REF!</definedName>
    <definedName name="_177" localSheetId="2">[7]LIS183!#REF!</definedName>
    <definedName name="_177" localSheetId="8">[7]LIS183!#REF!</definedName>
    <definedName name="_177" localSheetId="7">[7]LIS183!#REF!</definedName>
    <definedName name="_177" localSheetId="9">[7]LIS183!#REF!</definedName>
    <definedName name="_177">[7]LIS183!#REF!</definedName>
    <definedName name="_178" localSheetId="12">[7]LIS183!#REF!</definedName>
    <definedName name="_178" localSheetId="13">[7]LIS183!#REF!</definedName>
    <definedName name="_178" localSheetId="16">[8]LIS183!#REF!</definedName>
    <definedName name="_178" localSheetId="17">[9]LIS183!#REF!</definedName>
    <definedName name="_178" localSheetId="18">[8]LIS183!#REF!</definedName>
    <definedName name="_178" localSheetId="19">[9]LIS183!#REF!</definedName>
    <definedName name="_178" localSheetId="20">[9]LIS183!#REF!</definedName>
    <definedName name="_178" localSheetId="2">[7]LIS183!#REF!</definedName>
    <definedName name="_178" localSheetId="8">[7]LIS183!#REF!</definedName>
    <definedName name="_178" localSheetId="7">[7]LIS183!#REF!</definedName>
    <definedName name="_178" localSheetId="9">[7]LIS183!#REF!</definedName>
    <definedName name="_178">[7]LIS183!#REF!</definedName>
    <definedName name="_179" localSheetId="12">[7]LIS183!#REF!</definedName>
    <definedName name="_179" localSheetId="13">[7]LIS183!#REF!</definedName>
    <definedName name="_179" localSheetId="16">[8]LIS183!#REF!</definedName>
    <definedName name="_179" localSheetId="17">[9]LIS183!#REF!</definedName>
    <definedName name="_179" localSheetId="18">[8]LIS183!#REF!</definedName>
    <definedName name="_179" localSheetId="19">[9]LIS183!#REF!</definedName>
    <definedName name="_179" localSheetId="20">[9]LIS183!#REF!</definedName>
    <definedName name="_179" localSheetId="2">[7]LIS183!#REF!</definedName>
    <definedName name="_179" localSheetId="8">[7]LIS183!#REF!</definedName>
    <definedName name="_179" localSheetId="7">[7]LIS183!#REF!</definedName>
    <definedName name="_179" localSheetId="9">[7]LIS183!#REF!</definedName>
    <definedName name="_179">[7]LIS183!#REF!</definedName>
    <definedName name="_18" localSheetId="12">[7]LIS183!#REF!</definedName>
    <definedName name="_18" localSheetId="13">[7]LIS183!#REF!</definedName>
    <definedName name="_18" localSheetId="16">[8]LIS183!#REF!</definedName>
    <definedName name="_18" localSheetId="17">[9]LIS183!#REF!</definedName>
    <definedName name="_18" localSheetId="18">[8]LIS183!#REF!</definedName>
    <definedName name="_18" localSheetId="19">[9]LIS183!#REF!</definedName>
    <definedName name="_18" localSheetId="20">[9]LIS183!#REF!</definedName>
    <definedName name="_18" localSheetId="2">[7]LIS183!#REF!</definedName>
    <definedName name="_18" localSheetId="8">[7]LIS183!#REF!</definedName>
    <definedName name="_18" localSheetId="7">[7]LIS183!#REF!</definedName>
    <definedName name="_18" localSheetId="9">[7]LIS183!#REF!</definedName>
    <definedName name="_18">[7]LIS183!#REF!</definedName>
    <definedName name="_180" localSheetId="12">[7]LIS183!#REF!</definedName>
    <definedName name="_180" localSheetId="13">[7]LIS183!#REF!</definedName>
    <definedName name="_180" localSheetId="16">[8]LIS183!#REF!</definedName>
    <definedName name="_180" localSheetId="17">[9]LIS183!#REF!</definedName>
    <definedName name="_180" localSheetId="18">[8]LIS183!#REF!</definedName>
    <definedName name="_180" localSheetId="19">[9]LIS183!#REF!</definedName>
    <definedName name="_180" localSheetId="20">[9]LIS183!#REF!</definedName>
    <definedName name="_180" localSheetId="2">[7]LIS183!#REF!</definedName>
    <definedName name="_180" localSheetId="8">[7]LIS183!#REF!</definedName>
    <definedName name="_180" localSheetId="7">[7]LIS183!#REF!</definedName>
    <definedName name="_180" localSheetId="9">[7]LIS183!#REF!</definedName>
    <definedName name="_180">[7]LIS183!#REF!</definedName>
    <definedName name="_181" localSheetId="12">[7]LIS183!#REF!</definedName>
    <definedName name="_181" localSheetId="13">[7]LIS183!#REF!</definedName>
    <definedName name="_181" localSheetId="16">[8]LIS183!#REF!</definedName>
    <definedName name="_181" localSheetId="17">[9]LIS183!#REF!</definedName>
    <definedName name="_181" localSheetId="18">[8]LIS183!#REF!</definedName>
    <definedName name="_181" localSheetId="19">[9]LIS183!#REF!</definedName>
    <definedName name="_181" localSheetId="20">[9]LIS183!#REF!</definedName>
    <definedName name="_181" localSheetId="2">[7]LIS183!#REF!</definedName>
    <definedName name="_181" localSheetId="8">[7]LIS183!#REF!</definedName>
    <definedName name="_181" localSheetId="7">[7]LIS183!#REF!</definedName>
    <definedName name="_181" localSheetId="9">[7]LIS183!#REF!</definedName>
    <definedName name="_181">[7]LIS183!#REF!</definedName>
    <definedName name="_182" localSheetId="12">[7]LIS183!#REF!</definedName>
    <definedName name="_182" localSheetId="13">[7]LIS183!#REF!</definedName>
    <definedName name="_182" localSheetId="16">[8]LIS183!#REF!</definedName>
    <definedName name="_182" localSheetId="17">[9]LIS183!#REF!</definedName>
    <definedName name="_182" localSheetId="18">[8]LIS183!#REF!</definedName>
    <definedName name="_182" localSheetId="19">[9]LIS183!#REF!</definedName>
    <definedName name="_182" localSheetId="20">[9]LIS183!#REF!</definedName>
    <definedName name="_182" localSheetId="2">[7]LIS183!#REF!</definedName>
    <definedName name="_182" localSheetId="8">[7]LIS183!#REF!</definedName>
    <definedName name="_182" localSheetId="7">[7]LIS183!#REF!</definedName>
    <definedName name="_182" localSheetId="9">[7]LIS183!#REF!</definedName>
    <definedName name="_182">[7]LIS183!#REF!</definedName>
    <definedName name="_183" localSheetId="12">[7]LIS183!#REF!</definedName>
    <definedName name="_183" localSheetId="13">[7]LIS183!#REF!</definedName>
    <definedName name="_183" localSheetId="16">[8]LIS183!#REF!</definedName>
    <definedName name="_183" localSheetId="17">[9]LIS183!#REF!</definedName>
    <definedName name="_183" localSheetId="18">[8]LIS183!#REF!</definedName>
    <definedName name="_183" localSheetId="19">[9]LIS183!#REF!</definedName>
    <definedName name="_183" localSheetId="20">[9]LIS183!#REF!</definedName>
    <definedName name="_183" localSheetId="2">[7]LIS183!#REF!</definedName>
    <definedName name="_183" localSheetId="8">[7]LIS183!#REF!</definedName>
    <definedName name="_183" localSheetId="7">[7]LIS183!#REF!</definedName>
    <definedName name="_183" localSheetId="9">[7]LIS183!#REF!</definedName>
    <definedName name="_183">[7]LIS183!#REF!</definedName>
    <definedName name="_184" localSheetId="12">[7]LIS183!#REF!</definedName>
    <definedName name="_184" localSheetId="13">[7]LIS183!#REF!</definedName>
    <definedName name="_184" localSheetId="16">[8]LIS183!#REF!</definedName>
    <definedName name="_184" localSheetId="17">[9]LIS183!#REF!</definedName>
    <definedName name="_184" localSheetId="18">[8]LIS183!#REF!</definedName>
    <definedName name="_184" localSheetId="19">[9]LIS183!#REF!</definedName>
    <definedName name="_184" localSheetId="20">[9]LIS183!#REF!</definedName>
    <definedName name="_184" localSheetId="2">[7]LIS183!#REF!</definedName>
    <definedName name="_184" localSheetId="8">[7]LIS183!#REF!</definedName>
    <definedName name="_184" localSheetId="7">[7]LIS183!#REF!</definedName>
    <definedName name="_184" localSheetId="9">[7]LIS183!#REF!</definedName>
    <definedName name="_184">[7]LIS183!#REF!</definedName>
    <definedName name="_185" localSheetId="12">[7]LIS183!#REF!</definedName>
    <definedName name="_185" localSheetId="13">[7]LIS183!#REF!</definedName>
    <definedName name="_185" localSheetId="16">[8]LIS183!#REF!</definedName>
    <definedName name="_185" localSheetId="17">[9]LIS183!#REF!</definedName>
    <definedName name="_185" localSheetId="18">[8]LIS183!#REF!</definedName>
    <definedName name="_185" localSheetId="19">[9]LIS183!#REF!</definedName>
    <definedName name="_185" localSheetId="20">[9]LIS183!#REF!</definedName>
    <definedName name="_185" localSheetId="2">[7]LIS183!#REF!</definedName>
    <definedName name="_185" localSheetId="8">[7]LIS183!#REF!</definedName>
    <definedName name="_185" localSheetId="7">[7]LIS183!#REF!</definedName>
    <definedName name="_185" localSheetId="9">[7]LIS183!#REF!</definedName>
    <definedName name="_185">[7]LIS183!#REF!</definedName>
    <definedName name="_186" localSheetId="12">[7]LIS183!#REF!</definedName>
    <definedName name="_186" localSheetId="13">[7]LIS183!#REF!</definedName>
    <definedName name="_186" localSheetId="16">[8]LIS183!#REF!</definedName>
    <definedName name="_186" localSheetId="17">[9]LIS183!#REF!</definedName>
    <definedName name="_186" localSheetId="18">[8]LIS183!#REF!</definedName>
    <definedName name="_186" localSheetId="19">[9]LIS183!#REF!</definedName>
    <definedName name="_186" localSheetId="20">[9]LIS183!#REF!</definedName>
    <definedName name="_186" localSheetId="2">[7]LIS183!#REF!</definedName>
    <definedName name="_186" localSheetId="8">[7]LIS183!#REF!</definedName>
    <definedName name="_186" localSheetId="7">[7]LIS183!#REF!</definedName>
    <definedName name="_186" localSheetId="9">[7]LIS183!#REF!</definedName>
    <definedName name="_186">[7]LIS183!#REF!</definedName>
    <definedName name="_187" localSheetId="12">[7]LIS183!#REF!</definedName>
    <definedName name="_187" localSheetId="13">[7]LIS183!#REF!</definedName>
    <definedName name="_187" localSheetId="16">[8]LIS183!#REF!</definedName>
    <definedName name="_187" localSheetId="17">[9]LIS183!#REF!</definedName>
    <definedName name="_187" localSheetId="18">[8]LIS183!#REF!</definedName>
    <definedName name="_187" localSheetId="19">[9]LIS183!#REF!</definedName>
    <definedName name="_187" localSheetId="20">[9]LIS183!#REF!</definedName>
    <definedName name="_187" localSheetId="2">[7]LIS183!#REF!</definedName>
    <definedName name="_187" localSheetId="8">[7]LIS183!#REF!</definedName>
    <definedName name="_187" localSheetId="7">[7]LIS183!#REF!</definedName>
    <definedName name="_187" localSheetId="9">[7]LIS183!#REF!</definedName>
    <definedName name="_187">[7]LIS183!#REF!</definedName>
    <definedName name="_188" localSheetId="12">[7]LIS183!#REF!</definedName>
    <definedName name="_188" localSheetId="13">[7]LIS183!#REF!</definedName>
    <definedName name="_188" localSheetId="16">[8]LIS183!#REF!</definedName>
    <definedName name="_188" localSheetId="17">[9]LIS183!#REF!</definedName>
    <definedName name="_188" localSheetId="18">[8]LIS183!#REF!</definedName>
    <definedName name="_188" localSheetId="19">[9]LIS183!#REF!</definedName>
    <definedName name="_188" localSheetId="20">[9]LIS183!#REF!</definedName>
    <definedName name="_188" localSheetId="2">[7]LIS183!#REF!</definedName>
    <definedName name="_188" localSheetId="8">[7]LIS183!#REF!</definedName>
    <definedName name="_188" localSheetId="7">[7]LIS183!#REF!</definedName>
    <definedName name="_188" localSheetId="9">[7]LIS183!#REF!</definedName>
    <definedName name="_188">[7]LIS183!#REF!</definedName>
    <definedName name="_189" localSheetId="12">[7]LIS183!#REF!</definedName>
    <definedName name="_189" localSheetId="13">[7]LIS183!#REF!</definedName>
    <definedName name="_189" localSheetId="16">[8]LIS183!#REF!</definedName>
    <definedName name="_189" localSheetId="17">[9]LIS183!#REF!</definedName>
    <definedName name="_189" localSheetId="18">[8]LIS183!#REF!</definedName>
    <definedName name="_189" localSheetId="19">[9]LIS183!#REF!</definedName>
    <definedName name="_189" localSheetId="20">[9]LIS183!#REF!</definedName>
    <definedName name="_189" localSheetId="2">[7]LIS183!#REF!</definedName>
    <definedName name="_189" localSheetId="8">[7]LIS183!#REF!</definedName>
    <definedName name="_189" localSheetId="7">[7]LIS183!#REF!</definedName>
    <definedName name="_189" localSheetId="9">[7]LIS183!#REF!</definedName>
    <definedName name="_189">[7]LIS183!#REF!</definedName>
    <definedName name="_19" localSheetId="12">[7]LIS183!#REF!</definedName>
    <definedName name="_19" localSheetId="13">[7]LIS183!#REF!</definedName>
    <definedName name="_19" localSheetId="16">[8]LIS183!#REF!</definedName>
    <definedName name="_19" localSheetId="17">[9]LIS183!#REF!</definedName>
    <definedName name="_19" localSheetId="18">[8]LIS183!#REF!</definedName>
    <definedName name="_19" localSheetId="19">[9]LIS183!#REF!</definedName>
    <definedName name="_19" localSheetId="20">[9]LIS183!#REF!</definedName>
    <definedName name="_19" localSheetId="2">[7]LIS183!#REF!</definedName>
    <definedName name="_19" localSheetId="8">[7]LIS183!#REF!</definedName>
    <definedName name="_19" localSheetId="7">[7]LIS183!#REF!</definedName>
    <definedName name="_19" localSheetId="9">[7]LIS183!#REF!</definedName>
    <definedName name="_19">[7]LIS183!#REF!</definedName>
    <definedName name="_190" localSheetId="12">[7]LIS183!#REF!</definedName>
    <definedName name="_190" localSheetId="13">[7]LIS183!#REF!</definedName>
    <definedName name="_190" localSheetId="16">[8]LIS183!#REF!</definedName>
    <definedName name="_190" localSheetId="17">[9]LIS183!#REF!</definedName>
    <definedName name="_190" localSheetId="18">[8]LIS183!#REF!</definedName>
    <definedName name="_190" localSheetId="19">[9]LIS183!#REF!</definedName>
    <definedName name="_190" localSheetId="20">[9]LIS183!#REF!</definedName>
    <definedName name="_190" localSheetId="2">[7]LIS183!#REF!</definedName>
    <definedName name="_190" localSheetId="8">[7]LIS183!#REF!</definedName>
    <definedName name="_190" localSheetId="7">[7]LIS183!#REF!</definedName>
    <definedName name="_190" localSheetId="9">[7]LIS183!#REF!</definedName>
    <definedName name="_190">[7]LIS183!#REF!</definedName>
    <definedName name="_191" localSheetId="12">[7]LIS183!#REF!</definedName>
    <definedName name="_191" localSheetId="13">[7]LIS183!#REF!</definedName>
    <definedName name="_191" localSheetId="16">[8]LIS183!#REF!</definedName>
    <definedName name="_191" localSheetId="17">[9]LIS183!#REF!</definedName>
    <definedName name="_191" localSheetId="18">[8]LIS183!#REF!</definedName>
    <definedName name="_191" localSheetId="19">[9]LIS183!#REF!</definedName>
    <definedName name="_191" localSheetId="20">[9]LIS183!#REF!</definedName>
    <definedName name="_191" localSheetId="2">[7]LIS183!#REF!</definedName>
    <definedName name="_191" localSheetId="8">[7]LIS183!#REF!</definedName>
    <definedName name="_191" localSheetId="7">[7]LIS183!#REF!</definedName>
    <definedName name="_191" localSheetId="9">[7]LIS183!#REF!</definedName>
    <definedName name="_191">[7]LIS183!#REF!</definedName>
    <definedName name="_192" localSheetId="12">[7]LIS183!#REF!</definedName>
    <definedName name="_192" localSheetId="13">[7]LIS183!#REF!</definedName>
    <definedName name="_192" localSheetId="16">[8]LIS183!#REF!</definedName>
    <definedName name="_192" localSheetId="17">[9]LIS183!#REF!</definedName>
    <definedName name="_192" localSheetId="18">[8]LIS183!#REF!</definedName>
    <definedName name="_192" localSheetId="19">[9]LIS183!#REF!</definedName>
    <definedName name="_192" localSheetId="20">[9]LIS183!#REF!</definedName>
    <definedName name="_192" localSheetId="2">[7]LIS183!#REF!</definedName>
    <definedName name="_192" localSheetId="8">[7]LIS183!#REF!</definedName>
    <definedName name="_192" localSheetId="7">[7]LIS183!#REF!</definedName>
    <definedName name="_192" localSheetId="9">[7]LIS183!#REF!</definedName>
    <definedName name="_192">[7]LIS183!#REF!</definedName>
    <definedName name="_193" localSheetId="12">[7]LIS183!#REF!</definedName>
    <definedName name="_193" localSheetId="13">[7]LIS183!#REF!</definedName>
    <definedName name="_193" localSheetId="16">[8]LIS183!#REF!</definedName>
    <definedName name="_193" localSheetId="17">[9]LIS183!#REF!</definedName>
    <definedName name="_193" localSheetId="18">[8]LIS183!#REF!</definedName>
    <definedName name="_193" localSheetId="19">[9]LIS183!#REF!</definedName>
    <definedName name="_193" localSheetId="20">[9]LIS183!#REF!</definedName>
    <definedName name="_193" localSheetId="2">[7]LIS183!#REF!</definedName>
    <definedName name="_193" localSheetId="8">[7]LIS183!#REF!</definedName>
    <definedName name="_193" localSheetId="7">[7]LIS183!#REF!</definedName>
    <definedName name="_193" localSheetId="9">[7]LIS183!#REF!</definedName>
    <definedName name="_193">[7]LIS183!#REF!</definedName>
    <definedName name="_194" localSheetId="12">[7]LIS183!#REF!</definedName>
    <definedName name="_194" localSheetId="13">[7]LIS183!#REF!</definedName>
    <definedName name="_194" localSheetId="16">[8]LIS183!#REF!</definedName>
    <definedName name="_194" localSheetId="17">[9]LIS183!#REF!</definedName>
    <definedName name="_194" localSheetId="18">[8]LIS183!#REF!</definedName>
    <definedName name="_194" localSheetId="19">[9]LIS183!#REF!</definedName>
    <definedName name="_194" localSheetId="20">[9]LIS183!#REF!</definedName>
    <definedName name="_194" localSheetId="2">[7]LIS183!#REF!</definedName>
    <definedName name="_194" localSheetId="8">[7]LIS183!#REF!</definedName>
    <definedName name="_194" localSheetId="7">[7]LIS183!#REF!</definedName>
    <definedName name="_194" localSheetId="9">[7]LIS183!#REF!</definedName>
    <definedName name="_194">[7]LIS183!#REF!</definedName>
    <definedName name="_195" localSheetId="12">[7]LIS183!#REF!</definedName>
    <definedName name="_195" localSheetId="13">[7]LIS183!#REF!</definedName>
    <definedName name="_195" localSheetId="16">[8]LIS183!#REF!</definedName>
    <definedName name="_195" localSheetId="17">[9]LIS183!#REF!</definedName>
    <definedName name="_195" localSheetId="18">[8]LIS183!#REF!</definedName>
    <definedName name="_195" localSheetId="19">[9]LIS183!#REF!</definedName>
    <definedName name="_195" localSheetId="20">[9]LIS183!#REF!</definedName>
    <definedName name="_195" localSheetId="2">[7]LIS183!#REF!</definedName>
    <definedName name="_195" localSheetId="8">[7]LIS183!#REF!</definedName>
    <definedName name="_195" localSheetId="7">[7]LIS183!#REF!</definedName>
    <definedName name="_195" localSheetId="9">[7]LIS183!#REF!</definedName>
    <definedName name="_195">[7]LIS183!#REF!</definedName>
    <definedName name="_196" localSheetId="12">[7]LIS183!#REF!</definedName>
    <definedName name="_196" localSheetId="13">[7]LIS183!#REF!</definedName>
    <definedName name="_196" localSheetId="16">[8]LIS183!#REF!</definedName>
    <definedName name="_196" localSheetId="17">[9]LIS183!#REF!</definedName>
    <definedName name="_196" localSheetId="18">[8]LIS183!#REF!</definedName>
    <definedName name="_196" localSheetId="19">[9]LIS183!#REF!</definedName>
    <definedName name="_196" localSheetId="20">[9]LIS183!#REF!</definedName>
    <definedName name="_196" localSheetId="2">[7]LIS183!#REF!</definedName>
    <definedName name="_196" localSheetId="8">[7]LIS183!#REF!</definedName>
    <definedName name="_196" localSheetId="7">[7]LIS183!#REF!</definedName>
    <definedName name="_196" localSheetId="9">[7]LIS183!#REF!</definedName>
    <definedName name="_196">[7]LIS183!#REF!</definedName>
    <definedName name="_197" localSheetId="12">[7]LIS183!#REF!</definedName>
    <definedName name="_197" localSheetId="13">[7]LIS183!#REF!</definedName>
    <definedName name="_197" localSheetId="16">[8]LIS183!#REF!</definedName>
    <definedName name="_197" localSheetId="17">[9]LIS183!#REF!</definedName>
    <definedName name="_197" localSheetId="18">[8]LIS183!#REF!</definedName>
    <definedName name="_197" localSheetId="19">[9]LIS183!#REF!</definedName>
    <definedName name="_197" localSheetId="20">[9]LIS183!#REF!</definedName>
    <definedName name="_197" localSheetId="2">[7]LIS183!#REF!</definedName>
    <definedName name="_197" localSheetId="8">[7]LIS183!#REF!</definedName>
    <definedName name="_197" localSheetId="7">[7]LIS183!#REF!</definedName>
    <definedName name="_197" localSheetId="9">[7]LIS183!#REF!</definedName>
    <definedName name="_197">[7]LIS183!#REF!</definedName>
    <definedName name="_198" localSheetId="12">[7]LIS183!#REF!</definedName>
    <definedName name="_198" localSheetId="13">[7]LIS183!#REF!</definedName>
    <definedName name="_198" localSheetId="16">[8]LIS183!#REF!</definedName>
    <definedName name="_198" localSheetId="17">[9]LIS183!#REF!</definedName>
    <definedName name="_198" localSheetId="18">[8]LIS183!#REF!</definedName>
    <definedName name="_198" localSheetId="19">[9]LIS183!#REF!</definedName>
    <definedName name="_198" localSheetId="20">[9]LIS183!#REF!</definedName>
    <definedName name="_198" localSheetId="2">[7]LIS183!#REF!</definedName>
    <definedName name="_198" localSheetId="8">[7]LIS183!#REF!</definedName>
    <definedName name="_198" localSheetId="7">[7]LIS183!#REF!</definedName>
    <definedName name="_198" localSheetId="9">[7]LIS183!#REF!</definedName>
    <definedName name="_198">[7]LIS183!#REF!</definedName>
    <definedName name="_199" localSheetId="12">[7]LIS183!#REF!</definedName>
    <definedName name="_199" localSheetId="13">[7]LIS183!#REF!</definedName>
    <definedName name="_199" localSheetId="16">[8]LIS183!#REF!</definedName>
    <definedName name="_199" localSheetId="17">[9]LIS183!#REF!</definedName>
    <definedName name="_199" localSheetId="18">[8]LIS183!#REF!</definedName>
    <definedName name="_199" localSheetId="19">[9]LIS183!#REF!</definedName>
    <definedName name="_199" localSheetId="20">[9]LIS183!#REF!</definedName>
    <definedName name="_199" localSheetId="2">[7]LIS183!#REF!</definedName>
    <definedName name="_199" localSheetId="8">[7]LIS183!#REF!</definedName>
    <definedName name="_199" localSheetId="7">[7]LIS183!#REF!</definedName>
    <definedName name="_199" localSheetId="9">[7]LIS183!#REF!</definedName>
    <definedName name="_199">[7]LIS183!#REF!</definedName>
    <definedName name="_2" localSheetId="12">[7]LIS183!#REF!</definedName>
    <definedName name="_2" localSheetId="13">[7]LIS183!#REF!</definedName>
    <definedName name="_2" localSheetId="16">[8]LIS183!#REF!</definedName>
    <definedName name="_2" localSheetId="17">[9]LIS183!#REF!</definedName>
    <definedName name="_2" localSheetId="18">[8]LIS183!#REF!</definedName>
    <definedName name="_2" localSheetId="19">[9]LIS183!#REF!</definedName>
    <definedName name="_2" localSheetId="20">[9]LIS183!#REF!</definedName>
    <definedName name="_2" localSheetId="2">[7]LIS183!#REF!</definedName>
    <definedName name="_2" localSheetId="8">[7]LIS183!#REF!</definedName>
    <definedName name="_2" localSheetId="7">[7]LIS183!#REF!</definedName>
    <definedName name="_2" localSheetId="9">[7]LIS183!#REF!</definedName>
    <definedName name="_2">[7]LIS183!#REF!</definedName>
    <definedName name="_20" localSheetId="12">[7]LIS183!#REF!</definedName>
    <definedName name="_20" localSheetId="13">[7]LIS183!#REF!</definedName>
    <definedName name="_20" localSheetId="16">[8]LIS183!#REF!</definedName>
    <definedName name="_20" localSheetId="17">[9]LIS183!#REF!</definedName>
    <definedName name="_20" localSheetId="18">[8]LIS183!#REF!</definedName>
    <definedName name="_20" localSheetId="19">[9]LIS183!#REF!</definedName>
    <definedName name="_20" localSheetId="20">[9]LIS183!#REF!</definedName>
    <definedName name="_20" localSheetId="2">[7]LIS183!#REF!</definedName>
    <definedName name="_20" localSheetId="8">[7]LIS183!#REF!</definedName>
    <definedName name="_20" localSheetId="7">[7]LIS183!#REF!</definedName>
    <definedName name="_20" localSheetId="9">[7]LIS183!#REF!</definedName>
    <definedName name="_20">[7]LIS183!#REF!</definedName>
    <definedName name="_21" localSheetId="12">[7]LIS183!#REF!</definedName>
    <definedName name="_21" localSheetId="13">[7]LIS183!#REF!</definedName>
    <definedName name="_21" localSheetId="16">[8]LIS183!#REF!</definedName>
    <definedName name="_21" localSheetId="17">[9]LIS183!#REF!</definedName>
    <definedName name="_21" localSheetId="18">[8]LIS183!#REF!</definedName>
    <definedName name="_21" localSheetId="19">[9]LIS183!#REF!</definedName>
    <definedName name="_21" localSheetId="20">[9]LIS183!#REF!</definedName>
    <definedName name="_21" localSheetId="2">[7]LIS183!#REF!</definedName>
    <definedName name="_21" localSheetId="8">[7]LIS183!#REF!</definedName>
    <definedName name="_21" localSheetId="7">[7]LIS183!#REF!</definedName>
    <definedName name="_21" localSheetId="9">[7]LIS183!#REF!</definedName>
    <definedName name="_21">[7]LIS183!#REF!</definedName>
    <definedName name="_22" localSheetId="12">[7]LIS183!#REF!</definedName>
    <definedName name="_22" localSheetId="13">[7]LIS183!#REF!</definedName>
    <definedName name="_22" localSheetId="16">[8]LIS183!#REF!</definedName>
    <definedName name="_22" localSheetId="17">[9]LIS183!#REF!</definedName>
    <definedName name="_22" localSheetId="18">[8]LIS183!#REF!</definedName>
    <definedName name="_22" localSheetId="19">[9]LIS183!#REF!</definedName>
    <definedName name="_22" localSheetId="20">[9]LIS183!#REF!</definedName>
    <definedName name="_22" localSheetId="2">[7]LIS183!#REF!</definedName>
    <definedName name="_22" localSheetId="8">[7]LIS183!#REF!</definedName>
    <definedName name="_22" localSheetId="7">[7]LIS183!#REF!</definedName>
    <definedName name="_22" localSheetId="9">[7]LIS183!#REF!</definedName>
    <definedName name="_22">[7]LIS183!#REF!</definedName>
    <definedName name="_23" localSheetId="12">[7]LIS183!#REF!</definedName>
    <definedName name="_23" localSheetId="13">[7]LIS183!#REF!</definedName>
    <definedName name="_23" localSheetId="16">[8]LIS183!#REF!</definedName>
    <definedName name="_23" localSheetId="17">[9]LIS183!#REF!</definedName>
    <definedName name="_23" localSheetId="18">[8]LIS183!#REF!</definedName>
    <definedName name="_23" localSheetId="19">[9]LIS183!#REF!</definedName>
    <definedName name="_23" localSheetId="20">[9]LIS183!#REF!</definedName>
    <definedName name="_23" localSheetId="2">[7]LIS183!#REF!</definedName>
    <definedName name="_23" localSheetId="8">[7]LIS183!#REF!</definedName>
    <definedName name="_23" localSheetId="7">[7]LIS183!#REF!</definedName>
    <definedName name="_23" localSheetId="9">[7]LIS183!#REF!</definedName>
    <definedName name="_23">[7]LIS183!#REF!</definedName>
    <definedName name="_24" localSheetId="12">[7]LIS183!#REF!</definedName>
    <definedName name="_24" localSheetId="13">[7]LIS183!#REF!</definedName>
    <definedName name="_24" localSheetId="16">[8]LIS183!#REF!</definedName>
    <definedName name="_24" localSheetId="17">[9]LIS183!#REF!</definedName>
    <definedName name="_24" localSheetId="18">[8]LIS183!#REF!</definedName>
    <definedName name="_24" localSheetId="19">[9]LIS183!#REF!</definedName>
    <definedName name="_24" localSheetId="20">[9]LIS183!#REF!</definedName>
    <definedName name="_24" localSheetId="2">[7]LIS183!#REF!</definedName>
    <definedName name="_24" localSheetId="8">[7]LIS183!#REF!</definedName>
    <definedName name="_24" localSheetId="7">[7]LIS183!#REF!</definedName>
    <definedName name="_24" localSheetId="9">[7]LIS183!#REF!</definedName>
    <definedName name="_24">[7]LIS183!#REF!</definedName>
    <definedName name="_25" localSheetId="12">[7]LIS183!#REF!</definedName>
    <definedName name="_25" localSheetId="13">[7]LIS183!#REF!</definedName>
    <definedName name="_25" localSheetId="16">[8]LIS183!#REF!</definedName>
    <definedName name="_25" localSheetId="17">[9]LIS183!#REF!</definedName>
    <definedName name="_25" localSheetId="18">[8]LIS183!#REF!</definedName>
    <definedName name="_25" localSheetId="19">[9]LIS183!#REF!</definedName>
    <definedName name="_25" localSheetId="20">[9]LIS183!#REF!</definedName>
    <definedName name="_25" localSheetId="2">[7]LIS183!#REF!</definedName>
    <definedName name="_25" localSheetId="8">[7]LIS183!#REF!</definedName>
    <definedName name="_25" localSheetId="7">[7]LIS183!#REF!</definedName>
    <definedName name="_25" localSheetId="9">[7]LIS183!#REF!</definedName>
    <definedName name="_25">[7]LIS183!#REF!</definedName>
    <definedName name="_26" localSheetId="12">[7]LIS183!#REF!</definedName>
    <definedName name="_26" localSheetId="13">[7]LIS183!#REF!</definedName>
    <definedName name="_26" localSheetId="16">[8]LIS183!#REF!</definedName>
    <definedName name="_26" localSheetId="17">[9]LIS183!#REF!</definedName>
    <definedName name="_26" localSheetId="18">[8]LIS183!#REF!</definedName>
    <definedName name="_26" localSheetId="19">[9]LIS183!#REF!</definedName>
    <definedName name="_26" localSheetId="20">[9]LIS183!#REF!</definedName>
    <definedName name="_26" localSheetId="2">[7]LIS183!#REF!</definedName>
    <definedName name="_26" localSheetId="8">[7]LIS183!#REF!</definedName>
    <definedName name="_26" localSheetId="7">[7]LIS183!#REF!</definedName>
    <definedName name="_26" localSheetId="9">[7]LIS183!#REF!</definedName>
    <definedName name="_26">[7]LIS183!#REF!</definedName>
    <definedName name="_27" localSheetId="12">[7]LIS183!#REF!</definedName>
    <definedName name="_27" localSheetId="13">[7]LIS183!#REF!</definedName>
    <definedName name="_27" localSheetId="16">[8]LIS183!#REF!</definedName>
    <definedName name="_27" localSheetId="17">[9]LIS183!#REF!</definedName>
    <definedName name="_27" localSheetId="18">[8]LIS183!#REF!</definedName>
    <definedName name="_27" localSheetId="19">[9]LIS183!#REF!</definedName>
    <definedName name="_27" localSheetId="20">[9]LIS183!#REF!</definedName>
    <definedName name="_27" localSheetId="2">[7]LIS183!#REF!</definedName>
    <definedName name="_27" localSheetId="8">[7]LIS183!#REF!</definedName>
    <definedName name="_27" localSheetId="7">[7]LIS183!#REF!</definedName>
    <definedName name="_27" localSheetId="9">[7]LIS183!#REF!</definedName>
    <definedName name="_27">[7]LIS183!#REF!</definedName>
    <definedName name="_28" localSheetId="12">[7]LIS183!#REF!</definedName>
    <definedName name="_28" localSheetId="13">[7]LIS183!#REF!</definedName>
    <definedName name="_28" localSheetId="16">[8]LIS183!#REF!</definedName>
    <definedName name="_28" localSheetId="17">[9]LIS183!#REF!</definedName>
    <definedName name="_28" localSheetId="18">[8]LIS183!#REF!</definedName>
    <definedName name="_28" localSheetId="19">[9]LIS183!#REF!</definedName>
    <definedName name="_28" localSheetId="20">[9]LIS183!#REF!</definedName>
    <definedName name="_28" localSheetId="2">[7]LIS183!#REF!</definedName>
    <definedName name="_28" localSheetId="8">[7]LIS183!#REF!</definedName>
    <definedName name="_28" localSheetId="7">[7]LIS183!#REF!</definedName>
    <definedName name="_28" localSheetId="9">[7]LIS183!#REF!</definedName>
    <definedName name="_28">[7]LIS183!#REF!</definedName>
    <definedName name="_29" localSheetId="12">[7]LIS183!#REF!</definedName>
    <definedName name="_29" localSheetId="13">[7]LIS183!#REF!</definedName>
    <definedName name="_29" localSheetId="16">[8]LIS183!#REF!</definedName>
    <definedName name="_29" localSheetId="17">[9]LIS183!#REF!</definedName>
    <definedName name="_29" localSheetId="18">[8]LIS183!#REF!</definedName>
    <definedName name="_29" localSheetId="19">[9]LIS183!#REF!</definedName>
    <definedName name="_29" localSheetId="20">[9]LIS183!#REF!</definedName>
    <definedName name="_29" localSheetId="2">[7]LIS183!#REF!</definedName>
    <definedName name="_29" localSheetId="8">[7]LIS183!#REF!</definedName>
    <definedName name="_29" localSheetId="7">[7]LIS183!#REF!</definedName>
    <definedName name="_29" localSheetId="9">[7]LIS183!#REF!</definedName>
    <definedName name="_29">[7]LIS183!#REF!</definedName>
    <definedName name="_3" localSheetId="12">[7]LIS183!#REF!</definedName>
    <definedName name="_3" localSheetId="13">[7]LIS183!#REF!</definedName>
    <definedName name="_3" localSheetId="16">[8]LIS183!#REF!</definedName>
    <definedName name="_3" localSheetId="17">[9]LIS183!#REF!</definedName>
    <definedName name="_3" localSheetId="18">[8]LIS183!#REF!</definedName>
    <definedName name="_3" localSheetId="19">[9]LIS183!#REF!</definedName>
    <definedName name="_3" localSheetId="20">[9]LIS183!#REF!</definedName>
    <definedName name="_3" localSheetId="2">[7]LIS183!#REF!</definedName>
    <definedName name="_3" localSheetId="8">[7]LIS183!#REF!</definedName>
    <definedName name="_3" localSheetId="7">[7]LIS183!#REF!</definedName>
    <definedName name="_3" localSheetId="9">[7]LIS183!#REF!</definedName>
    <definedName name="_3">[7]LIS183!#REF!</definedName>
    <definedName name="_30" localSheetId="12">[7]LIS183!#REF!</definedName>
    <definedName name="_30" localSheetId="13">[7]LIS183!#REF!</definedName>
    <definedName name="_30" localSheetId="16">[8]LIS183!#REF!</definedName>
    <definedName name="_30" localSheetId="17">[9]LIS183!#REF!</definedName>
    <definedName name="_30" localSheetId="18">[8]LIS183!#REF!</definedName>
    <definedName name="_30" localSheetId="19">[9]LIS183!#REF!</definedName>
    <definedName name="_30" localSheetId="20">[9]LIS183!#REF!</definedName>
    <definedName name="_30" localSheetId="2">[7]LIS183!#REF!</definedName>
    <definedName name="_30" localSheetId="8">[7]LIS183!#REF!</definedName>
    <definedName name="_30" localSheetId="7">[7]LIS183!#REF!</definedName>
    <definedName name="_30" localSheetId="9">[7]LIS183!#REF!</definedName>
    <definedName name="_30">[7]LIS183!#REF!</definedName>
    <definedName name="_31" localSheetId="12">[7]LIS183!#REF!</definedName>
    <definedName name="_31" localSheetId="13">[7]LIS183!#REF!</definedName>
    <definedName name="_31" localSheetId="16">[8]LIS183!#REF!</definedName>
    <definedName name="_31" localSheetId="17">[9]LIS183!#REF!</definedName>
    <definedName name="_31" localSheetId="18">[8]LIS183!#REF!</definedName>
    <definedName name="_31" localSheetId="19">[9]LIS183!#REF!</definedName>
    <definedName name="_31" localSheetId="20">[9]LIS183!#REF!</definedName>
    <definedName name="_31" localSheetId="2">[7]LIS183!#REF!</definedName>
    <definedName name="_31" localSheetId="8">[7]LIS183!#REF!</definedName>
    <definedName name="_31" localSheetId="7">[7]LIS183!#REF!</definedName>
    <definedName name="_31" localSheetId="9">[7]LIS183!#REF!</definedName>
    <definedName name="_31">[7]LIS183!#REF!</definedName>
    <definedName name="_32" localSheetId="12">[7]LIS183!#REF!</definedName>
    <definedName name="_32" localSheetId="13">[7]LIS183!#REF!</definedName>
    <definedName name="_32" localSheetId="16">[8]LIS183!#REF!</definedName>
    <definedName name="_32" localSheetId="17">[9]LIS183!#REF!</definedName>
    <definedName name="_32" localSheetId="18">[8]LIS183!#REF!</definedName>
    <definedName name="_32" localSheetId="19">[9]LIS183!#REF!</definedName>
    <definedName name="_32" localSheetId="20">[9]LIS183!#REF!</definedName>
    <definedName name="_32" localSheetId="2">[7]LIS183!#REF!</definedName>
    <definedName name="_32" localSheetId="8">[7]LIS183!#REF!</definedName>
    <definedName name="_32" localSheetId="7">[7]LIS183!#REF!</definedName>
    <definedName name="_32" localSheetId="9">[7]LIS183!#REF!</definedName>
    <definedName name="_32">[7]LIS183!#REF!</definedName>
    <definedName name="_33" localSheetId="12">[7]LIS183!#REF!</definedName>
    <definedName name="_33" localSheetId="13">[7]LIS183!#REF!</definedName>
    <definedName name="_33" localSheetId="16">[8]LIS183!#REF!</definedName>
    <definedName name="_33" localSheetId="17">[9]LIS183!#REF!</definedName>
    <definedName name="_33" localSheetId="18">[8]LIS183!#REF!</definedName>
    <definedName name="_33" localSheetId="19">[9]LIS183!#REF!</definedName>
    <definedName name="_33" localSheetId="20">[9]LIS183!#REF!</definedName>
    <definedName name="_33" localSheetId="2">[7]LIS183!#REF!</definedName>
    <definedName name="_33" localSheetId="8">[7]LIS183!#REF!</definedName>
    <definedName name="_33" localSheetId="7">[7]LIS183!#REF!</definedName>
    <definedName name="_33" localSheetId="9">[7]LIS183!#REF!</definedName>
    <definedName name="_33">[7]LIS183!#REF!</definedName>
    <definedName name="_34" localSheetId="12">[7]LIS183!#REF!</definedName>
    <definedName name="_34" localSheetId="13">[7]LIS183!#REF!</definedName>
    <definedName name="_34" localSheetId="16">[8]LIS183!#REF!</definedName>
    <definedName name="_34" localSheetId="17">[9]LIS183!#REF!</definedName>
    <definedName name="_34" localSheetId="18">[8]LIS183!#REF!</definedName>
    <definedName name="_34" localSheetId="19">[9]LIS183!#REF!</definedName>
    <definedName name="_34" localSheetId="20">[9]LIS183!#REF!</definedName>
    <definedName name="_34" localSheetId="2">[7]LIS183!#REF!</definedName>
    <definedName name="_34" localSheetId="8">[7]LIS183!#REF!</definedName>
    <definedName name="_34" localSheetId="7">[7]LIS183!#REF!</definedName>
    <definedName name="_34" localSheetId="9">[7]LIS183!#REF!</definedName>
    <definedName name="_34">[7]LIS183!#REF!</definedName>
    <definedName name="_35" localSheetId="12">[7]LIS183!#REF!</definedName>
    <definedName name="_35" localSheetId="13">[7]LIS183!#REF!</definedName>
    <definedName name="_35" localSheetId="16">[8]LIS183!#REF!</definedName>
    <definedName name="_35" localSheetId="17">[9]LIS183!#REF!</definedName>
    <definedName name="_35" localSheetId="18">[8]LIS183!#REF!</definedName>
    <definedName name="_35" localSheetId="19">[9]LIS183!#REF!</definedName>
    <definedName name="_35" localSheetId="20">[9]LIS183!#REF!</definedName>
    <definedName name="_35" localSheetId="2">[7]LIS183!#REF!</definedName>
    <definedName name="_35" localSheetId="8">[7]LIS183!#REF!</definedName>
    <definedName name="_35" localSheetId="7">[7]LIS183!#REF!</definedName>
    <definedName name="_35" localSheetId="9">[7]LIS183!#REF!</definedName>
    <definedName name="_35">[7]LIS183!#REF!</definedName>
    <definedName name="_36" localSheetId="12">[7]LIS183!#REF!</definedName>
    <definedName name="_36" localSheetId="13">[7]LIS183!#REF!</definedName>
    <definedName name="_36" localSheetId="16">[8]LIS183!#REF!</definedName>
    <definedName name="_36" localSheetId="17">[9]LIS183!#REF!</definedName>
    <definedName name="_36" localSheetId="18">[8]LIS183!#REF!</definedName>
    <definedName name="_36" localSheetId="19">[9]LIS183!#REF!</definedName>
    <definedName name="_36" localSheetId="20">[9]LIS183!#REF!</definedName>
    <definedName name="_36" localSheetId="2">[7]LIS183!#REF!</definedName>
    <definedName name="_36" localSheetId="8">[7]LIS183!#REF!</definedName>
    <definedName name="_36" localSheetId="7">[7]LIS183!#REF!</definedName>
    <definedName name="_36" localSheetId="9">[7]LIS183!#REF!</definedName>
    <definedName name="_36">[7]LIS183!#REF!</definedName>
    <definedName name="_37" localSheetId="12">[7]LIS183!#REF!</definedName>
    <definedName name="_37" localSheetId="13">[7]LIS183!#REF!</definedName>
    <definedName name="_37" localSheetId="16">[8]LIS183!#REF!</definedName>
    <definedName name="_37" localSheetId="17">[9]LIS183!#REF!</definedName>
    <definedName name="_37" localSheetId="18">[8]LIS183!#REF!</definedName>
    <definedName name="_37" localSheetId="19">[9]LIS183!#REF!</definedName>
    <definedName name="_37" localSheetId="20">[9]LIS183!#REF!</definedName>
    <definedName name="_37" localSheetId="2">[7]LIS183!#REF!</definedName>
    <definedName name="_37" localSheetId="8">[7]LIS183!#REF!</definedName>
    <definedName name="_37" localSheetId="7">[7]LIS183!#REF!</definedName>
    <definedName name="_37" localSheetId="9">[7]LIS183!#REF!</definedName>
    <definedName name="_37">[7]LIS183!#REF!</definedName>
    <definedName name="_38" localSheetId="12">[7]LIS183!#REF!</definedName>
    <definedName name="_38" localSheetId="13">[7]LIS183!#REF!</definedName>
    <definedName name="_38" localSheetId="16">[8]LIS183!#REF!</definedName>
    <definedName name="_38" localSheetId="17">[9]LIS183!#REF!</definedName>
    <definedName name="_38" localSheetId="18">[8]LIS183!#REF!</definedName>
    <definedName name="_38" localSheetId="19">[9]LIS183!#REF!</definedName>
    <definedName name="_38" localSheetId="20">[9]LIS183!#REF!</definedName>
    <definedName name="_38" localSheetId="2">[7]LIS183!#REF!</definedName>
    <definedName name="_38" localSheetId="8">[7]LIS183!#REF!</definedName>
    <definedName name="_38" localSheetId="7">[7]LIS183!#REF!</definedName>
    <definedName name="_38" localSheetId="9">[7]LIS183!#REF!</definedName>
    <definedName name="_38">[7]LIS183!#REF!</definedName>
    <definedName name="_39" localSheetId="12">[7]LIS183!#REF!</definedName>
    <definedName name="_39" localSheetId="13">[7]LIS183!#REF!</definedName>
    <definedName name="_39" localSheetId="16">[8]LIS183!#REF!</definedName>
    <definedName name="_39" localSheetId="17">[9]LIS183!#REF!</definedName>
    <definedName name="_39" localSheetId="18">[8]LIS183!#REF!</definedName>
    <definedName name="_39" localSheetId="19">[9]LIS183!#REF!</definedName>
    <definedName name="_39" localSheetId="20">[9]LIS183!#REF!</definedName>
    <definedName name="_39" localSheetId="2">[7]LIS183!#REF!</definedName>
    <definedName name="_39" localSheetId="8">[7]LIS183!#REF!</definedName>
    <definedName name="_39" localSheetId="7">[7]LIS183!#REF!</definedName>
    <definedName name="_39" localSheetId="9">[7]LIS183!#REF!</definedName>
    <definedName name="_39">[7]LIS183!#REF!</definedName>
    <definedName name="_4" localSheetId="12">[7]LIS183!#REF!</definedName>
    <definedName name="_4" localSheetId="13">[7]LIS183!#REF!</definedName>
    <definedName name="_4" localSheetId="16">[8]LIS183!#REF!</definedName>
    <definedName name="_4" localSheetId="17">[9]LIS183!#REF!</definedName>
    <definedName name="_4" localSheetId="18">[8]LIS183!#REF!</definedName>
    <definedName name="_4" localSheetId="19">[9]LIS183!#REF!</definedName>
    <definedName name="_4" localSheetId="20">[9]LIS183!#REF!</definedName>
    <definedName name="_4" localSheetId="2">[7]LIS183!#REF!</definedName>
    <definedName name="_4" localSheetId="8">[7]LIS183!#REF!</definedName>
    <definedName name="_4" localSheetId="7">[7]LIS183!#REF!</definedName>
    <definedName name="_4" localSheetId="9">[7]LIS183!#REF!</definedName>
    <definedName name="_4">[7]LIS183!#REF!</definedName>
    <definedName name="_40" localSheetId="12">[7]LIS183!#REF!</definedName>
    <definedName name="_40" localSheetId="13">[7]LIS183!#REF!</definedName>
    <definedName name="_40" localSheetId="16">[8]LIS183!#REF!</definedName>
    <definedName name="_40" localSheetId="17">[9]LIS183!#REF!</definedName>
    <definedName name="_40" localSheetId="18">[8]LIS183!#REF!</definedName>
    <definedName name="_40" localSheetId="19">[9]LIS183!#REF!</definedName>
    <definedName name="_40" localSheetId="20">[9]LIS183!#REF!</definedName>
    <definedName name="_40" localSheetId="2">[7]LIS183!#REF!</definedName>
    <definedName name="_40" localSheetId="8">[7]LIS183!#REF!</definedName>
    <definedName name="_40" localSheetId="7">[7]LIS183!#REF!</definedName>
    <definedName name="_40" localSheetId="9">[7]LIS183!#REF!</definedName>
    <definedName name="_40">[7]LIS183!#REF!</definedName>
    <definedName name="_41" localSheetId="12">[7]LIS183!#REF!</definedName>
    <definedName name="_41" localSheetId="13">[7]LIS183!#REF!</definedName>
    <definedName name="_41" localSheetId="16">[8]LIS183!#REF!</definedName>
    <definedName name="_41" localSheetId="17">[9]LIS183!#REF!</definedName>
    <definedName name="_41" localSheetId="18">[8]LIS183!#REF!</definedName>
    <definedName name="_41" localSheetId="19">[9]LIS183!#REF!</definedName>
    <definedName name="_41" localSheetId="20">[9]LIS183!#REF!</definedName>
    <definedName name="_41" localSheetId="2">[7]LIS183!#REF!</definedName>
    <definedName name="_41" localSheetId="8">[7]LIS183!#REF!</definedName>
    <definedName name="_41" localSheetId="7">[7]LIS183!#REF!</definedName>
    <definedName name="_41" localSheetId="9">[7]LIS183!#REF!</definedName>
    <definedName name="_41">[7]LIS183!#REF!</definedName>
    <definedName name="_42" localSheetId="12">[7]LIS183!#REF!</definedName>
    <definedName name="_42" localSheetId="13">[7]LIS183!#REF!</definedName>
    <definedName name="_42" localSheetId="16">[8]LIS183!#REF!</definedName>
    <definedName name="_42" localSheetId="17">[9]LIS183!#REF!</definedName>
    <definedName name="_42" localSheetId="18">[8]LIS183!#REF!</definedName>
    <definedName name="_42" localSheetId="19">[9]LIS183!#REF!</definedName>
    <definedName name="_42" localSheetId="20">[9]LIS183!#REF!</definedName>
    <definedName name="_42" localSheetId="2">[7]LIS183!#REF!</definedName>
    <definedName name="_42" localSheetId="8">[7]LIS183!#REF!</definedName>
    <definedName name="_42" localSheetId="7">[7]LIS183!#REF!</definedName>
    <definedName name="_42" localSheetId="9">[7]LIS183!#REF!</definedName>
    <definedName name="_42">[7]LIS183!#REF!</definedName>
    <definedName name="_43" localSheetId="12">[7]LIS183!#REF!</definedName>
    <definedName name="_43" localSheetId="13">[7]LIS183!#REF!</definedName>
    <definedName name="_43" localSheetId="16">[8]LIS183!#REF!</definedName>
    <definedName name="_43" localSheetId="17">[9]LIS183!#REF!</definedName>
    <definedName name="_43" localSheetId="18">[8]LIS183!#REF!</definedName>
    <definedName name="_43" localSheetId="19">[9]LIS183!#REF!</definedName>
    <definedName name="_43" localSheetId="20">[9]LIS183!#REF!</definedName>
    <definedName name="_43" localSheetId="2">[7]LIS183!#REF!</definedName>
    <definedName name="_43" localSheetId="8">[7]LIS183!#REF!</definedName>
    <definedName name="_43" localSheetId="7">[7]LIS183!#REF!</definedName>
    <definedName name="_43" localSheetId="9">[7]LIS183!#REF!</definedName>
    <definedName name="_43">[7]LIS183!#REF!</definedName>
    <definedName name="_44" localSheetId="12">[7]LIS183!#REF!</definedName>
    <definedName name="_44" localSheetId="13">[7]LIS183!#REF!</definedName>
    <definedName name="_44" localSheetId="16">[8]LIS183!#REF!</definedName>
    <definedName name="_44" localSheetId="17">[9]LIS183!#REF!</definedName>
    <definedName name="_44" localSheetId="18">[8]LIS183!#REF!</definedName>
    <definedName name="_44" localSheetId="19">[9]LIS183!#REF!</definedName>
    <definedName name="_44" localSheetId="20">[9]LIS183!#REF!</definedName>
    <definedName name="_44" localSheetId="2">[7]LIS183!#REF!</definedName>
    <definedName name="_44" localSheetId="8">[7]LIS183!#REF!</definedName>
    <definedName name="_44" localSheetId="7">[7]LIS183!#REF!</definedName>
    <definedName name="_44" localSheetId="9">[7]LIS183!#REF!</definedName>
    <definedName name="_44">[7]LIS183!#REF!</definedName>
    <definedName name="_45" localSheetId="12">[7]LIS183!#REF!</definedName>
    <definedName name="_45" localSheetId="13">[7]LIS183!#REF!</definedName>
    <definedName name="_45" localSheetId="16">[8]LIS183!#REF!</definedName>
    <definedName name="_45" localSheetId="17">[9]LIS183!#REF!</definedName>
    <definedName name="_45" localSheetId="18">[8]LIS183!#REF!</definedName>
    <definedName name="_45" localSheetId="19">[9]LIS183!#REF!</definedName>
    <definedName name="_45" localSheetId="20">[9]LIS183!#REF!</definedName>
    <definedName name="_45" localSheetId="2">[7]LIS183!#REF!</definedName>
    <definedName name="_45" localSheetId="8">[7]LIS183!#REF!</definedName>
    <definedName name="_45" localSheetId="7">[7]LIS183!#REF!</definedName>
    <definedName name="_45" localSheetId="9">[7]LIS183!#REF!</definedName>
    <definedName name="_45">[7]LIS183!#REF!</definedName>
    <definedName name="_46" localSheetId="12">[7]LIS183!#REF!</definedName>
    <definedName name="_46" localSheetId="13">[7]LIS183!#REF!</definedName>
    <definedName name="_46" localSheetId="16">[8]LIS183!#REF!</definedName>
    <definedName name="_46" localSheetId="17">[9]LIS183!#REF!</definedName>
    <definedName name="_46" localSheetId="18">[8]LIS183!#REF!</definedName>
    <definedName name="_46" localSheetId="19">[9]LIS183!#REF!</definedName>
    <definedName name="_46" localSheetId="20">[9]LIS183!#REF!</definedName>
    <definedName name="_46" localSheetId="2">[7]LIS183!#REF!</definedName>
    <definedName name="_46" localSheetId="8">[7]LIS183!#REF!</definedName>
    <definedName name="_46" localSheetId="7">[7]LIS183!#REF!</definedName>
    <definedName name="_46" localSheetId="9">[7]LIS183!#REF!</definedName>
    <definedName name="_46">[7]LIS183!#REF!</definedName>
    <definedName name="_47" localSheetId="12">[7]LIS183!#REF!</definedName>
    <definedName name="_47" localSheetId="13">[7]LIS183!#REF!</definedName>
    <definedName name="_47" localSheetId="16">[8]LIS183!#REF!</definedName>
    <definedName name="_47" localSheetId="17">[9]LIS183!#REF!</definedName>
    <definedName name="_47" localSheetId="18">[8]LIS183!#REF!</definedName>
    <definedName name="_47" localSheetId="19">[9]LIS183!#REF!</definedName>
    <definedName name="_47" localSheetId="20">[9]LIS183!#REF!</definedName>
    <definedName name="_47" localSheetId="2">[7]LIS183!#REF!</definedName>
    <definedName name="_47" localSheetId="8">[7]LIS183!#REF!</definedName>
    <definedName name="_47" localSheetId="7">[7]LIS183!#REF!</definedName>
    <definedName name="_47" localSheetId="9">[7]LIS183!#REF!</definedName>
    <definedName name="_47">[7]LIS183!#REF!</definedName>
    <definedName name="_48" localSheetId="12">[7]LIS183!#REF!</definedName>
    <definedName name="_48" localSheetId="13">[7]LIS183!#REF!</definedName>
    <definedName name="_48" localSheetId="16">[8]LIS183!#REF!</definedName>
    <definedName name="_48" localSheetId="17">[9]LIS183!#REF!</definedName>
    <definedName name="_48" localSheetId="18">[8]LIS183!#REF!</definedName>
    <definedName name="_48" localSheetId="19">[9]LIS183!#REF!</definedName>
    <definedName name="_48" localSheetId="20">[9]LIS183!#REF!</definedName>
    <definedName name="_48" localSheetId="2">[7]LIS183!#REF!</definedName>
    <definedName name="_48" localSheetId="8">[7]LIS183!#REF!</definedName>
    <definedName name="_48" localSheetId="7">[7]LIS183!#REF!</definedName>
    <definedName name="_48" localSheetId="9">[7]LIS183!#REF!</definedName>
    <definedName name="_48">[7]LIS183!#REF!</definedName>
    <definedName name="_49" localSheetId="12">[7]LIS183!#REF!</definedName>
    <definedName name="_49" localSheetId="13">[7]LIS183!#REF!</definedName>
    <definedName name="_49" localSheetId="16">[8]LIS183!#REF!</definedName>
    <definedName name="_49" localSheetId="17">[9]LIS183!#REF!</definedName>
    <definedName name="_49" localSheetId="18">[8]LIS183!#REF!</definedName>
    <definedName name="_49" localSheetId="19">[9]LIS183!#REF!</definedName>
    <definedName name="_49" localSheetId="20">[9]LIS183!#REF!</definedName>
    <definedName name="_49" localSheetId="2">[7]LIS183!#REF!</definedName>
    <definedName name="_49" localSheetId="8">[7]LIS183!#REF!</definedName>
    <definedName name="_49" localSheetId="7">[7]LIS183!#REF!</definedName>
    <definedName name="_49" localSheetId="9">[7]LIS183!#REF!</definedName>
    <definedName name="_49">[7]LIS183!#REF!</definedName>
    <definedName name="_5" localSheetId="12">[7]LIS183!#REF!</definedName>
    <definedName name="_5" localSheetId="13">[7]LIS183!#REF!</definedName>
    <definedName name="_5" localSheetId="16">[8]LIS183!#REF!</definedName>
    <definedName name="_5" localSheetId="17">[9]LIS183!#REF!</definedName>
    <definedName name="_5" localSheetId="18">[8]LIS183!#REF!</definedName>
    <definedName name="_5" localSheetId="19">[9]LIS183!#REF!</definedName>
    <definedName name="_5" localSheetId="20">[9]LIS183!#REF!</definedName>
    <definedName name="_5" localSheetId="2">[7]LIS183!#REF!</definedName>
    <definedName name="_5" localSheetId="8">[7]LIS183!#REF!</definedName>
    <definedName name="_5" localSheetId="7">[7]LIS183!#REF!</definedName>
    <definedName name="_5" localSheetId="9">[7]LIS183!#REF!</definedName>
    <definedName name="_5">[7]LIS183!#REF!</definedName>
    <definedName name="_50" localSheetId="12">[7]LIS183!#REF!</definedName>
    <definedName name="_50" localSheetId="13">[7]LIS183!#REF!</definedName>
    <definedName name="_50" localSheetId="16">[8]LIS183!#REF!</definedName>
    <definedName name="_50" localSheetId="17">[9]LIS183!#REF!</definedName>
    <definedName name="_50" localSheetId="18">[8]LIS183!#REF!</definedName>
    <definedName name="_50" localSheetId="19">[9]LIS183!#REF!</definedName>
    <definedName name="_50" localSheetId="20">[9]LIS183!#REF!</definedName>
    <definedName name="_50" localSheetId="2">[7]LIS183!#REF!</definedName>
    <definedName name="_50" localSheetId="8">[7]LIS183!#REF!</definedName>
    <definedName name="_50" localSheetId="7">[7]LIS183!#REF!</definedName>
    <definedName name="_50" localSheetId="9">[7]LIS183!#REF!</definedName>
    <definedName name="_50">[7]LIS183!#REF!</definedName>
    <definedName name="_51" localSheetId="12">[7]LIS183!#REF!</definedName>
    <definedName name="_51" localSheetId="13">[7]LIS183!#REF!</definedName>
    <definedName name="_51" localSheetId="16">[8]LIS183!#REF!</definedName>
    <definedName name="_51" localSheetId="17">[9]LIS183!#REF!</definedName>
    <definedName name="_51" localSheetId="18">[8]LIS183!#REF!</definedName>
    <definedName name="_51" localSheetId="19">[9]LIS183!#REF!</definedName>
    <definedName name="_51" localSheetId="20">[9]LIS183!#REF!</definedName>
    <definedName name="_51" localSheetId="2">[7]LIS183!#REF!</definedName>
    <definedName name="_51" localSheetId="8">[7]LIS183!#REF!</definedName>
    <definedName name="_51" localSheetId="7">[7]LIS183!#REF!</definedName>
    <definedName name="_51" localSheetId="9">[7]LIS183!#REF!</definedName>
    <definedName name="_51">[7]LIS183!#REF!</definedName>
    <definedName name="_52" localSheetId="12">[7]LIS183!#REF!</definedName>
    <definedName name="_52" localSheetId="13">[7]LIS183!#REF!</definedName>
    <definedName name="_52" localSheetId="16">[8]LIS183!#REF!</definedName>
    <definedName name="_52" localSheetId="17">[9]LIS183!#REF!</definedName>
    <definedName name="_52" localSheetId="18">[8]LIS183!#REF!</definedName>
    <definedName name="_52" localSheetId="19">[9]LIS183!#REF!</definedName>
    <definedName name="_52" localSheetId="20">[9]LIS183!#REF!</definedName>
    <definedName name="_52" localSheetId="2">[7]LIS183!#REF!</definedName>
    <definedName name="_52" localSheetId="8">[7]LIS183!#REF!</definedName>
    <definedName name="_52" localSheetId="7">[7]LIS183!#REF!</definedName>
    <definedName name="_52" localSheetId="9">[7]LIS183!#REF!</definedName>
    <definedName name="_52">[7]LIS183!#REF!</definedName>
    <definedName name="_53" localSheetId="12">[7]LIS183!#REF!</definedName>
    <definedName name="_53" localSheetId="13">[7]LIS183!#REF!</definedName>
    <definedName name="_53" localSheetId="16">[8]LIS183!#REF!</definedName>
    <definedName name="_53" localSheetId="17">[9]LIS183!#REF!</definedName>
    <definedName name="_53" localSheetId="18">[8]LIS183!#REF!</definedName>
    <definedName name="_53" localSheetId="19">[9]LIS183!#REF!</definedName>
    <definedName name="_53" localSheetId="20">[9]LIS183!#REF!</definedName>
    <definedName name="_53" localSheetId="2">[7]LIS183!#REF!</definedName>
    <definedName name="_53" localSheetId="8">[7]LIS183!#REF!</definedName>
    <definedName name="_53" localSheetId="7">[7]LIS183!#REF!</definedName>
    <definedName name="_53" localSheetId="9">[7]LIS183!#REF!</definedName>
    <definedName name="_53">[7]LIS183!#REF!</definedName>
    <definedName name="_54" localSheetId="12">[7]LIS183!#REF!</definedName>
    <definedName name="_54" localSheetId="13">[7]LIS183!#REF!</definedName>
    <definedName name="_54" localSheetId="16">[8]LIS183!#REF!</definedName>
    <definedName name="_54" localSheetId="17">[9]LIS183!#REF!</definedName>
    <definedName name="_54" localSheetId="18">[8]LIS183!#REF!</definedName>
    <definedName name="_54" localSheetId="19">[9]LIS183!#REF!</definedName>
    <definedName name="_54" localSheetId="20">[9]LIS183!#REF!</definedName>
    <definedName name="_54" localSheetId="2">[7]LIS183!#REF!</definedName>
    <definedName name="_54" localSheetId="8">[7]LIS183!#REF!</definedName>
    <definedName name="_54" localSheetId="7">[7]LIS183!#REF!</definedName>
    <definedName name="_54" localSheetId="9">[7]LIS183!#REF!</definedName>
    <definedName name="_54">[7]LIS183!#REF!</definedName>
    <definedName name="_55" localSheetId="12">[7]LIS183!#REF!</definedName>
    <definedName name="_55" localSheetId="13">[7]LIS183!#REF!</definedName>
    <definedName name="_55" localSheetId="16">[8]LIS183!#REF!</definedName>
    <definedName name="_55" localSheetId="17">[9]LIS183!#REF!</definedName>
    <definedName name="_55" localSheetId="18">[8]LIS183!#REF!</definedName>
    <definedName name="_55" localSheetId="19">[9]LIS183!#REF!</definedName>
    <definedName name="_55" localSheetId="20">[9]LIS183!#REF!</definedName>
    <definedName name="_55" localSheetId="2">[7]LIS183!#REF!</definedName>
    <definedName name="_55" localSheetId="8">[7]LIS183!#REF!</definedName>
    <definedName name="_55" localSheetId="7">[7]LIS183!#REF!</definedName>
    <definedName name="_55" localSheetId="9">[7]LIS183!#REF!</definedName>
    <definedName name="_55">[7]LIS183!#REF!</definedName>
    <definedName name="_56" localSheetId="12">[7]LIS183!#REF!</definedName>
    <definedName name="_56" localSheetId="13">[7]LIS183!#REF!</definedName>
    <definedName name="_56" localSheetId="16">[8]LIS183!#REF!</definedName>
    <definedName name="_56" localSheetId="17">[9]LIS183!#REF!</definedName>
    <definedName name="_56" localSheetId="18">[8]LIS183!#REF!</definedName>
    <definedName name="_56" localSheetId="19">[9]LIS183!#REF!</definedName>
    <definedName name="_56" localSheetId="20">[9]LIS183!#REF!</definedName>
    <definedName name="_56" localSheetId="2">[7]LIS183!#REF!</definedName>
    <definedName name="_56" localSheetId="8">[7]LIS183!#REF!</definedName>
    <definedName name="_56" localSheetId="7">[7]LIS183!#REF!</definedName>
    <definedName name="_56" localSheetId="9">[7]LIS183!#REF!</definedName>
    <definedName name="_56">[7]LIS183!#REF!</definedName>
    <definedName name="_57" localSheetId="12">[7]LIS183!#REF!</definedName>
    <definedName name="_57" localSheetId="13">[7]LIS183!#REF!</definedName>
    <definedName name="_57" localSheetId="16">[8]LIS183!#REF!</definedName>
    <definedName name="_57" localSheetId="17">[9]LIS183!#REF!</definedName>
    <definedName name="_57" localSheetId="18">[8]LIS183!#REF!</definedName>
    <definedName name="_57" localSheetId="19">[9]LIS183!#REF!</definedName>
    <definedName name="_57" localSheetId="20">[9]LIS183!#REF!</definedName>
    <definedName name="_57" localSheetId="2">[7]LIS183!#REF!</definedName>
    <definedName name="_57" localSheetId="8">[7]LIS183!#REF!</definedName>
    <definedName name="_57" localSheetId="7">[7]LIS183!#REF!</definedName>
    <definedName name="_57" localSheetId="9">[7]LIS183!#REF!</definedName>
    <definedName name="_57">[7]LIS183!#REF!</definedName>
    <definedName name="_58" localSheetId="12">[7]LIS183!#REF!</definedName>
    <definedName name="_58" localSheetId="13">[7]LIS183!#REF!</definedName>
    <definedName name="_58" localSheetId="16">[8]LIS183!#REF!</definedName>
    <definedName name="_58" localSheetId="17">[9]LIS183!#REF!</definedName>
    <definedName name="_58" localSheetId="18">[8]LIS183!#REF!</definedName>
    <definedName name="_58" localSheetId="19">[9]LIS183!#REF!</definedName>
    <definedName name="_58" localSheetId="20">[9]LIS183!#REF!</definedName>
    <definedName name="_58" localSheetId="2">[7]LIS183!#REF!</definedName>
    <definedName name="_58" localSheetId="8">[7]LIS183!#REF!</definedName>
    <definedName name="_58" localSheetId="7">[7]LIS183!#REF!</definedName>
    <definedName name="_58" localSheetId="9">[7]LIS183!#REF!</definedName>
    <definedName name="_58">[7]LIS183!#REF!</definedName>
    <definedName name="_59" localSheetId="12">[7]LIS183!#REF!</definedName>
    <definedName name="_59" localSheetId="13">[7]LIS183!#REF!</definedName>
    <definedName name="_59" localSheetId="16">[8]LIS183!#REF!</definedName>
    <definedName name="_59" localSheetId="17">[9]LIS183!#REF!</definedName>
    <definedName name="_59" localSheetId="18">[8]LIS183!#REF!</definedName>
    <definedName name="_59" localSheetId="19">[9]LIS183!#REF!</definedName>
    <definedName name="_59" localSheetId="20">[9]LIS183!#REF!</definedName>
    <definedName name="_59" localSheetId="2">[7]LIS183!#REF!</definedName>
    <definedName name="_59" localSheetId="8">[7]LIS183!#REF!</definedName>
    <definedName name="_59" localSheetId="7">[7]LIS183!#REF!</definedName>
    <definedName name="_59" localSheetId="9">[7]LIS183!#REF!</definedName>
    <definedName name="_59">[7]LIS183!#REF!</definedName>
    <definedName name="_6" localSheetId="12">[7]LIS183!#REF!</definedName>
    <definedName name="_6" localSheetId="13">[7]LIS183!#REF!</definedName>
    <definedName name="_6" localSheetId="16">[8]LIS183!#REF!</definedName>
    <definedName name="_6" localSheetId="17">[9]LIS183!#REF!</definedName>
    <definedName name="_6" localSheetId="18">[8]LIS183!#REF!</definedName>
    <definedName name="_6" localSheetId="19">[9]LIS183!#REF!</definedName>
    <definedName name="_6" localSheetId="20">[9]LIS183!#REF!</definedName>
    <definedName name="_6" localSheetId="2">[7]LIS183!#REF!</definedName>
    <definedName name="_6" localSheetId="8">[7]LIS183!#REF!</definedName>
    <definedName name="_6" localSheetId="7">[7]LIS183!#REF!</definedName>
    <definedName name="_6" localSheetId="9">[7]LIS183!#REF!</definedName>
    <definedName name="_6">[7]LIS183!#REF!</definedName>
    <definedName name="_60" localSheetId="12">[7]LIS183!#REF!</definedName>
    <definedName name="_60" localSheetId="13">[7]LIS183!#REF!</definedName>
    <definedName name="_60" localSheetId="16">[8]LIS183!#REF!</definedName>
    <definedName name="_60" localSheetId="17">[9]LIS183!#REF!</definedName>
    <definedName name="_60" localSheetId="18">[8]LIS183!#REF!</definedName>
    <definedName name="_60" localSheetId="19">[9]LIS183!#REF!</definedName>
    <definedName name="_60" localSheetId="20">[9]LIS183!#REF!</definedName>
    <definedName name="_60" localSheetId="2">[7]LIS183!#REF!</definedName>
    <definedName name="_60" localSheetId="8">[7]LIS183!#REF!</definedName>
    <definedName name="_60" localSheetId="7">[7]LIS183!#REF!</definedName>
    <definedName name="_60" localSheetId="9">[7]LIS183!#REF!</definedName>
    <definedName name="_60">[7]LIS183!#REF!</definedName>
    <definedName name="_61" localSheetId="12">[7]LIS183!#REF!</definedName>
    <definedName name="_61" localSheetId="13">[7]LIS183!#REF!</definedName>
    <definedName name="_61" localSheetId="16">[8]LIS183!#REF!</definedName>
    <definedName name="_61" localSheetId="17">[9]LIS183!#REF!</definedName>
    <definedName name="_61" localSheetId="18">[8]LIS183!#REF!</definedName>
    <definedName name="_61" localSheetId="19">[9]LIS183!#REF!</definedName>
    <definedName name="_61" localSheetId="20">[9]LIS183!#REF!</definedName>
    <definedName name="_61" localSheetId="2">[7]LIS183!#REF!</definedName>
    <definedName name="_61" localSheetId="8">[7]LIS183!#REF!</definedName>
    <definedName name="_61" localSheetId="7">[7]LIS183!#REF!</definedName>
    <definedName name="_61" localSheetId="9">[7]LIS183!#REF!</definedName>
    <definedName name="_61">[7]LIS183!#REF!</definedName>
    <definedName name="_62" localSheetId="12">[7]LIS183!#REF!</definedName>
    <definedName name="_62" localSheetId="13">[7]LIS183!#REF!</definedName>
    <definedName name="_62" localSheetId="16">[8]LIS183!#REF!</definedName>
    <definedName name="_62" localSheetId="17">[9]LIS183!#REF!</definedName>
    <definedName name="_62" localSheetId="18">[8]LIS183!#REF!</definedName>
    <definedName name="_62" localSheetId="19">[9]LIS183!#REF!</definedName>
    <definedName name="_62" localSheetId="20">[9]LIS183!#REF!</definedName>
    <definedName name="_62" localSheetId="2">[7]LIS183!#REF!</definedName>
    <definedName name="_62" localSheetId="8">[7]LIS183!#REF!</definedName>
    <definedName name="_62" localSheetId="7">[7]LIS183!#REF!</definedName>
    <definedName name="_62" localSheetId="9">[7]LIS183!#REF!</definedName>
    <definedName name="_62">[7]LIS183!#REF!</definedName>
    <definedName name="_63" localSheetId="12">[7]LIS183!#REF!</definedName>
    <definedName name="_63" localSheetId="13">[7]LIS183!#REF!</definedName>
    <definedName name="_63" localSheetId="16">[8]LIS183!#REF!</definedName>
    <definedName name="_63" localSheetId="17">[9]LIS183!#REF!</definedName>
    <definedName name="_63" localSheetId="18">[8]LIS183!#REF!</definedName>
    <definedName name="_63" localSheetId="19">[9]LIS183!#REF!</definedName>
    <definedName name="_63" localSheetId="20">[9]LIS183!#REF!</definedName>
    <definedName name="_63" localSheetId="2">[7]LIS183!#REF!</definedName>
    <definedName name="_63" localSheetId="8">[7]LIS183!#REF!</definedName>
    <definedName name="_63" localSheetId="7">[7]LIS183!#REF!</definedName>
    <definedName name="_63" localSheetId="9">[7]LIS183!#REF!</definedName>
    <definedName name="_63">[7]LIS183!#REF!</definedName>
    <definedName name="_64" localSheetId="12">[7]LIS183!#REF!</definedName>
    <definedName name="_64" localSheetId="13">[7]LIS183!#REF!</definedName>
    <definedName name="_64" localSheetId="16">[8]LIS183!#REF!</definedName>
    <definedName name="_64" localSheetId="17">[9]LIS183!#REF!</definedName>
    <definedName name="_64" localSheetId="18">[8]LIS183!#REF!</definedName>
    <definedName name="_64" localSheetId="19">[9]LIS183!#REF!</definedName>
    <definedName name="_64" localSheetId="20">[9]LIS183!#REF!</definedName>
    <definedName name="_64" localSheetId="2">[7]LIS183!#REF!</definedName>
    <definedName name="_64" localSheetId="8">[7]LIS183!#REF!</definedName>
    <definedName name="_64" localSheetId="7">[7]LIS183!#REF!</definedName>
    <definedName name="_64" localSheetId="9">[7]LIS183!#REF!</definedName>
    <definedName name="_64">[7]LIS183!#REF!</definedName>
    <definedName name="_65" localSheetId="12">[7]LIS183!#REF!</definedName>
    <definedName name="_65" localSheetId="13">[7]LIS183!#REF!</definedName>
    <definedName name="_65" localSheetId="16">[8]LIS183!#REF!</definedName>
    <definedName name="_65" localSheetId="17">[9]LIS183!#REF!</definedName>
    <definedName name="_65" localSheetId="18">[8]LIS183!#REF!</definedName>
    <definedName name="_65" localSheetId="19">[9]LIS183!#REF!</definedName>
    <definedName name="_65" localSheetId="20">[9]LIS183!#REF!</definedName>
    <definedName name="_65" localSheetId="2">[7]LIS183!#REF!</definedName>
    <definedName name="_65" localSheetId="8">[7]LIS183!#REF!</definedName>
    <definedName name="_65" localSheetId="7">[7]LIS183!#REF!</definedName>
    <definedName name="_65" localSheetId="9">[7]LIS183!#REF!</definedName>
    <definedName name="_65">[7]LIS183!#REF!</definedName>
    <definedName name="_66" localSheetId="12">[7]LIS183!#REF!</definedName>
    <definedName name="_66" localSheetId="13">[7]LIS183!#REF!</definedName>
    <definedName name="_66" localSheetId="16">[8]LIS183!#REF!</definedName>
    <definedName name="_66" localSheetId="17">[9]LIS183!#REF!</definedName>
    <definedName name="_66" localSheetId="18">[8]LIS183!#REF!</definedName>
    <definedName name="_66" localSheetId="19">[9]LIS183!#REF!</definedName>
    <definedName name="_66" localSheetId="20">[9]LIS183!#REF!</definedName>
    <definedName name="_66" localSheetId="2">[7]LIS183!#REF!</definedName>
    <definedName name="_66" localSheetId="8">[7]LIS183!#REF!</definedName>
    <definedName name="_66" localSheetId="7">[7]LIS183!#REF!</definedName>
    <definedName name="_66" localSheetId="9">[7]LIS183!#REF!</definedName>
    <definedName name="_66">[7]LIS183!#REF!</definedName>
    <definedName name="_67" localSheetId="12">[7]LIS183!#REF!</definedName>
    <definedName name="_67" localSheetId="13">[7]LIS183!#REF!</definedName>
    <definedName name="_67" localSheetId="16">[8]LIS183!#REF!</definedName>
    <definedName name="_67" localSheetId="17">[9]LIS183!#REF!</definedName>
    <definedName name="_67" localSheetId="18">[8]LIS183!#REF!</definedName>
    <definedName name="_67" localSheetId="19">[9]LIS183!#REF!</definedName>
    <definedName name="_67" localSheetId="20">[9]LIS183!#REF!</definedName>
    <definedName name="_67" localSheetId="2">[7]LIS183!#REF!</definedName>
    <definedName name="_67" localSheetId="8">[7]LIS183!#REF!</definedName>
    <definedName name="_67" localSheetId="7">[7]LIS183!#REF!</definedName>
    <definedName name="_67" localSheetId="9">[7]LIS183!#REF!</definedName>
    <definedName name="_67">[7]LIS183!#REF!</definedName>
    <definedName name="_68" localSheetId="12">[7]LIS183!#REF!</definedName>
    <definedName name="_68" localSheetId="13">[7]LIS183!#REF!</definedName>
    <definedName name="_68" localSheetId="16">[8]LIS183!#REF!</definedName>
    <definedName name="_68" localSheetId="17">[9]LIS183!#REF!</definedName>
    <definedName name="_68" localSheetId="18">[8]LIS183!#REF!</definedName>
    <definedName name="_68" localSheetId="19">[9]LIS183!#REF!</definedName>
    <definedName name="_68" localSheetId="20">[9]LIS183!#REF!</definedName>
    <definedName name="_68" localSheetId="2">[7]LIS183!#REF!</definedName>
    <definedName name="_68" localSheetId="8">[7]LIS183!#REF!</definedName>
    <definedName name="_68" localSheetId="7">[7]LIS183!#REF!</definedName>
    <definedName name="_68" localSheetId="9">[7]LIS183!#REF!</definedName>
    <definedName name="_68">[7]LIS183!#REF!</definedName>
    <definedName name="_69" localSheetId="12">[7]LIS183!#REF!</definedName>
    <definedName name="_69" localSheetId="13">[7]LIS183!#REF!</definedName>
    <definedName name="_69" localSheetId="16">[8]LIS183!#REF!</definedName>
    <definedName name="_69" localSheetId="17">[9]LIS183!#REF!</definedName>
    <definedName name="_69" localSheetId="18">[8]LIS183!#REF!</definedName>
    <definedName name="_69" localSheetId="19">[9]LIS183!#REF!</definedName>
    <definedName name="_69" localSheetId="20">[9]LIS183!#REF!</definedName>
    <definedName name="_69" localSheetId="2">[7]LIS183!#REF!</definedName>
    <definedName name="_69" localSheetId="8">[7]LIS183!#REF!</definedName>
    <definedName name="_69" localSheetId="7">[7]LIS183!#REF!</definedName>
    <definedName name="_69" localSheetId="9">[7]LIS183!#REF!</definedName>
    <definedName name="_69">[7]LIS183!#REF!</definedName>
    <definedName name="_7" localSheetId="12">[7]LIS183!#REF!</definedName>
    <definedName name="_7" localSheetId="13">[7]LIS183!#REF!</definedName>
    <definedName name="_7" localSheetId="16">[8]LIS183!#REF!</definedName>
    <definedName name="_7" localSheetId="17">[9]LIS183!#REF!</definedName>
    <definedName name="_7" localSheetId="18">[8]LIS183!#REF!</definedName>
    <definedName name="_7" localSheetId="19">[9]LIS183!#REF!</definedName>
    <definedName name="_7" localSheetId="20">[9]LIS183!#REF!</definedName>
    <definedName name="_7" localSheetId="2">[7]LIS183!#REF!</definedName>
    <definedName name="_7" localSheetId="8">[7]LIS183!#REF!</definedName>
    <definedName name="_7" localSheetId="7">[7]LIS183!#REF!</definedName>
    <definedName name="_7" localSheetId="9">[7]LIS183!#REF!</definedName>
    <definedName name="_7">[7]LIS183!#REF!</definedName>
    <definedName name="_70" localSheetId="12">[7]LIS183!#REF!</definedName>
    <definedName name="_70" localSheetId="13">[7]LIS183!#REF!</definedName>
    <definedName name="_70" localSheetId="16">[8]LIS183!#REF!</definedName>
    <definedName name="_70" localSheetId="17">[9]LIS183!#REF!</definedName>
    <definedName name="_70" localSheetId="18">[8]LIS183!#REF!</definedName>
    <definedName name="_70" localSheetId="19">[9]LIS183!#REF!</definedName>
    <definedName name="_70" localSheetId="20">[9]LIS183!#REF!</definedName>
    <definedName name="_70" localSheetId="2">[7]LIS183!#REF!</definedName>
    <definedName name="_70" localSheetId="8">[7]LIS183!#REF!</definedName>
    <definedName name="_70" localSheetId="7">[7]LIS183!#REF!</definedName>
    <definedName name="_70" localSheetId="9">[7]LIS183!#REF!</definedName>
    <definedName name="_70">[7]LIS183!#REF!</definedName>
    <definedName name="_71" localSheetId="12">[7]LIS183!#REF!</definedName>
    <definedName name="_71" localSheetId="13">[7]LIS183!#REF!</definedName>
    <definedName name="_71" localSheetId="16">[8]LIS183!#REF!</definedName>
    <definedName name="_71" localSheetId="17">[9]LIS183!#REF!</definedName>
    <definedName name="_71" localSheetId="18">[8]LIS183!#REF!</definedName>
    <definedName name="_71" localSheetId="19">[9]LIS183!#REF!</definedName>
    <definedName name="_71" localSheetId="20">[9]LIS183!#REF!</definedName>
    <definedName name="_71" localSheetId="2">[7]LIS183!#REF!</definedName>
    <definedName name="_71" localSheetId="8">[7]LIS183!#REF!</definedName>
    <definedName name="_71" localSheetId="7">[7]LIS183!#REF!</definedName>
    <definedName name="_71" localSheetId="9">[7]LIS183!#REF!</definedName>
    <definedName name="_71">[7]LIS183!#REF!</definedName>
    <definedName name="_72" localSheetId="12">[7]LIS183!#REF!</definedName>
    <definedName name="_72" localSheetId="13">[7]LIS183!#REF!</definedName>
    <definedName name="_72" localSheetId="16">[8]LIS183!#REF!</definedName>
    <definedName name="_72" localSheetId="17">[9]LIS183!#REF!</definedName>
    <definedName name="_72" localSheetId="18">[8]LIS183!#REF!</definedName>
    <definedName name="_72" localSheetId="19">[9]LIS183!#REF!</definedName>
    <definedName name="_72" localSheetId="20">[9]LIS183!#REF!</definedName>
    <definedName name="_72" localSheetId="2">[7]LIS183!#REF!</definedName>
    <definedName name="_72" localSheetId="8">[7]LIS183!#REF!</definedName>
    <definedName name="_72" localSheetId="7">[7]LIS183!#REF!</definedName>
    <definedName name="_72" localSheetId="9">[7]LIS183!#REF!</definedName>
    <definedName name="_72">[7]LIS183!#REF!</definedName>
    <definedName name="_73" localSheetId="12">[7]LIS183!#REF!</definedName>
    <definedName name="_73" localSheetId="13">[7]LIS183!#REF!</definedName>
    <definedName name="_73" localSheetId="16">[8]LIS183!#REF!</definedName>
    <definedName name="_73" localSheetId="17">[9]LIS183!#REF!</definedName>
    <definedName name="_73" localSheetId="18">[8]LIS183!#REF!</definedName>
    <definedName name="_73" localSheetId="19">[9]LIS183!#REF!</definedName>
    <definedName name="_73" localSheetId="20">[9]LIS183!#REF!</definedName>
    <definedName name="_73" localSheetId="2">[7]LIS183!#REF!</definedName>
    <definedName name="_73" localSheetId="8">[7]LIS183!#REF!</definedName>
    <definedName name="_73" localSheetId="7">[7]LIS183!#REF!</definedName>
    <definedName name="_73" localSheetId="9">[7]LIS183!#REF!</definedName>
    <definedName name="_73">[7]LIS183!#REF!</definedName>
    <definedName name="_74" localSheetId="12">[7]LIS183!#REF!</definedName>
    <definedName name="_74" localSheetId="13">[7]LIS183!#REF!</definedName>
    <definedName name="_74" localSheetId="16">[8]LIS183!#REF!</definedName>
    <definedName name="_74" localSheetId="17">[9]LIS183!#REF!</definedName>
    <definedName name="_74" localSheetId="18">[8]LIS183!#REF!</definedName>
    <definedName name="_74" localSheetId="19">[9]LIS183!#REF!</definedName>
    <definedName name="_74" localSheetId="20">[9]LIS183!#REF!</definedName>
    <definedName name="_74" localSheetId="2">[7]LIS183!#REF!</definedName>
    <definedName name="_74" localSheetId="8">[7]LIS183!#REF!</definedName>
    <definedName name="_74" localSheetId="7">[7]LIS183!#REF!</definedName>
    <definedName name="_74" localSheetId="9">[7]LIS183!#REF!</definedName>
    <definedName name="_74">[7]LIS183!#REF!</definedName>
    <definedName name="_75" localSheetId="12">[7]LIS183!#REF!</definedName>
    <definedName name="_75" localSheetId="13">[7]LIS183!#REF!</definedName>
    <definedName name="_75" localSheetId="16">[8]LIS183!#REF!</definedName>
    <definedName name="_75" localSheetId="17">[9]LIS183!#REF!</definedName>
    <definedName name="_75" localSheetId="18">[8]LIS183!#REF!</definedName>
    <definedName name="_75" localSheetId="19">[9]LIS183!#REF!</definedName>
    <definedName name="_75" localSheetId="20">[9]LIS183!#REF!</definedName>
    <definedName name="_75" localSheetId="2">[7]LIS183!#REF!</definedName>
    <definedName name="_75" localSheetId="8">[7]LIS183!#REF!</definedName>
    <definedName name="_75" localSheetId="7">[7]LIS183!#REF!</definedName>
    <definedName name="_75" localSheetId="9">[7]LIS183!#REF!</definedName>
    <definedName name="_75">[7]LIS183!#REF!</definedName>
    <definedName name="_76" localSheetId="12">[7]LIS183!#REF!</definedName>
    <definedName name="_76" localSheetId="13">[7]LIS183!#REF!</definedName>
    <definedName name="_76" localSheetId="16">[8]LIS183!#REF!</definedName>
    <definedName name="_76" localSheetId="17">[9]LIS183!#REF!</definedName>
    <definedName name="_76" localSheetId="18">[8]LIS183!#REF!</definedName>
    <definedName name="_76" localSheetId="19">[9]LIS183!#REF!</definedName>
    <definedName name="_76" localSheetId="20">[9]LIS183!#REF!</definedName>
    <definedName name="_76" localSheetId="2">[7]LIS183!#REF!</definedName>
    <definedName name="_76" localSheetId="8">[7]LIS183!#REF!</definedName>
    <definedName name="_76" localSheetId="7">[7]LIS183!#REF!</definedName>
    <definedName name="_76" localSheetId="9">[7]LIS183!#REF!</definedName>
    <definedName name="_76">[7]LIS183!#REF!</definedName>
    <definedName name="_77" localSheetId="12">[7]LIS183!#REF!</definedName>
    <definedName name="_77" localSheetId="13">[7]LIS183!#REF!</definedName>
    <definedName name="_77" localSheetId="16">[8]LIS183!#REF!</definedName>
    <definedName name="_77" localSheetId="17">[9]LIS183!#REF!</definedName>
    <definedName name="_77" localSheetId="18">[8]LIS183!#REF!</definedName>
    <definedName name="_77" localSheetId="19">[9]LIS183!#REF!</definedName>
    <definedName name="_77" localSheetId="20">[9]LIS183!#REF!</definedName>
    <definedName name="_77" localSheetId="2">[7]LIS183!#REF!</definedName>
    <definedName name="_77" localSheetId="8">[7]LIS183!#REF!</definedName>
    <definedName name="_77" localSheetId="7">[7]LIS183!#REF!</definedName>
    <definedName name="_77" localSheetId="9">[7]LIS183!#REF!</definedName>
    <definedName name="_77">[7]LIS183!#REF!</definedName>
    <definedName name="_78" localSheetId="12">[7]LIS183!#REF!</definedName>
    <definedName name="_78" localSheetId="13">[7]LIS183!#REF!</definedName>
    <definedName name="_78" localSheetId="16">[8]LIS183!#REF!</definedName>
    <definedName name="_78" localSheetId="17">[9]LIS183!#REF!</definedName>
    <definedName name="_78" localSheetId="18">[8]LIS183!#REF!</definedName>
    <definedName name="_78" localSheetId="19">[9]LIS183!#REF!</definedName>
    <definedName name="_78" localSheetId="20">[9]LIS183!#REF!</definedName>
    <definedName name="_78" localSheetId="2">[7]LIS183!#REF!</definedName>
    <definedName name="_78" localSheetId="8">[7]LIS183!#REF!</definedName>
    <definedName name="_78" localSheetId="7">[7]LIS183!#REF!</definedName>
    <definedName name="_78" localSheetId="9">[7]LIS183!#REF!</definedName>
    <definedName name="_78">[7]LIS183!#REF!</definedName>
    <definedName name="_79" localSheetId="12">[7]LIS183!#REF!</definedName>
    <definedName name="_79" localSheetId="13">[7]LIS183!#REF!</definedName>
    <definedName name="_79" localSheetId="16">[8]LIS183!#REF!</definedName>
    <definedName name="_79" localSheetId="17">[9]LIS183!#REF!</definedName>
    <definedName name="_79" localSheetId="18">[8]LIS183!#REF!</definedName>
    <definedName name="_79" localSheetId="19">[9]LIS183!#REF!</definedName>
    <definedName name="_79" localSheetId="20">[9]LIS183!#REF!</definedName>
    <definedName name="_79" localSheetId="2">[7]LIS183!#REF!</definedName>
    <definedName name="_79" localSheetId="8">[7]LIS183!#REF!</definedName>
    <definedName name="_79" localSheetId="7">[7]LIS183!#REF!</definedName>
    <definedName name="_79" localSheetId="9">[7]LIS183!#REF!</definedName>
    <definedName name="_79">[7]LIS183!#REF!</definedName>
    <definedName name="_8" localSheetId="12">[7]LIS183!#REF!</definedName>
    <definedName name="_8" localSheetId="13">[7]LIS183!#REF!</definedName>
    <definedName name="_8" localSheetId="16">[8]LIS183!#REF!</definedName>
    <definedName name="_8" localSheetId="17">[9]LIS183!#REF!</definedName>
    <definedName name="_8" localSheetId="18">[8]LIS183!#REF!</definedName>
    <definedName name="_8" localSheetId="19">[9]LIS183!#REF!</definedName>
    <definedName name="_8" localSheetId="20">[9]LIS183!#REF!</definedName>
    <definedName name="_8" localSheetId="2">[7]LIS183!#REF!</definedName>
    <definedName name="_8" localSheetId="8">[7]LIS183!#REF!</definedName>
    <definedName name="_8" localSheetId="7">[7]LIS183!#REF!</definedName>
    <definedName name="_8" localSheetId="9">[7]LIS183!#REF!</definedName>
    <definedName name="_8">[7]LIS183!#REF!</definedName>
    <definedName name="_80" localSheetId="12">[7]LIS183!#REF!</definedName>
    <definedName name="_80" localSheetId="13">[7]LIS183!#REF!</definedName>
    <definedName name="_80" localSheetId="16">[8]LIS183!#REF!</definedName>
    <definedName name="_80" localSheetId="17">[9]LIS183!#REF!</definedName>
    <definedName name="_80" localSheetId="18">[8]LIS183!#REF!</definedName>
    <definedName name="_80" localSheetId="19">[9]LIS183!#REF!</definedName>
    <definedName name="_80" localSheetId="20">[9]LIS183!#REF!</definedName>
    <definedName name="_80" localSheetId="2">[7]LIS183!#REF!</definedName>
    <definedName name="_80" localSheetId="8">[7]LIS183!#REF!</definedName>
    <definedName name="_80" localSheetId="7">[7]LIS183!#REF!</definedName>
    <definedName name="_80" localSheetId="9">[7]LIS183!#REF!</definedName>
    <definedName name="_80">[7]LIS183!#REF!</definedName>
    <definedName name="_81" localSheetId="12">[7]LIS183!#REF!</definedName>
    <definedName name="_81" localSheetId="13">[7]LIS183!#REF!</definedName>
    <definedName name="_81" localSheetId="16">[8]LIS183!#REF!</definedName>
    <definedName name="_81" localSheetId="17">[9]LIS183!#REF!</definedName>
    <definedName name="_81" localSheetId="18">[8]LIS183!#REF!</definedName>
    <definedName name="_81" localSheetId="19">[9]LIS183!#REF!</definedName>
    <definedName name="_81" localSheetId="20">[9]LIS183!#REF!</definedName>
    <definedName name="_81" localSheetId="2">[7]LIS183!#REF!</definedName>
    <definedName name="_81" localSheetId="8">[7]LIS183!#REF!</definedName>
    <definedName name="_81" localSheetId="7">[7]LIS183!#REF!</definedName>
    <definedName name="_81" localSheetId="9">[7]LIS183!#REF!</definedName>
    <definedName name="_81">[7]LIS183!#REF!</definedName>
    <definedName name="_82" localSheetId="12">[7]LIS183!#REF!</definedName>
    <definedName name="_82" localSheetId="13">[7]LIS183!#REF!</definedName>
    <definedName name="_82" localSheetId="16">[8]LIS183!#REF!</definedName>
    <definedName name="_82" localSheetId="17">[9]LIS183!#REF!</definedName>
    <definedName name="_82" localSheetId="18">[8]LIS183!#REF!</definedName>
    <definedName name="_82" localSheetId="19">[9]LIS183!#REF!</definedName>
    <definedName name="_82" localSheetId="20">[9]LIS183!#REF!</definedName>
    <definedName name="_82" localSheetId="2">[7]LIS183!#REF!</definedName>
    <definedName name="_82" localSheetId="8">[7]LIS183!#REF!</definedName>
    <definedName name="_82" localSheetId="7">[7]LIS183!#REF!</definedName>
    <definedName name="_82" localSheetId="9">[7]LIS183!#REF!</definedName>
    <definedName name="_82">[7]LIS183!#REF!</definedName>
    <definedName name="_83" localSheetId="12">[7]LIS183!#REF!</definedName>
    <definedName name="_83" localSheetId="13">[7]LIS183!#REF!</definedName>
    <definedName name="_83" localSheetId="16">[8]LIS183!#REF!</definedName>
    <definedName name="_83" localSheetId="17">[9]LIS183!#REF!</definedName>
    <definedName name="_83" localSheetId="18">[8]LIS183!#REF!</definedName>
    <definedName name="_83" localSheetId="19">[9]LIS183!#REF!</definedName>
    <definedName name="_83" localSheetId="20">[9]LIS183!#REF!</definedName>
    <definedName name="_83" localSheetId="2">[7]LIS183!#REF!</definedName>
    <definedName name="_83" localSheetId="8">[7]LIS183!#REF!</definedName>
    <definedName name="_83" localSheetId="7">[7]LIS183!#REF!</definedName>
    <definedName name="_83" localSheetId="9">[7]LIS183!#REF!</definedName>
    <definedName name="_83">[7]LIS183!#REF!</definedName>
    <definedName name="_84" localSheetId="12">[7]LIS183!#REF!</definedName>
    <definedName name="_84" localSheetId="13">[7]LIS183!#REF!</definedName>
    <definedName name="_84" localSheetId="16">[8]LIS183!#REF!</definedName>
    <definedName name="_84" localSheetId="17">[9]LIS183!#REF!</definedName>
    <definedName name="_84" localSheetId="18">[8]LIS183!#REF!</definedName>
    <definedName name="_84" localSheetId="19">[9]LIS183!#REF!</definedName>
    <definedName name="_84" localSheetId="20">[9]LIS183!#REF!</definedName>
    <definedName name="_84" localSheetId="2">[7]LIS183!#REF!</definedName>
    <definedName name="_84" localSheetId="8">[7]LIS183!#REF!</definedName>
    <definedName name="_84" localSheetId="7">[7]LIS183!#REF!</definedName>
    <definedName name="_84" localSheetId="9">[7]LIS183!#REF!</definedName>
    <definedName name="_84">[7]LIS183!#REF!</definedName>
    <definedName name="_85" localSheetId="12">[7]LIS183!#REF!</definedName>
    <definedName name="_85" localSheetId="13">[7]LIS183!#REF!</definedName>
    <definedName name="_85" localSheetId="16">[8]LIS183!#REF!</definedName>
    <definedName name="_85" localSheetId="17">[9]LIS183!#REF!</definedName>
    <definedName name="_85" localSheetId="18">[8]LIS183!#REF!</definedName>
    <definedName name="_85" localSheetId="19">[9]LIS183!#REF!</definedName>
    <definedName name="_85" localSheetId="20">[9]LIS183!#REF!</definedName>
    <definedName name="_85" localSheetId="2">[7]LIS183!#REF!</definedName>
    <definedName name="_85" localSheetId="8">[7]LIS183!#REF!</definedName>
    <definedName name="_85" localSheetId="7">[7]LIS183!#REF!</definedName>
    <definedName name="_85" localSheetId="9">[7]LIS183!#REF!</definedName>
    <definedName name="_85">[7]LIS183!#REF!</definedName>
    <definedName name="_86" localSheetId="12">[7]LIS183!#REF!</definedName>
    <definedName name="_86" localSheetId="13">[7]LIS183!#REF!</definedName>
    <definedName name="_86" localSheetId="16">[8]LIS183!#REF!</definedName>
    <definedName name="_86" localSheetId="17">[9]LIS183!#REF!</definedName>
    <definedName name="_86" localSheetId="18">[8]LIS183!#REF!</definedName>
    <definedName name="_86" localSheetId="19">[9]LIS183!#REF!</definedName>
    <definedName name="_86" localSheetId="20">[9]LIS183!#REF!</definedName>
    <definedName name="_86" localSheetId="2">[7]LIS183!#REF!</definedName>
    <definedName name="_86" localSheetId="8">[7]LIS183!#REF!</definedName>
    <definedName name="_86" localSheetId="7">[7]LIS183!#REF!</definedName>
    <definedName name="_86" localSheetId="9">[7]LIS183!#REF!</definedName>
    <definedName name="_86">[7]LIS183!#REF!</definedName>
    <definedName name="_87" localSheetId="12">[7]LIS183!#REF!</definedName>
    <definedName name="_87" localSheetId="13">[7]LIS183!#REF!</definedName>
    <definedName name="_87" localSheetId="16">[8]LIS183!#REF!</definedName>
    <definedName name="_87" localSheetId="17">[9]LIS183!#REF!</definedName>
    <definedName name="_87" localSheetId="18">[8]LIS183!#REF!</definedName>
    <definedName name="_87" localSheetId="19">[9]LIS183!#REF!</definedName>
    <definedName name="_87" localSheetId="20">[9]LIS183!#REF!</definedName>
    <definedName name="_87" localSheetId="2">[7]LIS183!#REF!</definedName>
    <definedName name="_87" localSheetId="8">[7]LIS183!#REF!</definedName>
    <definedName name="_87" localSheetId="7">[7]LIS183!#REF!</definedName>
    <definedName name="_87" localSheetId="9">[7]LIS183!#REF!</definedName>
    <definedName name="_87">[7]LIS183!#REF!</definedName>
    <definedName name="_88" localSheetId="12">[7]LIS183!#REF!</definedName>
    <definedName name="_88" localSheetId="13">[7]LIS183!#REF!</definedName>
    <definedName name="_88" localSheetId="16">[8]LIS183!#REF!</definedName>
    <definedName name="_88" localSheetId="17">[9]LIS183!#REF!</definedName>
    <definedName name="_88" localSheetId="18">[8]LIS183!#REF!</definedName>
    <definedName name="_88" localSheetId="19">[9]LIS183!#REF!</definedName>
    <definedName name="_88" localSheetId="20">[9]LIS183!#REF!</definedName>
    <definedName name="_88" localSheetId="2">[7]LIS183!#REF!</definedName>
    <definedName name="_88" localSheetId="8">[7]LIS183!#REF!</definedName>
    <definedName name="_88" localSheetId="7">[7]LIS183!#REF!</definedName>
    <definedName name="_88" localSheetId="9">[7]LIS183!#REF!</definedName>
    <definedName name="_88">[7]LIS183!#REF!</definedName>
    <definedName name="_89" localSheetId="12">[7]LIS183!#REF!</definedName>
    <definedName name="_89" localSheetId="13">[7]LIS183!#REF!</definedName>
    <definedName name="_89" localSheetId="16">[8]LIS183!#REF!</definedName>
    <definedName name="_89" localSheetId="17">[9]LIS183!#REF!</definedName>
    <definedName name="_89" localSheetId="18">[8]LIS183!#REF!</definedName>
    <definedName name="_89" localSheetId="19">[9]LIS183!#REF!</definedName>
    <definedName name="_89" localSheetId="20">[9]LIS183!#REF!</definedName>
    <definedName name="_89" localSheetId="2">[7]LIS183!#REF!</definedName>
    <definedName name="_89" localSheetId="8">[7]LIS183!#REF!</definedName>
    <definedName name="_89" localSheetId="7">[7]LIS183!#REF!</definedName>
    <definedName name="_89" localSheetId="9">[7]LIS183!#REF!</definedName>
    <definedName name="_89">[7]LIS183!#REF!</definedName>
    <definedName name="_9" localSheetId="12">[7]LIS183!#REF!</definedName>
    <definedName name="_9" localSheetId="13">[7]LIS183!#REF!</definedName>
    <definedName name="_9" localSheetId="16">[8]LIS183!#REF!</definedName>
    <definedName name="_9" localSheetId="17">[9]LIS183!#REF!</definedName>
    <definedName name="_9" localSheetId="18">[8]LIS183!#REF!</definedName>
    <definedName name="_9" localSheetId="19">[9]LIS183!#REF!</definedName>
    <definedName name="_9" localSheetId="20">[9]LIS183!#REF!</definedName>
    <definedName name="_9" localSheetId="2">[7]LIS183!#REF!</definedName>
    <definedName name="_9" localSheetId="8">[7]LIS183!#REF!</definedName>
    <definedName name="_9" localSheetId="7">[7]LIS183!#REF!</definedName>
    <definedName name="_9" localSheetId="9">[7]LIS183!#REF!</definedName>
    <definedName name="_9">[7]LIS183!#REF!</definedName>
    <definedName name="_90" localSheetId="12">[7]LIS183!#REF!</definedName>
    <definedName name="_90" localSheetId="13">[7]LIS183!#REF!</definedName>
    <definedName name="_90" localSheetId="16">[8]LIS183!#REF!</definedName>
    <definedName name="_90" localSheetId="17">[9]LIS183!#REF!</definedName>
    <definedName name="_90" localSheetId="18">[8]LIS183!#REF!</definedName>
    <definedName name="_90" localSheetId="19">[9]LIS183!#REF!</definedName>
    <definedName name="_90" localSheetId="20">[9]LIS183!#REF!</definedName>
    <definedName name="_90" localSheetId="2">[7]LIS183!#REF!</definedName>
    <definedName name="_90" localSheetId="8">[7]LIS183!#REF!</definedName>
    <definedName name="_90" localSheetId="7">[7]LIS183!#REF!</definedName>
    <definedName name="_90" localSheetId="9">[7]LIS183!#REF!</definedName>
    <definedName name="_90">[7]LIS183!#REF!</definedName>
    <definedName name="_91" localSheetId="12">[7]LIS183!#REF!</definedName>
    <definedName name="_91" localSheetId="13">[7]LIS183!#REF!</definedName>
    <definedName name="_91" localSheetId="16">[8]LIS183!#REF!</definedName>
    <definedName name="_91" localSheetId="17">[9]LIS183!#REF!</definedName>
    <definedName name="_91" localSheetId="18">[8]LIS183!#REF!</definedName>
    <definedName name="_91" localSheetId="19">[9]LIS183!#REF!</definedName>
    <definedName name="_91" localSheetId="20">[9]LIS183!#REF!</definedName>
    <definedName name="_91" localSheetId="2">[7]LIS183!#REF!</definedName>
    <definedName name="_91" localSheetId="8">[7]LIS183!#REF!</definedName>
    <definedName name="_91" localSheetId="7">[7]LIS183!#REF!</definedName>
    <definedName name="_91" localSheetId="9">[7]LIS183!#REF!</definedName>
    <definedName name="_91">[7]LIS183!#REF!</definedName>
    <definedName name="_92" localSheetId="12">[7]LIS183!#REF!</definedName>
    <definedName name="_92" localSheetId="13">[7]LIS183!#REF!</definedName>
    <definedName name="_92" localSheetId="16">[8]LIS183!#REF!</definedName>
    <definedName name="_92" localSheetId="17">[9]LIS183!#REF!</definedName>
    <definedName name="_92" localSheetId="18">[8]LIS183!#REF!</definedName>
    <definedName name="_92" localSheetId="19">[9]LIS183!#REF!</definedName>
    <definedName name="_92" localSheetId="20">[9]LIS183!#REF!</definedName>
    <definedName name="_92" localSheetId="2">[7]LIS183!#REF!</definedName>
    <definedName name="_92" localSheetId="8">[7]LIS183!#REF!</definedName>
    <definedName name="_92" localSheetId="7">[7]LIS183!#REF!</definedName>
    <definedName name="_92" localSheetId="9">[7]LIS183!#REF!</definedName>
    <definedName name="_92">[7]LIS183!#REF!</definedName>
    <definedName name="_93" localSheetId="12">[7]LIS183!#REF!</definedName>
    <definedName name="_93" localSheetId="13">[7]LIS183!#REF!</definedName>
    <definedName name="_93" localSheetId="16">[8]LIS183!#REF!</definedName>
    <definedName name="_93" localSheetId="17">[9]LIS183!#REF!</definedName>
    <definedName name="_93" localSheetId="18">[8]LIS183!#REF!</definedName>
    <definedName name="_93" localSheetId="19">[9]LIS183!#REF!</definedName>
    <definedName name="_93" localSheetId="20">[9]LIS183!#REF!</definedName>
    <definedName name="_93" localSheetId="2">[7]LIS183!#REF!</definedName>
    <definedName name="_93" localSheetId="8">[7]LIS183!#REF!</definedName>
    <definedName name="_93" localSheetId="7">[7]LIS183!#REF!</definedName>
    <definedName name="_93" localSheetId="9">[7]LIS183!#REF!</definedName>
    <definedName name="_93">[7]LIS183!#REF!</definedName>
    <definedName name="_94" localSheetId="12">[7]LIS183!#REF!</definedName>
    <definedName name="_94" localSheetId="13">[7]LIS183!#REF!</definedName>
    <definedName name="_94" localSheetId="16">[8]LIS183!#REF!</definedName>
    <definedName name="_94" localSheetId="17">[9]LIS183!#REF!</definedName>
    <definedName name="_94" localSheetId="18">[8]LIS183!#REF!</definedName>
    <definedName name="_94" localSheetId="19">[9]LIS183!#REF!</definedName>
    <definedName name="_94" localSheetId="20">[9]LIS183!#REF!</definedName>
    <definedName name="_94" localSheetId="2">[7]LIS183!#REF!</definedName>
    <definedName name="_94" localSheetId="8">[7]LIS183!#REF!</definedName>
    <definedName name="_94" localSheetId="7">[7]LIS183!#REF!</definedName>
    <definedName name="_94" localSheetId="9">[7]LIS183!#REF!</definedName>
    <definedName name="_94">[7]LIS183!#REF!</definedName>
    <definedName name="_95" localSheetId="12">[7]LIS183!#REF!</definedName>
    <definedName name="_95" localSheetId="13">[7]LIS183!#REF!</definedName>
    <definedName name="_95" localSheetId="16">[8]LIS183!#REF!</definedName>
    <definedName name="_95" localSheetId="17">[9]LIS183!#REF!</definedName>
    <definedName name="_95" localSheetId="18">[8]LIS183!#REF!</definedName>
    <definedName name="_95" localSheetId="19">[9]LIS183!#REF!</definedName>
    <definedName name="_95" localSheetId="20">[9]LIS183!#REF!</definedName>
    <definedName name="_95" localSheetId="2">[7]LIS183!#REF!</definedName>
    <definedName name="_95" localSheetId="8">[7]LIS183!#REF!</definedName>
    <definedName name="_95" localSheetId="7">[7]LIS183!#REF!</definedName>
    <definedName name="_95" localSheetId="9">[7]LIS183!#REF!</definedName>
    <definedName name="_95">[7]LIS183!#REF!</definedName>
    <definedName name="_96" localSheetId="12">[7]LIS183!#REF!</definedName>
    <definedName name="_96" localSheetId="13">[7]LIS183!#REF!</definedName>
    <definedName name="_96" localSheetId="16">[8]LIS183!#REF!</definedName>
    <definedName name="_96" localSheetId="17">[9]LIS183!#REF!</definedName>
    <definedName name="_96" localSheetId="18">[8]LIS183!#REF!</definedName>
    <definedName name="_96" localSheetId="19">[9]LIS183!#REF!</definedName>
    <definedName name="_96" localSheetId="20">[9]LIS183!#REF!</definedName>
    <definedName name="_96" localSheetId="2">[7]LIS183!#REF!</definedName>
    <definedName name="_96" localSheetId="8">[7]LIS183!#REF!</definedName>
    <definedName name="_96" localSheetId="7">[7]LIS183!#REF!</definedName>
    <definedName name="_96" localSheetId="9">[7]LIS183!#REF!</definedName>
    <definedName name="_96">[7]LIS183!#REF!</definedName>
    <definedName name="_97" localSheetId="12">[7]LIS183!#REF!</definedName>
    <definedName name="_97" localSheetId="13">[7]LIS183!#REF!</definedName>
    <definedName name="_97" localSheetId="16">[8]LIS183!#REF!</definedName>
    <definedName name="_97" localSheetId="17">[9]LIS183!#REF!</definedName>
    <definedName name="_97" localSheetId="18">[8]LIS183!#REF!</definedName>
    <definedName name="_97" localSheetId="19">[9]LIS183!#REF!</definedName>
    <definedName name="_97" localSheetId="20">[9]LIS183!#REF!</definedName>
    <definedName name="_97" localSheetId="2">[7]LIS183!#REF!</definedName>
    <definedName name="_97" localSheetId="8">[7]LIS183!#REF!</definedName>
    <definedName name="_97" localSheetId="7">[7]LIS183!#REF!</definedName>
    <definedName name="_97" localSheetId="9">[7]LIS183!#REF!</definedName>
    <definedName name="_97">[7]LIS183!#REF!</definedName>
    <definedName name="_98" localSheetId="12">[7]LIS183!#REF!</definedName>
    <definedName name="_98" localSheetId="13">[7]LIS183!#REF!</definedName>
    <definedName name="_98" localSheetId="16">[8]LIS183!#REF!</definedName>
    <definedName name="_98" localSheetId="17">[9]LIS183!#REF!</definedName>
    <definedName name="_98" localSheetId="18">[8]LIS183!#REF!</definedName>
    <definedName name="_98" localSheetId="19">[9]LIS183!#REF!</definedName>
    <definedName name="_98" localSheetId="20">[9]LIS183!#REF!</definedName>
    <definedName name="_98" localSheetId="2">[7]LIS183!#REF!</definedName>
    <definedName name="_98" localSheetId="8">[7]LIS183!#REF!</definedName>
    <definedName name="_98" localSheetId="7">[7]LIS183!#REF!</definedName>
    <definedName name="_98" localSheetId="9">[7]LIS183!#REF!</definedName>
    <definedName name="_98">[7]LIS183!#REF!</definedName>
    <definedName name="_99" localSheetId="12">[7]LIS183!#REF!</definedName>
    <definedName name="_99" localSheetId="13">[7]LIS183!#REF!</definedName>
    <definedName name="_99" localSheetId="16">[8]LIS183!#REF!</definedName>
    <definedName name="_99" localSheetId="17">[9]LIS183!#REF!</definedName>
    <definedName name="_99" localSheetId="18">[8]LIS183!#REF!</definedName>
    <definedName name="_99" localSheetId="19">[9]LIS183!#REF!</definedName>
    <definedName name="_99" localSheetId="20">[9]LIS183!#REF!</definedName>
    <definedName name="_99" localSheetId="2">[7]LIS183!#REF!</definedName>
    <definedName name="_99" localSheetId="8">[7]LIS183!#REF!</definedName>
    <definedName name="_99" localSheetId="7">[7]LIS183!#REF!</definedName>
    <definedName name="_99" localSheetId="9">[7]LIS183!#REF!</definedName>
    <definedName name="_99">[7]LIS183!#REF!</definedName>
    <definedName name="_CAU103" localSheetId="15">[4]Hoja1!$A$1:$C$10607</definedName>
    <definedName name="_CAU103" localSheetId="16">[10]Hoja1!$A$1:$C$10607</definedName>
    <definedName name="_CAU103" localSheetId="17">[10]Hoja1!$A$1:$C$10607</definedName>
    <definedName name="_CAU103" localSheetId="18">[10]Hoja1!$A$1:$C$10607</definedName>
    <definedName name="_CAU103" localSheetId="19">[10]Hoja1!$A$1:$C$10607</definedName>
    <definedName name="_CAU103" localSheetId="20">[10]Hoja1!$A$1:$C$10607</definedName>
    <definedName name="_CAU103" localSheetId="5">[11]Hoja1!$A$1:$C$10607</definedName>
    <definedName name="_CAU103">[4]Hoja1!$A$1:$C$10607</definedName>
    <definedName name="_xlnm._FilterDatabase" localSheetId="1" hidden="1">'1. Población_Afiliada_Regimen'!$A$4:$FA$138</definedName>
    <definedName name="_xlnm._FilterDatabase" localSheetId="11" hidden="1">'10. Tendencia_por mes_RS'!$FP$2:$FS$138</definedName>
    <definedName name="_xlnm._FilterDatabase" localSheetId="12" hidden="1">'11. Tendencia_por mes_ RC'!$EF$2:$EI$141</definedName>
    <definedName name="_xlnm._FilterDatabase" localSheetId="13" hidden="1">'12. Tendencia_por mes_REX'!$DI$2:$DL$141</definedName>
    <definedName name="_xlnm._FilterDatabase" localSheetId="15" hidden="1">'13. Afiliados_Nivel_Sexo_Zona'!#REF!</definedName>
    <definedName name="_xlnm._FilterDatabase" localSheetId="16" hidden="1">'14. Afiliados_Grupo_edad_RS'!$C$1:$N$139</definedName>
    <definedName name="_xlnm._FilterDatabase" localSheetId="17" hidden="1">'14A. RS_Curso_Vida'!$C$1:$N$139</definedName>
    <definedName name="_xlnm._FilterDatabase" localSheetId="18" hidden="1">'15. Afiliados_Grupo_edad_RC'!$C$1:$N$139</definedName>
    <definedName name="_xlnm._FilterDatabase" localSheetId="19" hidden="1">'15A. RC_Curso_Vida'!$C$1:$N$139</definedName>
    <definedName name="_xlnm._FilterDatabase" localSheetId="20" hidden="1">'16. REx_Curso_Vida'!$C$1:$N$139</definedName>
    <definedName name="_xlnm._FilterDatabase" localSheetId="2" hidden="1">'2. Afiliados_Esquema Asociativo'!$C$3:$O$70</definedName>
    <definedName name="_xlnm._FilterDatabase" localSheetId="8" hidden="1">'3C. Afiliados_ Suspendidos_RC'!$AH$4:$AP$4</definedName>
    <definedName name="_xlnm._FilterDatabase" localSheetId="4" hidden="1">'4. Gráficos_%Tendencia_Subreg'!#REF!</definedName>
    <definedName name="_xlnm._FilterDatabase" localSheetId="6" hidden="1">'6.Gráfico_Afiliados_EPS_Régimen'!$A$26:$D$26</definedName>
    <definedName name="_xlnm._FilterDatabase" localSheetId="7" hidden="1">'7. Gráficos_Tendencia_EPS'!$A$28:$D$28</definedName>
    <definedName name="_xlnm._FilterDatabase" localSheetId="9" hidden="1">'8. Afiliados_ EPS_Mpio_RS'!#REF!</definedName>
    <definedName name="_xlnm._FilterDatabase" localSheetId="10" hidden="1">'9. Afiliados_EPS_Mpio_RC '!#REF!</definedName>
    <definedName name="_xlnm._FilterDatabase" localSheetId="23" hidden="1">'A. Codigos_Municipio'!$B$1:$J$126</definedName>
    <definedName name="A" localSheetId="12">[7]LIS183!#REF!</definedName>
    <definedName name="A" localSheetId="13">[7]LIS183!#REF!</definedName>
    <definedName name="A" localSheetId="17">[7]LIS183!#REF!</definedName>
    <definedName name="A" localSheetId="18">[7]LIS183!#REF!</definedName>
    <definedName name="A" localSheetId="19">[7]LIS183!#REF!</definedName>
    <definedName name="A" localSheetId="20">[7]LIS183!#REF!</definedName>
    <definedName name="A" localSheetId="2">[7]LIS183!#REF!</definedName>
    <definedName name="A" localSheetId="8">[7]LIS183!#REF!</definedName>
    <definedName name="A" localSheetId="4">[7]LIS183!#REF!</definedName>
    <definedName name="A" localSheetId="5">[7]LIS183!#REF!</definedName>
    <definedName name="A" localSheetId="7">[7]LIS183!#REF!</definedName>
    <definedName name="A" localSheetId="9">[7]LIS183!#REF!</definedName>
    <definedName name="A">[7]LIS183!#REF!</definedName>
    <definedName name="A_impresión_IM" localSheetId="12">#REF!</definedName>
    <definedName name="A_impresión_IM" localSheetId="13">#REF!</definedName>
    <definedName name="A_impresión_IM" localSheetId="17">#REF!</definedName>
    <definedName name="A_impresión_IM" localSheetId="18">#REF!</definedName>
    <definedName name="A_impresión_IM" localSheetId="19">#REF!</definedName>
    <definedName name="A_impresión_IM" localSheetId="20">#REF!</definedName>
    <definedName name="A_impresión_IM" localSheetId="2">#REF!</definedName>
    <definedName name="A_impresión_IM" localSheetId="8">#REF!</definedName>
    <definedName name="A_impresión_IM" localSheetId="4">#REF!</definedName>
    <definedName name="A_impresión_IM" localSheetId="5">#REF!</definedName>
    <definedName name="A_impresión_IM" localSheetId="7">#REF!</definedName>
    <definedName name="A_impresión_IM" localSheetId="9">#REF!</definedName>
    <definedName name="A_impresión_IM">#REF!</definedName>
    <definedName name="APIA">[12]Hoja1!$A$8:$B$8</definedName>
    <definedName name="_xlnm.Print_Area" localSheetId="1">'1. Población_Afiliada_Regimen'!$A$1:$O$139</definedName>
    <definedName name="_xlnm.Print_Area" localSheetId="14">'12. Tendencia_Valores_Años'!$A$1:$P$53</definedName>
    <definedName name="_xlnm.Print_Area" localSheetId="2">'2. Afiliados_Esquema Asociativo'!$A$1:$O$75</definedName>
    <definedName name="_xlnm.Print_Area" localSheetId="3">'3. Gráficos_Cobertura_Dpto'!$A$1:$L$44</definedName>
    <definedName name="asdewq" localSheetId="12">#REF!</definedName>
    <definedName name="asdewq" localSheetId="13">#REF!</definedName>
    <definedName name="asdewq" localSheetId="15">#REF!</definedName>
    <definedName name="asdewq" localSheetId="16">#REF!</definedName>
    <definedName name="asdewq" localSheetId="17">#REF!</definedName>
    <definedName name="asdewq" localSheetId="18">#REF!</definedName>
    <definedName name="asdewq" localSheetId="19">#REF!</definedName>
    <definedName name="asdewq" localSheetId="20">#REF!</definedName>
    <definedName name="asdewq" localSheetId="2">#REF!</definedName>
    <definedName name="asdewq" localSheetId="8">#REF!</definedName>
    <definedName name="asdewq" localSheetId="4">#REF!</definedName>
    <definedName name="asdewq" localSheetId="5">#REF!</definedName>
    <definedName name="asdewq" localSheetId="7">#REF!</definedName>
    <definedName name="asdewq" localSheetId="9">#REF!</definedName>
    <definedName name="asdewq">#REF!</definedName>
    <definedName name="_xlnm.Database" localSheetId="12">#REF!</definedName>
    <definedName name="_xlnm.Database" localSheetId="13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">#REF!</definedName>
    <definedName name="_xlnm.Database" localSheetId="8">#REF!</definedName>
    <definedName name="_xlnm.Database" localSheetId="4">#REF!</definedName>
    <definedName name="_xlnm.Database" localSheetId="5">#REF!</definedName>
    <definedName name="_xlnm.Database" localSheetId="7">#REF!</definedName>
    <definedName name="_xlnm.Database" localSheetId="9">#REF!</definedName>
    <definedName name="_xlnm.Database">#REF!</definedName>
    <definedName name="bASEDEDATOS1" localSheetId="12">#REF!</definedName>
    <definedName name="bASEDEDATOS1" localSheetId="13">#REF!</definedName>
    <definedName name="bASEDEDATOS1" localSheetId="17">#REF!</definedName>
    <definedName name="bASEDEDATOS1" localSheetId="18">#REF!</definedName>
    <definedName name="bASEDEDATOS1" localSheetId="19">#REF!</definedName>
    <definedName name="bASEDEDATOS1" localSheetId="20">#REF!</definedName>
    <definedName name="bASEDEDATOS1" localSheetId="2">#REF!</definedName>
    <definedName name="bASEDEDATOS1" localSheetId="8">#REF!</definedName>
    <definedName name="bASEDEDATOS1" localSheetId="4">#REF!</definedName>
    <definedName name="bASEDEDATOS1" localSheetId="5">#REF!</definedName>
    <definedName name="bASEDEDATOS1" localSheetId="7">#REF!</definedName>
    <definedName name="bASEDEDATOS1" localSheetId="9">#REF!</definedName>
    <definedName name="bASEDEDATOS1">#REF!</definedName>
    <definedName name="BELEN_DE_UMBRIA">[12]Hoja1!$A$12:$B$12</definedName>
    <definedName name="BUCARAMANGA">[12]Hoja1!$A$22:$B$22</definedName>
    <definedName name="BVFD" localSheetId="12">#REF!</definedName>
    <definedName name="BVFD" localSheetId="13">#REF!</definedName>
    <definedName name="BVFD" localSheetId="17">#REF!</definedName>
    <definedName name="BVFD" localSheetId="18">#REF!</definedName>
    <definedName name="BVFD" localSheetId="19">#REF!</definedName>
    <definedName name="BVFD" localSheetId="20">#REF!</definedName>
    <definedName name="BVFD" localSheetId="2">#REF!</definedName>
    <definedName name="BVFD" localSheetId="8">#REF!</definedName>
    <definedName name="BVFD" localSheetId="4">#REF!</definedName>
    <definedName name="BVFD" localSheetId="5">#REF!</definedName>
    <definedName name="BVFD" localSheetId="7">#REF!</definedName>
    <definedName name="BVFD" localSheetId="9">#REF!</definedName>
    <definedName name="BVFD">#REF!</definedName>
    <definedName name="bvg" localSheetId="12">#REF!</definedName>
    <definedName name="bvg" localSheetId="13">#REF!</definedName>
    <definedName name="bvg" localSheetId="15">#REF!</definedName>
    <definedName name="bvg" localSheetId="16">#REF!</definedName>
    <definedName name="bvg" localSheetId="17">#REF!</definedName>
    <definedName name="bvg" localSheetId="18">#REF!</definedName>
    <definedName name="bvg" localSheetId="19">#REF!</definedName>
    <definedName name="bvg" localSheetId="20">#REF!</definedName>
    <definedName name="bvg" localSheetId="2">#REF!</definedName>
    <definedName name="bvg" localSheetId="8">#REF!</definedName>
    <definedName name="bvg" localSheetId="4">#REF!</definedName>
    <definedName name="bvg" localSheetId="5">#REF!</definedName>
    <definedName name="bvg" localSheetId="7">#REF!</definedName>
    <definedName name="bvg" localSheetId="9">#REF!</definedName>
    <definedName name="bvg">#REF!</definedName>
    <definedName name="CARMEN_DE_APICALA">[12]Hoja1!$A$3:$B$3</definedName>
    <definedName name="CAU" localSheetId="12">#REF!</definedName>
    <definedName name="CAU" localSheetId="13">#REF!</definedName>
    <definedName name="CAU" localSheetId="15">#REF!</definedName>
    <definedName name="CAU" localSheetId="16">#REF!</definedName>
    <definedName name="CAU" localSheetId="17">#REF!</definedName>
    <definedName name="CAU" localSheetId="18">#REF!</definedName>
    <definedName name="CAU" localSheetId="19">#REF!</definedName>
    <definedName name="CAU" localSheetId="20">#REF!</definedName>
    <definedName name="CAU" localSheetId="2">#REF!</definedName>
    <definedName name="CAU" localSheetId="8">#REF!</definedName>
    <definedName name="CAU" localSheetId="4">#REF!</definedName>
    <definedName name="CAU" localSheetId="5">#REF!</definedName>
    <definedName name="CAU" localSheetId="7">#REF!</definedName>
    <definedName name="CAU" localSheetId="9">#REF!</definedName>
    <definedName name="CAU">#REF!</definedName>
    <definedName name="CENSO1964" localSheetId="12">#REF!</definedName>
    <definedName name="CENSO1964" localSheetId="13">#REF!</definedName>
    <definedName name="CENSO1964" localSheetId="17">#REF!</definedName>
    <definedName name="CENSO1964" localSheetId="18">#REF!</definedName>
    <definedName name="CENSO1964" localSheetId="19">#REF!</definedName>
    <definedName name="CENSO1964" localSheetId="20">#REF!</definedName>
    <definedName name="CENSO1964" localSheetId="2">#REF!</definedName>
    <definedName name="CENSO1964" localSheetId="8">#REF!</definedName>
    <definedName name="CENSO1964" localSheetId="4">#REF!</definedName>
    <definedName name="CENSO1964" localSheetId="5">#REF!</definedName>
    <definedName name="CENSO1964" localSheetId="7">#REF!</definedName>
    <definedName name="CENSO1964" localSheetId="9">#REF!</definedName>
    <definedName name="CENSO1964">#REF!</definedName>
    <definedName name="CENSO1973" localSheetId="12">#REF!</definedName>
    <definedName name="CENSO1973" localSheetId="13">#REF!</definedName>
    <definedName name="CENSO1973" localSheetId="17">#REF!</definedName>
    <definedName name="CENSO1973" localSheetId="18">#REF!</definedName>
    <definedName name="CENSO1973" localSheetId="19">#REF!</definedName>
    <definedName name="CENSO1973" localSheetId="20">#REF!</definedName>
    <definedName name="CENSO1973" localSheetId="2">#REF!</definedName>
    <definedName name="CENSO1973" localSheetId="8">#REF!</definedName>
    <definedName name="CENSO1973" localSheetId="4">#REF!</definedName>
    <definedName name="CENSO1973" localSheetId="5">#REF!</definedName>
    <definedName name="CENSO1973" localSheetId="7">#REF!</definedName>
    <definedName name="CENSO1973" localSheetId="9">#REF!</definedName>
    <definedName name="CENSO1973">#REF!</definedName>
    <definedName name="CENSO1985" localSheetId="12">#REF!</definedName>
    <definedName name="CENSO1985" localSheetId="13">#REF!</definedName>
    <definedName name="CENSO1985" localSheetId="17">#REF!</definedName>
    <definedName name="CENSO1985" localSheetId="18">#REF!</definedName>
    <definedName name="CENSO1985" localSheetId="19">#REF!</definedName>
    <definedName name="CENSO1985" localSheetId="20">#REF!</definedName>
    <definedName name="CENSO1985" localSheetId="2">#REF!</definedName>
    <definedName name="CENSO1985" localSheetId="8">#REF!</definedName>
    <definedName name="CENSO1985" localSheetId="4">#REF!</definedName>
    <definedName name="CENSO1985" localSheetId="7">#REF!</definedName>
    <definedName name="CENSO1985" localSheetId="9">#REF!</definedName>
    <definedName name="CENSO1985">#REF!</definedName>
    <definedName name="cffbhf" localSheetId="12">#REF!</definedName>
    <definedName name="cffbhf" localSheetId="13">#REF!</definedName>
    <definedName name="cffbhf" localSheetId="15">#REF!</definedName>
    <definedName name="cffbhf" localSheetId="16">#REF!</definedName>
    <definedName name="cffbhf" localSheetId="17">#REF!</definedName>
    <definedName name="cffbhf" localSheetId="18">#REF!</definedName>
    <definedName name="cffbhf" localSheetId="19">#REF!</definedName>
    <definedName name="cffbhf" localSheetId="20">#REF!</definedName>
    <definedName name="cffbhf" localSheetId="2">#REF!</definedName>
    <definedName name="cffbhf" localSheetId="8">#REF!</definedName>
    <definedName name="cffbhf" localSheetId="4">#REF!</definedName>
    <definedName name="cffbhf" localSheetId="7">#REF!</definedName>
    <definedName name="cffbhf" localSheetId="9">#REF!</definedName>
    <definedName name="cffbhf">#REF!</definedName>
    <definedName name="COBER" localSheetId="12">[7]LIS183!#REF!</definedName>
    <definedName name="COBER" localSheetId="13">[7]LIS183!#REF!</definedName>
    <definedName name="COBER" localSheetId="17">[7]LIS183!#REF!</definedName>
    <definedName name="COBER" localSheetId="18">[7]LIS183!#REF!</definedName>
    <definedName name="COBER" localSheetId="19">[7]LIS183!#REF!</definedName>
    <definedName name="COBER" localSheetId="20">[7]LIS183!#REF!</definedName>
    <definedName name="COBER" localSheetId="2">[7]LIS183!#REF!</definedName>
    <definedName name="COBER" localSheetId="8">[7]LIS183!#REF!</definedName>
    <definedName name="COBER" localSheetId="4">[7]LIS183!#REF!</definedName>
    <definedName name="COBER" localSheetId="5">[7]LIS183!#REF!</definedName>
    <definedName name="COBER" localSheetId="7">[7]LIS183!#REF!</definedName>
    <definedName name="COBER" localSheetId="9">[7]LIS183!#REF!</definedName>
    <definedName name="COBER">[7]LIS183!#REF!</definedName>
    <definedName name="CODIGO_DIVIPOLA" localSheetId="1">#REF!</definedName>
    <definedName name="CODIGO_DIVIPOLA" localSheetId="11">#REF!</definedName>
    <definedName name="CODIGO_DIVIPOLA" localSheetId="12">#REF!</definedName>
    <definedName name="CODIGO_DIVIPOLA" localSheetId="13">#REF!</definedName>
    <definedName name="CODIGO_DIVIPOLA" localSheetId="14">#REF!</definedName>
    <definedName name="CODIGO_DIVIPOLA" localSheetId="15">#REF!</definedName>
    <definedName name="CODIGO_DIVIPOLA" localSheetId="16">#REF!</definedName>
    <definedName name="CODIGO_DIVIPOLA" localSheetId="17">#REF!</definedName>
    <definedName name="CODIGO_DIVIPOLA" localSheetId="18">#REF!</definedName>
    <definedName name="CODIGO_DIVIPOLA" localSheetId="19">#REF!</definedName>
    <definedName name="CODIGO_DIVIPOLA" localSheetId="20">#REF!</definedName>
    <definedName name="CODIGO_DIVIPOLA" localSheetId="2">#REF!</definedName>
    <definedName name="CODIGO_DIVIPOLA" localSheetId="3">#REF!</definedName>
    <definedName name="CODIGO_DIVIPOLA" localSheetId="8">#REF!</definedName>
    <definedName name="CODIGO_DIVIPOLA" localSheetId="4">#REF!</definedName>
    <definedName name="CODIGO_DIVIPOLA" localSheetId="5">#REF!</definedName>
    <definedName name="CODIGO_DIVIPOLA" localSheetId="7">#REF!</definedName>
    <definedName name="CODIGO_DIVIPOLA" localSheetId="9">#REF!</definedName>
    <definedName name="CODIGO_DIVIPOLA">#REF!</definedName>
    <definedName name="CUNDAY">[12]Hoja1!$A$4:$B$4</definedName>
    <definedName name="D" localSheetId="12">[7]LIS183!#REF!</definedName>
    <definedName name="D" localSheetId="13">[7]LIS183!#REF!</definedName>
    <definedName name="D" localSheetId="17">[7]LIS183!#REF!</definedName>
    <definedName name="D" localSheetId="18">[7]LIS183!#REF!</definedName>
    <definedName name="D" localSheetId="19">[7]LIS183!#REF!</definedName>
    <definedName name="D" localSheetId="20">[7]LIS183!#REF!</definedName>
    <definedName name="D" localSheetId="2">[7]LIS183!#REF!</definedName>
    <definedName name="D" localSheetId="8">[7]LIS183!#REF!</definedName>
    <definedName name="D" localSheetId="4">[7]LIS183!#REF!</definedName>
    <definedName name="D" localSheetId="5">[7]LIS183!#REF!</definedName>
    <definedName name="D" localSheetId="7">[7]LIS183!#REF!</definedName>
    <definedName name="D" localSheetId="9">[7]LIS183!#REF!</definedName>
    <definedName name="D">[7]LIS183!#REF!</definedName>
    <definedName name="DboREGISTRO_LEY_617" localSheetId="1">#REF!</definedName>
    <definedName name="DboREGISTRO_LEY_617" localSheetId="11">#REF!</definedName>
    <definedName name="DboREGISTRO_LEY_617" localSheetId="12">#REF!</definedName>
    <definedName name="DboREGISTRO_LEY_617" localSheetId="13">#REF!</definedName>
    <definedName name="DboREGISTRO_LEY_617" localSheetId="14">#REF!</definedName>
    <definedName name="DboREGISTRO_LEY_617" localSheetId="15">#REF!</definedName>
    <definedName name="DboREGISTRO_LEY_617" localSheetId="16">#REF!</definedName>
    <definedName name="DboREGISTRO_LEY_617" localSheetId="17">#REF!</definedName>
    <definedName name="DboREGISTRO_LEY_617" localSheetId="18">#REF!</definedName>
    <definedName name="DboREGISTRO_LEY_617" localSheetId="19">#REF!</definedName>
    <definedName name="DboREGISTRO_LEY_617" localSheetId="20">#REF!</definedName>
    <definedName name="DboREGISTRO_LEY_617" localSheetId="2">#REF!</definedName>
    <definedName name="DboREGISTRO_LEY_617" localSheetId="3">#REF!</definedName>
    <definedName name="DboREGISTRO_LEY_617" localSheetId="8">#REF!</definedName>
    <definedName name="DboREGISTRO_LEY_617" localSheetId="4">#REF!</definedName>
    <definedName name="DboREGISTRO_LEY_617" localSheetId="5">#REF!</definedName>
    <definedName name="DboREGISTRO_LEY_617" localSheetId="7">#REF!</definedName>
    <definedName name="DboREGISTRO_LEY_617" localSheetId="9">#REF!</definedName>
    <definedName name="DboREGISTRO_LEY_617">#REF!</definedName>
    <definedName name="Def" localSheetId="12">#REF!</definedName>
    <definedName name="Def" localSheetId="13">#REF!</definedName>
    <definedName name="Def" localSheetId="15">#REF!</definedName>
    <definedName name="Def" localSheetId="16">#REF!</definedName>
    <definedName name="Def" localSheetId="17">#REF!</definedName>
    <definedName name="Def" localSheetId="18">#REF!</definedName>
    <definedName name="Def" localSheetId="19">#REF!</definedName>
    <definedName name="Def" localSheetId="20">#REF!</definedName>
    <definedName name="Def" localSheetId="2">#REF!</definedName>
    <definedName name="Def" localSheetId="8">#REF!</definedName>
    <definedName name="Def" localSheetId="4">#REF!</definedName>
    <definedName name="Def" localSheetId="5">#REF!</definedName>
    <definedName name="Def" localSheetId="7">#REF!</definedName>
    <definedName name="Def" localSheetId="9">#REF!</definedName>
    <definedName name="Def">#REF!</definedName>
    <definedName name="defr" localSheetId="12">[7]LIS183!#REF!</definedName>
    <definedName name="defr" localSheetId="13">[7]LIS183!#REF!</definedName>
    <definedName name="defr" localSheetId="17">[7]LIS183!#REF!</definedName>
    <definedName name="defr" localSheetId="18">[7]LIS183!#REF!</definedName>
    <definedName name="defr" localSheetId="19">[7]LIS183!#REF!</definedName>
    <definedName name="defr" localSheetId="20">[7]LIS183!#REF!</definedName>
    <definedName name="defr" localSheetId="2">[7]LIS183!#REF!</definedName>
    <definedName name="defr" localSheetId="8">[7]LIS183!#REF!</definedName>
    <definedName name="defr" localSheetId="4">[7]LIS183!#REF!</definedName>
    <definedName name="defr" localSheetId="5">[7]LIS183!#REF!</definedName>
    <definedName name="defr" localSheetId="7">[7]LIS183!#REF!</definedName>
    <definedName name="defr" localSheetId="9">[7]LIS183!#REF!</definedName>
    <definedName name="defr">[7]LIS183!#REF!</definedName>
    <definedName name="defrts" localSheetId="12">#REF!</definedName>
    <definedName name="defrts" localSheetId="13">#REF!</definedName>
    <definedName name="defrts" localSheetId="15">#REF!</definedName>
    <definedName name="defrts" localSheetId="16">#REF!</definedName>
    <definedName name="defrts" localSheetId="17">#REF!</definedName>
    <definedName name="defrts" localSheetId="18">#REF!</definedName>
    <definedName name="defrts" localSheetId="19">#REF!</definedName>
    <definedName name="defrts" localSheetId="20">#REF!</definedName>
    <definedName name="defrts" localSheetId="2">#REF!</definedName>
    <definedName name="defrts" localSheetId="8">#REF!</definedName>
    <definedName name="defrts" localSheetId="4">#REF!</definedName>
    <definedName name="defrts" localSheetId="5">#REF!</definedName>
    <definedName name="defrts" localSheetId="7">#REF!</definedName>
    <definedName name="defrts" localSheetId="9">#REF!</definedName>
    <definedName name="defrts">#REF!</definedName>
    <definedName name="DEFUNCIONES10" localSheetId="12">#REF!</definedName>
    <definedName name="DEFUNCIONES10" localSheetId="13">#REF!</definedName>
    <definedName name="DEFUNCIONES10" localSheetId="17">#REF!</definedName>
    <definedName name="DEFUNCIONES10" localSheetId="18">#REF!</definedName>
    <definedName name="DEFUNCIONES10" localSheetId="19">#REF!</definedName>
    <definedName name="DEFUNCIONES10" localSheetId="20">#REF!</definedName>
    <definedName name="DEFUNCIONES10" localSheetId="2">#REF!</definedName>
    <definedName name="DEFUNCIONES10" localSheetId="8">#REF!</definedName>
    <definedName name="DEFUNCIONES10" localSheetId="4">#REF!</definedName>
    <definedName name="DEFUNCIONES10" localSheetId="5">#REF!</definedName>
    <definedName name="DEFUNCIONES10" localSheetId="7">#REF!</definedName>
    <definedName name="DEFUNCIONES10" localSheetId="9">#REF!</definedName>
    <definedName name="DEFUNCIONES10">#REF!</definedName>
    <definedName name="DGGG" localSheetId="12">#REF!</definedName>
    <definedName name="DGGG" localSheetId="13">#REF!</definedName>
    <definedName name="DGGG" localSheetId="17">#REF!</definedName>
    <definedName name="DGGG" localSheetId="18">#REF!</definedName>
    <definedName name="DGGG" localSheetId="19">#REF!</definedName>
    <definedName name="DGGG" localSheetId="20">#REF!</definedName>
    <definedName name="DGGG" localSheetId="2">#REF!</definedName>
    <definedName name="DGGG" localSheetId="8">#REF!</definedName>
    <definedName name="DGGG" localSheetId="4">#REF!</definedName>
    <definedName name="DGGG" localSheetId="5">#REF!</definedName>
    <definedName name="DGGG" localSheetId="7">#REF!</definedName>
    <definedName name="DGGG" localSheetId="9">#REF!</definedName>
    <definedName name="DGGG">#REF!</definedName>
    <definedName name="DIAAN" localSheetId="12">#REF!</definedName>
    <definedName name="DIAAN" localSheetId="13">#REF!</definedName>
    <definedName name="DIAAN" localSheetId="17">#REF!</definedName>
    <definedName name="DIAAN" localSheetId="18">#REF!</definedName>
    <definedName name="DIAAN" localSheetId="19">#REF!</definedName>
    <definedName name="DIAAN" localSheetId="20">#REF!</definedName>
    <definedName name="DIAAN" localSheetId="2">#REF!</definedName>
    <definedName name="DIAAN" localSheetId="8">#REF!</definedName>
    <definedName name="DIAAN" localSheetId="4">#REF!</definedName>
    <definedName name="DIAAN" localSheetId="7">#REF!</definedName>
    <definedName name="DIAAN" localSheetId="9">#REF!</definedName>
    <definedName name="DIAAN">#REF!</definedName>
    <definedName name="DIAGNOSTICOS4" localSheetId="12">#REF!</definedName>
    <definedName name="DIAGNOSTICOS4" localSheetId="13">#REF!</definedName>
    <definedName name="DIAGNOSTICOS4" localSheetId="15">#REF!</definedName>
    <definedName name="DIAGNOSTICOS4" localSheetId="16">#REF!</definedName>
    <definedName name="DIAGNOSTICOS4" localSheetId="17">#REF!</definedName>
    <definedName name="DIAGNOSTICOS4" localSheetId="18">#REF!</definedName>
    <definedName name="DIAGNOSTICOS4" localSheetId="19">#REF!</definedName>
    <definedName name="DIAGNOSTICOS4" localSheetId="20">#REF!</definedName>
    <definedName name="DIAGNOSTICOS4" localSheetId="2">#REF!</definedName>
    <definedName name="DIAGNOSTICOS4" localSheetId="8">#REF!</definedName>
    <definedName name="DIAGNOSTICOS4" localSheetId="4">#REF!</definedName>
    <definedName name="DIAGNOSTICOS4" localSheetId="7">#REF!</definedName>
    <definedName name="DIAGNOSTICOS4" localSheetId="9">#REF!</definedName>
    <definedName name="DIAGNOSTICOS4">#REF!</definedName>
    <definedName name="diGNOSTICO5" localSheetId="12">#REF!</definedName>
    <definedName name="diGNOSTICO5" localSheetId="13">#REF!</definedName>
    <definedName name="diGNOSTICO5" localSheetId="17">#REF!</definedName>
    <definedName name="diGNOSTICO5" localSheetId="18">#REF!</definedName>
    <definedName name="diGNOSTICO5" localSheetId="19">#REF!</definedName>
    <definedName name="diGNOSTICO5" localSheetId="20">#REF!</definedName>
    <definedName name="diGNOSTICO5" localSheetId="2">#REF!</definedName>
    <definedName name="diGNOSTICO5" localSheetId="8">#REF!</definedName>
    <definedName name="diGNOSTICO5" localSheetId="4">#REF!</definedName>
    <definedName name="diGNOSTICO5" localSheetId="7">#REF!</definedName>
    <definedName name="diGNOSTICO5" localSheetId="9">#REF!</definedName>
    <definedName name="diGNOSTICO5">#REF!</definedName>
    <definedName name="DILLA" localSheetId="12">#REF!</definedName>
    <definedName name="DILLA" localSheetId="13">#REF!</definedName>
    <definedName name="DILLA" localSheetId="17">#REF!</definedName>
    <definedName name="DILLA" localSheetId="18">#REF!</definedName>
    <definedName name="DILLA" localSheetId="19">#REF!</definedName>
    <definedName name="DILLA" localSheetId="20">#REF!</definedName>
    <definedName name="DILLA" localSheetId="2">#REF!</definedName>
    <definedName name="DILLA" localSheetId="8">#REF!</definedName>
    <definedName name="DILLA" localSheetId="4">#REF!</definedName>
    <definedName name="DILLA" localSheetId="7">#REF!</definedName>
    <definedName name="DILLA" localSheetId="9">#REF!</definedName>
    <definedName name="DILLA">#REF!</definedName>
    <definedName name="DOSQUEBRADAS">[12]Hoja1!$A$18:$B$18</definedName>
    <definedName name="E" localSheetId="12">[7]LIS183!#REF!</definedName>
    <definedName name="E" localSheetId="13">[7]LIS183!#REF!</definedName>
    <definedName name="E" localSheetId="16">[4]Hoja1!$A$1:$C$10607</definedName>
    <definedName name="E" localSheetId="17">[5]Hoja1!$A$1:$C$10607</definedName>
    <definedName name="E" localSheetId="18">[4]Hoja1!$A$1:$C$10607</definedName>
    <definedName name="E" localSheetId="19">[5]Hoja1!$A$1:$C$10607</definedName>
    <definedName name="E" localSheetId="20">[5]Hoja1!$A$1:$C$10607</definedName>
    <definedName name="E" localSheetId="2">[7]LIS183!#REF!</definedName>
    <definedName name="E" localSheetId="8">[7]LIS183!#REF!</definedName>
    <definedName name="E" localSheetId="4">[7]LIS183!#REF!</definedName>
    <definedName name="E" localSheetId="5">[7]LIS183!#REF!</definedName>
    <definedName name="E" localSheetId="7">[7]LIS183!#REF!</definedName>
    <definedName name="E" localSheetId="9">[7]LIS183!#REF!</definedName>
    <definedName name="E">[7]LIS183!#REF!</definedName>
    <definedName name="edad" localSheetId="12">#REF!</definedName>
    <definedName name="edad" localSheetId="13">#REF!</definedName>
    <definedName name="edad" localSheetId="15">#REF!</definedName>
    <definedName name="edad" localSheetId="16">#REF!</definedName>
    <definedName name="edad" localSheetId="17">#REF!</definedName>
    <definedName name="edad" localSheetId="18">#REF!</definedName>
    <definedName name="edad" localSheetId="19">#REF!</definedName>
    <definedName name="edad" localSheetId="20">#REF!</definedName>
    <definedName name="edad" localSheetId="2">#REF!</definedName>
    <definedName name="edad" localSheetId="8">#REF!</definedName>
    <definedName name="edad" localSheetId="4">#REF!</definedName>
    <definedName name="edad" localSheetId="5">#REF!</definedName>
    <definedName name="edad" localSheetId="7">#REF!</definedName>
    <definedName name="edad" localSheetId="9">#REF!</definedName>
    <definedName name="edad">#REF!</definedName>
    <definedName name="egghgh" localSheetId="12">#REF!</definedName>
    <definedName name="egghgh" localSheetId="13">#REF!</definedName>
    <definedName name="egghgh" localSheetId="15">#REF!</definedName>
    <definedName name="egghgh" localSheetId="16">#REF!</definedName>
    <definedName name="egghgh" localSheetId="17">#REF!</definedName>
    <definedName name="egghgh" localSheetId="18">#REF!</definedName>
    <definedName name="egghgh" localSheetId="19">#REF!</definedName>
    <definedName name="egghgh" localSheetId="20">#REF!</definedName>
    <definedName name="egghgh" localSheetId="2">#REF!</definedName>
    <definedName name="egghgh" localSheetId="8">#REF!</definedName>
    <definedName name="egghgh" localSheetId="4">#REF!</definedName>
    <definedName name="egghgh" localSheetId="5">#REF!</definedName>
    <definedName name="egghgh" localSheetId="7">#REF!</definedName>
    <definedName name="egghgh" localSheetId="9">#REF!</definedName>
    <definedName name="egghgh">#REF!</definedName>
    <definedName name="fda" localSheetId="12">#REF!</definedName>
    <definedName name="fda" localSheetId="13">#REF!</definedName>
    <definedName name="fda" localSheetId="17">#REF!</definedName>
    <definedName name="fda" localSheetId="18">#REF!</definedName>
    <definedName name="fda" localSheetId="19">#REF!</definedName>
    <definedName name="fda" localSheetId="20">#REF!</definedName>
    <definedName name="fda" localSheetId="2">#REF!</definedName>
    <definedName name="fda" localSheetId="8">#REF!</definedName>
    <definedName name="fda" localSheetId="4">#REF!</definedName>
    <definedName name="fda" localSheetId="5">#REF!</definedName>
    <definedName name="fda" localSheetId="7">#REF!</definedName>
    <definedName name="fda" localSheetId="9">#REF!</definedName>
    <definedName name="fda">#REF!</definedName>
    <definedName name="FLORIDABLANCA_HOSP">[12]Hoja1!$A$19:$B$19</definedName>
    <definedName name="G" localSheetId="12">[7]LIS183!#REF!</definedName>
    <definedName name="G" localSheetId="13">[7]LIS183!#REF!</definedName>
    <definedName name="G" localSheetId="17">[7]LIS183!#REF!</definedName>
    <definedName name="G" localSheetId="18">[7]LIS183!#REF!</definedName>
    <definedName name="G" localSheetId="19">[7]LIS183!#REF!</definedName>
    <definedName name="G" localSheetId="20">[7]LIS183!#REF!</definedName>
    <definedName name="G" localSheetId="2">[7]LIS183!#REF!</definedName>
    <definedName name="G" localSheetId="8">[7]LIS183!#REF!</definedName>
    <definedName name="G" localSheetId="4">[7]LIS183!#REF!</definedName>
    <definedName name="G" localSheetId="5">[7]LIS183!#REF!</definedName>
    <definedName name="G" localSheetId="7">[7]LIS183!#REF!</definedName>
    <definedName name="G" localSheetId="9">[7]LIS183!#REF!</definedName>
    <definedName name="G">[7]LIS183!#REF!</definedName>
    <definedName name="GBV" localSheetId="12">#REF!</definedName>
    <definedName name="GBV" localSheetId="13">#REF!</definedName>
    <definedName name="GBV" localSheetId="17">#REF!</definedName>
    <definedName name="GBV" localSheetId="18">#REF!</definedName>
    <definedName name="GBV" localSheetId="19">#REF!</definedName>
    <definedName name="GBV" localSheetId="20">#REF!</definedName>
    <definedName name="GBV" localSheetId="2">#REF!</definedName>
    <definedName name="GBV" localSheetId="8">#REF!</definedName>
    <definedName name="GBV" localSheetId="4">#REF!</definedName>
    <definedName name="GBV" localSheetId="5">#REF!</definedName>
    <definedName name="GBV" localSheetId="7">#REF!</definedName>
    <definedName name="GBV" localSheetId="9">#REF!</definedName>
    <definedName name="GBV">#REF!</definedName>
    <definedName name="gedad" localSheetId="5">[13]Hoja4!$A$1:$B$45</definedName>
    <definedName name="gedad">[13]Hoja4!$A$1:$B$45</definedName>
    <definedName name="GHHGF" localSheetId="12">#REF!</definedName>
    <definedName name="GHHGF" localSheetId="13">#REF!</definedName>
    <definedName name="GHHGF" localSheetId="15">#REF!</definedName>
    <definedName name="GHHGF" localSheetId="16">#REF!</definedName>
    <definedName name="GHHGF" localSheetId="17">#REF!</definedName>
    <definedName name="GHHGF" localSheetId="18">#REF!</definedName>
    <definedName name="GHHGF" localSheetId="19">#REF!</definedName>
    <definedName name="GHHGF" localSheetId="20">#REF!</definedName>
    <definedName name="GHHGF" localSheetId="2">#REF!</definedName>
    <definedName name="GHHGF" localSheetId="8">#REF!</definedName>
    <definedName name="GHHGF" localSheetId="4">#REF!</definedName>
    <definedName name="GHHGF" localSheetId="5">#REF!</definedName>
    <definedName name="GHHGF" localSheetId="7">#REF!</definedName>
    <definedName name="GHHGF" localSheetId="9">#REF!</definedName>
    <definedName name="GHHGF">#REF!</definedName>
    <definedName name="GIRON">[12]Hoja1!$A$15:$B$15</definedName>
    <definedName name="GJGJU" localSheetId="12">#REF!</definedName>
    <definedName name="GJGJU" localSheetId="13">#REF!</definedName>
    <definedName name="GJGJU" localSheetId="15">#REF!</definedName>
    <definedName name="GJGJU" localSheetId="16">#REF!</definedName>
    <definedName name="GJGJU" localSheetId="17">#REF!</definedName>
    <definedName name="GJGJU" localSheetId="18">#REF!</definedName>
    <definedName name="GJGJU" localSheetId="19">#REF!</definedName>
    <definedName name="GJGJU" localSheetId="20">#REF!</definedName>
    <definedName name="GJGJU" localSheetId="2">#REF!</definedName>
    <definedName name="GJGJU" localSheetId="8">#REF!</definedName>
    <definedName name="GJGJU" localSheetId="4">#REF!</definedName>
    <definedName name="GJGJU" localSheetId="5">#REF!</definedName>
    <definedName name="GJGJU" localSheetId="7">#REF!</definedName>
    <definedName name="GJGJU" localSheetId="9">#REF!</definedName>
    <definedName name="GJGJU">#REF!</definedName>
    <definedName name="GRUPO105" localSheetId="12">#REF!</definedName>
    <definedName name="GRUPO105" localSheetId="13">#REF!</definedName>
    <definedName name="GRUPO105" localSheetId="15">#REF!</definedName>
    <definedName name="GRUPO105" localSheetId="16">#REF!</definedName>
    <definedName name="GRUPO105" localSheetId="17">#REF!</definedName>
    <definedName name="GRUPO105" localSheetId="18">#REF!</definedName>
    <definedName name="GRUPO105" localSheetId="19">#REF!</definedName>
    <definedName name="GRUPO105" localSheetId="20">#REF!</definedName>
    <definedName name="GRUPO105" localSheetId="2">#REF!</definedName>
    <definedName name="GRUPO105" localSheetId="8">#REF!</definedName>
    <definedName name="GRUPO105" localSheetId="4">#REF!</definedName>
    <definedName name="GRUPO105" localSheetId="5">#REF!</definedName>
    <definedName name="GRUPO105" localSheetId="7">#REF!</definedName>
    <definedName name="GRUPO105" localSheetId="9">#REF!</definedName>
    <definedName name="GRUPO105">#REF!</definedName>
    <definedName name="GUAMO">[12]Hoja1!$A$13:$B$13</definedName>
    <definedName name="GUATICA">[12]Hoja1!$A$9:$B$9</definedName>
    <definedName name="ICONONZO">[12]Hoja1!$A$6:$B$6</definedName>
    <definedName name="INFARTOMIO2000" localSheetId="12">#REF!</definedName>
    <definedName name="INFARTOMIO2000" localSheetId="13">#REF!</definedName>
    <definedName name="INFARTOMIO2000" localSheetId="15">#REF!</definedName>
    <definedName name="INFARTOMIO2000" localSheetId="16">#REF!</definedName>
    <definedName name="INFARTOMIO2000" localSheetId="17">#REF!</definedName>
    <definedName name="INFARTOMIO2000" localSheetId="18">#REF!</definedName>
    <definedName name="INFARTOMIO2000" localSheetId="19">#REF!</definedName>
    <definedName name="INFARTOMIO2000" localSheetId="20">#REF!</definedName>
    <definedName name="INFARTOMIO2000" localSheetId="2">#REF!</definedName>
    <definedName name="INFARTOMIO2000" localSheetId="8">#REF!</definedName>
    <definedName name="INFARTOMIO2000" localSheetId="4">#REF!</definedName>
    <definedName name="INFARTOMIO2000" localSheetId="5">#REF!</definedName>
    <definedName name="INFARTOMIO2000" localSheetId="7">#REF!</definedName>
    <definedName name="INFARTOMIO2000" localSheetId="9">#REF!</definedName>
    <definedName name="INFARTOMIO2000">#REF!</definedName>
    <definedName name="J" localSheetId="12">[7]LIS183!#REF!</definedName>
    <definedName name="J" localSheetId="13">[7]LIS183!#REF!</definedName>
    <definedName name="J" localSheetId="17">[7]LIS183!#REF!</definedName>
    <definedName name="J" localSheetId="18">[7]LIS183!#REF!</definedName>
    <definedName name="J" localSheetId="19">[7]LIS183!#REF!</definedName>
    <definedName name="J" localSheetId="20">[7]LIS183!#REF!</definedName>
    <definedName name="J" localSheetId="2">[7]LIS183!#REF!</definedName>
    <definedName name="J" localSheetId="8">[7]LIS183!#REF!</definedName>
    <definedName name="J" localSheetId="4">[7]LIS183!#REF!</definedName>
    <definedName name="J" localSheetId="5">[7]LIS183!#REF!</definedName>
    <definedName name="J" localSheetId="7">[7]LIS183!#REF!</definedName>
    <definedName name="J" localSheetId="9">[7]LIS183!#REF!</definedName>
    <definedName name="J">[7]LIS183!#REF!</definedName>
    <definedName name="JHHH" localSheetId="12">#REF!</definedName>
    <definedName name="JHHH" localSheetId="13">#REF!</definedName>
    <definedName name="JHHH" localSheetId="15">#REF!</definedName>
    <definedName name="JHHH" localSheetId="16">#REF!</definedName>
    <definedName name="JHHH" localSheetId="17">#REF!</definedName>
    <definedName name="JHHH" localSheetId="18">#REF!</definedName>
    <definedName name="JHHH" localSheetId="19">#REF!</definedName>
    <definedName name="JHHH" localSheetId="20">#REF!</definedName>
    <definedName name="JHHH" localSheetId="2">#REF!</definedName>
    <definedName name="JHHH" localSheetId="8">#REF!</definedName>
    <definedName name="JHHH" localSheetId="4">#REF!</definedName>
    <definedName name="JHHH" localSheetId="5">#REF!</definedName>
    <definedName name="JHHH" localSheetId="7">#REF!</definedName>
    <definedName name="JHHH" localSheetId="9">#REF!</definedName>
    <definedName name="JHHH">#REF!</definedName>
    <definedName name="jkohuigui" localSheetId="12">#REF!</definedName>
    <definedName name="jkohuigui" localSheetId="13">#REF!</definedName>
    <definedName name="jkohuigui" localSheetId="17">#REF!</definedName>
    <definedName name="jkohuigui" localSheetId="18">#REF!</definedName>
    <definedName name="jkohuigui" localSheetId="19">#REF!</definedName>
    <definedName name="jkohuigui" localSheetId="20">#REF!</definedName>
    <definedName name="jkohuigui" localSheetId="2">#REF!</definedName>
    <definedName name="jkohuigui" localSheetId="8">#REF!</definedName>
    <definedName name="jkohuigui" localSheetId="4">#REF!</definedName>
    <definedName name="jkohuigui" localSheetId="5">#REF!</definedName>
    <definedName name="jkohuigui" localSheetId="7">#REF!</definedName>
    <definedName name="jkohuigui" localSheetId="9">#REF!</definedName>
    <definedName name="jkohuigui">#REF!</definedName>
    <definedName name="JYGY" localSheetId="12">#REF!</definedName>
    <definedName name="JYGY" localSheetId="13">#REF!</definedName>
    <definedName name="JYGY" localSheetId="15">#REF!</definedName>
    <definedName name="JYGY" localSheetId="16">#REF!</definedName>
    <definedName name="JYGY" localSheetId="17">#REF!</definedName>
    <definedName name="JYGY" localSheetId="18">#REF!</definedName>
    <definedName name="JYGY" localSheetId="19">#REF!</definedName>
    <definedName name="JYGY" localSheetId="20">#REF!</definedName>
    <definedName name="JYGY" localSheetId="2">#REF!</definedName>
    <definedName name="JYGY" localSheetId="8">#REF!</definedName>
    <definedName name="JYGY" localSheetId="4">#REF!</definedName>
    <definedName name="JYGY" localSheetId="5">#REF!</definedName>
    <definedName name="JYGY" localSheetId="7">#REF!</definedName>
    <definedName name="JYGY" localSheetId="9">#REF!</definedName>
    <definedName name="JYGY">#REF!</definedName>
    <definedName name="K" localSheetId="12">[7]LIS183!#REF!</definedName>
    <definedName name="K" localSheetId="13">[7]LIS183!#REF!</definedName>
    <definedName name="K" localSheetId="17">[7]LIS183!#REF!</definedName>
    <definedName name="K" localSheetId="18">[7]LIS183!#REF!</definedName>
    <definedName name="K" localSheetId="19">[7]LIS183!#REF!</definedName>
    <definedName name="K" localSheetId="20">[7]LIS183!#REF!</definedName>
    <definedName name="K" localSheetId="2">[7]LIS183!#REF!</definedName>
    <definedName name="K" localSheetId="8">[7]LIS183!#REF!</definedName>
    <definedName name="K" localSheetId="4">[7]LIS183!#REF!</definedName>
    <definedName name="K" localSheetId="5">[7]LIS183!#REF!</definedName>
    <definedName name="K" localSheetId="7">[7]LIS183!#REF!</definedName>
    <definedName name="K" localSheetId="9">[7]LIS183!#REF!</definedName>
    <definedName name="K">[7]LIS183!#REF!</definedName>
    <definedName name="kkkk" localSheetId="12">'[14]CUADRO No 4'!#REF!</definedName>
    <definedName name="kkkk" localSheetId="13">'[14]CUADRO No 4'!#REF!</definedName>
    <definedName name="kkkk" localSheetId="17">'[14]CUADRO No 4'!#REF!</definedName>
    <definedName name="kkkk" localSheetId="18">'[14]CUADRO No 4'!#REF!</definedName>
    <definedName name="kkkk" localSheetId="19">'[14]CUADRO No 4'!#REF!</definedName>
    <definedName name="kkkk" localSheetId="20">'[14]CUADRO No 4'!#REF!</definedName>
    <definedName name="kkkk" localSheetId="2">'[14]CUADRO No 4'!#REF!</definedName>
    <definedName name="kkkk" localSheetId="8">'[14]CUADRO No 4'!#REF!</definedName>
    <definedName name="kkkk" localSheetId="4">'[14]CUADRO No 4'!#REF!</definedName>
    <definedName name="kkkk" localSheetId="5">'[14]CUADRO No 4'!#REF!</definedName>
    <definedName name="kkkk" localSheetId="7">'[14]CUADRO No 4'!#REF!</definedName>
    <definedName name="kkkk" localSheetId="9">'[14]CUADRO No 4'!#REF!</definedName>
    <definedName name="kkkk">'[14]CUADRO No 4'!#REF!</definedName>
    <definedName name="kkl" localSheetId="12">#REF!</definedName>
    <definedName name="kkl" localSheetId="13">#REF!</definedName>
    <definedName name="kkl" localSheetId="15">#REF!</definedName>
    <definedName name="kkl" localSheetId="16">#REF!</definedName>
    <definedName name="kkl" localSheetId="17">#REF!</definedName>
    <definedName name="kkl" localSheetId="18">#REF!</definedName>
    <definedName name="kkl" localSheetId="19">#REF!</definedName>
    <definedName name="kkl" localSheetId="20">#REF!</definedName>
    <definedName name="kkl" localSheetId="2">#REF!</definedName>
    <definedName name="kkl" localSheetId="8">#REF!</definedName>
    <definedName name="kkl" localSheetId="4">#REF!</definedName>
    <definedName name="kkl" localSheetId="5">#REF!</definedName>
    <definedName name="kkl" localSheetId="7">#REF!</definedName>
    <definedName name="kkl" localSheetId="9">#REF!</definedName>
    <definedName name="kkl">#REF!</definedName>
    <definedName name="LA_CELIA">[12]Hoja1!$A$5:$B$5</definedName>
    <definedName name="LA_VIRGINIA">[12]Hoja1!$A$17:$B$17</definedName>
    <definedName name="ldddk" localSheetId="12">'[14]CUADRO No 4'!#REF!</definedName>
    <definedName name="ldddk" localSheetId="13">'[14]CUADRO No 4'!#REF!</definedName>
    <definedName name="ldddk" localSheetId="17">'[14]CUADRO No 4'!#REF!</definedName>
    <definedName name="ldddk" localSheetId="18">'[14]CUADRO No 4'!#REF!</definedName>
    <definedName name="ldddk" localSheetId="19">'[14]CUADRO No 4'!#REF!</definedName>
    <definedName name="ldddk" localSheetId="20">'[14]CUADRO No 4'!#REF!</definedName>
    <definedName name="ldddk" localSheetId="2">'[14]CUADRO No 4'!#REF!</definedName>
    <definedName name="ldddk" localSheetId="8">'[14]CUADRO No 4'!#REF!</definedName>
    <definedName name="ldddk" localSheetId="4">'[14]CUADRO No 4'!#REF!</definedName>
    <definedName name="ldddk" localSheetId="5">'[14]CUADRO No 4'!#REF!</definedName>
    <definedName name="ldddk" localSheetId="7">'[14]CUADRO No 4'!#REF!</definedName>
    <definedName name="ldddk" localSheetId="9">'[14]CUADRO No 4'!#REF!</definedName>
    <definedName name="ldddk">'[14]CUADRO No 4'!#REF!</definedName>
    <definedName name="lijnmmlñ" localSheetId="12">#REF!</definedName>
    <definedName name="lijnmmlñ" localSheetId="13">#REF!</definedName>
    <definedName name="lijnmmlñ" localSheetId="15">#REF!</definedName>
    <definedName name="lijnmmlñ" localSheetId="16">#REF!</definedName>
    <definedName name="lijnmmlñ" localSheetId="17">#REF!</definedName>
    <definedName name="lijnmmlñ" localSheetId="18">#REF!</definedName>
    <definedName name="lijnmmlñ" localSheetId="19">#REF!</definedName>
    <definedName name="lijnmmlñ" localSheetId="20">#REF!</definedName>
    <definedName name="lijnmmlñ" localSheetId="2">#REF!</definedName>
    <definedName name="lijnmmlñ" localSheetId="8">#REF!</definedName>
    <definedName name="lijnmmlñ" localSheetId="4">#REF!</definedName>
    <definedName name="lijnmmlñ" localSheetId="5">#REF!</definedName>
    <definedName name="lijnmmlñ" localSheetId="7">#REF!</definedName>
    <definedName name="lijnmmlñ" localSheetId="9">#REF!</definedName>
    <definedName name="lijnmmlñ">#REF!</definedName>
    <definedName name="lñ" localSheetId="12">#REF!</definedName>
    <definedName name="lñ" localSheetId="13">#REF!</definedName>
    <definedName name="lñ" localSheetId="15">#REF!</definedName>
    <definedName name="lñ" localSheetId="16">#REF!</definedName>
    <definedName name="lñ" localSheetId="17">#REF!</definedName>
    <definedName name="lñ" localSheetId="18">#REF!</definedName>
    <definedName name="lñ" localSheetId="19">#REF!</definedName>
    <definedName name="lñ" localSheetId="20">#REF!</definedName>
    <definedName name="lñ" localSheetId="2">#REF!</definedName>
    <definedName name="lñ" localSheetId="8">#REF!</definedName>
    <definedName name="lñ" localSheetId="4">#REF!</definedName>
    <definedName name="lñ" localSheetId="5">#REF!</definedName>
    <definedName name="lñ" localSheetId="7">#REF!</definedName>
    <definedName name="lñ" localSheetId="9">#REF!</definedName>
    <definedName name="lñ">#REF!</definedName>
    <definedName name="m" localSheetId="12">'[1]CUADRO No 4'!#REF!</definedName>
    <definedName name="m" localSheetId="13">'[1]CUADRO No 4'!#REF!</definedName>
    <definedName name="m" localSheetId="17">'[1]CUADRO No 4'!#REF!</definedName>
    <definedName name="m" localSheetId="18">'[1]CUADRO No 4'!#REF!</definedName>
    <definedName name="m" localSheetId="19">'[1]CUADRO No 4'!#REF!</definedName>
    <definedName name="m" localSheetId="20">'[1]CUADRO No 4'!#REF!</definedName>
    <definedName name="m" localSheetId="2">'[1]CUADRO No 4'!#REF!</definedName>
    <definedName name="m" localSheetId="8">'[1]CUADRO No 4'!#REF!</definedName>
    <definedName name="m" localSheetId="4">'[1]CUADRO No 4'!#REF!</definedName>
    <definedName name="m" localSheetId="5">'[1]CUADRO No 4'!#REF!</definedName>
    <definedName name="m" localSheetId="7">'[1]CUADRO No 4'!#REF!</definedName>
    <definedName name="m" localSheetId="9">'[1]CUADRO No 4'!#REF!</definedName>
    <definedName name="m">'[1]CUADRO No 4'!#REF!</definedName>
    <definedName name="MACRO" localSheetId="12">#REF!</definedName>
    <definedName name="MACRO" localSheetId="13">#REF!</definedName>
    <definedName name="MACRO" localSheetId="17">#REF!</definedName>
    <definedName name="MACRO" localSheetId="18">#REF!</definedName>
    <definedName name="MACRO" localSheetId="19">#REF!</definedName>
    <definedName name="MACRO" localSheetId="20">#REF!</definedName>
    <definedName name="MACRO" localSheetId="2">#REF!</definedName>
    <definedName name="MACRO" localSheetId="8">#REF!</definedName>
    <definedName name="MACRO" localSheetId="4">#REF!</definedName>
    <definedName name="MACRO" localSheetId="5">#REF!</definedName>
    <definedName name="MACRO" localSheetId="7">#REF!</definedName>
    <definedName name="MACRO" localSheetId="9">#REF!</definedName>
    <definedName name="MACRO">#REF!</definedName>
    <definedName name="MARSELLA">[12]Hoja1!$A$11:$B$11</definedName>
    <definedName name="MATANZA">[12]Hoja1!$A$2:$B$2</definedName>
    <definedName name="MISTRATO">[12]Hoja1!$A$10:$B$10</definedName>
    <definedName name="mlkl" localSheetId="12">#REF!</definedName>
    <definedName name="mlkl" localSheetId="13">#REF!</definedName>
    <definedName name="mlkl" localSheetId="15">#REF!</definedName>
    <definedName name="mlkl" localSheetId="16">#REF!</definedName>
    <definedName name="mlkl" localSheetId="17">#REF!</definedName>
    <definedName name="mlkl" localSheetId="18">#REF!</definedName>
    <definedName name="mlkl" localSheetId="19">#REF!</definedName>
    <definedName name="mlkl" localSheetId="20">#REF!</definedName>
    <definedName name="mlkl" localSheetId="2">#REF!</definedName>
    <definedName name="mlkl" localSheetId="8">#REF!</definedName>
    <definedName name="mlkl" localSheetId="4">#REF!</definedName>
    <definedName name="mlkl" localSheetId="5">#REF!</definedName>
    <definedName name="mlkl" localSheetId="7">#REF!</definedName>
    <definedName name="mlkl" localSheetId="9">#REF!</definedName>
    <definedName name="mlkl">#REF!</definedName>
    <definedName name="MORTALIDAD" localSheetId="12">#REF!</definedName>
    <definedName name="MORTALIDAD" localSheetId="13">#REF!</definedName>
    <definedName name="MORTALIDAD" localSheetId="17">#REF!</definedName>
    <definedName name="MORTALIDAD" localSheetId="18">#REF!</definedName>
    <definedName name="MORTALIDAD" localSheetId="19">#REF!</definedName>
    <definedName name="MORTALIDAD" localSheetId="20">#REF!</definedName>
    <definedName name="MORTALIDAD" localSheetId="2">#REF!</definedName>
    <definedName name="MORTALIDAD" localSheetId="8">#REF!</definedName>
    <definedName name="MORTALIDAD" localSheetId="4">#REF!</definedName>
    <definedName name="MORTALIDAD" localSheetId="5">#REF!</definedName>
    <definedName name="MORTALIDAD" localSheetId="7">#REF!</definedName>
    <definedName name="MORTALIDAD" localSheetId="9">#REF!</definedName>
    <definedName name="MORTALIDAD">#REF!</definedName>
    <definedName name="MPIOS" localSheetId="12">#REF!</definedName>
    <definedName name="MPIOS" localSheetId="13">#REF!</definedName>
    <definedName name="MPIOS" localSheetId="15">#REF!</definedName>
    <definedName name="MPIOS" localSheetId="16">#REF!</definedName>
    <definedName name="MPIOS" localSheetId="17">#REF!</definedName>
    <definedName name="MPIOS" localSheetId="18">#REF!</definedName>
    <definedName name="MPIOS" localSheetId="19">#REF!</definedName>
    <definedName name="MPIOS" localSheetId="20">#REF!</definedName>
    <definedName name="MPIOS" localSheetId="2">#REF!</definedName>
    <definedName name="MPIOS" localSheetId="8">#REF!</definedName>
    <definedName name="MPIOS" localSheetId="4">#REF!</definedName>
    <definedName name="MPIOS" localSheetId="5">#REF!</definedName>
    <definedName name="MPIOS" localSheetId="7">#REF!</definedName>
    <definedName name="MPIOS" localSheetId="9">#REF!</definedName>
    <definedName name="MPIOS">#REF!</definedName>
    <definedName name="Ñ" localSheetId="12">[7]LIS183!#REF!</definedName>
    <definedName name="Ñ" localSheetId="13">[7]LIS183!#REF!</definedName>
    <definedName name="Ñ" localSheetId="17">[7]LIS183!#REF!</definedName>
    <definedName name="Ñ" localSheetId="18">[7]LIS183!#REF!</definedName>
    <definedName name="Ñ" localSheetId="19">[7]LIS183!#REF!</definedName>
    <definedName name="Ñ" localSheetId="20">[7]LIS183!#REF!</definedName>
    <definedName name="Ñ" localSheetId="2">[7]LIS183!#REF!</definedName>
    <definedName name="Ñ" localSheetId="8">[7]LIS183!#REF!</definedName>
    <definedName name="Ñ" localSheetId="4">[7]LIS183!#REF!</definedName>
    <definedName name="Ñ" localSheetId="5">[7]LIS183!#REF!</definedName>
    <definedName name="Ñ" localSheetId="7">[7]LIS183!#REF!</definedName>
    <definedName name="Ñ" localSheetId="9">[7]LIS183!#REF!</definedName>
    <definedName name="Ñ">[7]LIS183!#REF!</definedName>
    <definedName name="P" localSheetId="12">[7]LIS183!#REF!</definedName>
    <definedName name="P" localSheetId="13">[7]LIS183!#REF!</definedName>
    <definedName name="P" localSheetId="17">[7]LIS183!#REF!</definedName>
    <definedName name="P" localSheetId="18">[7]LIS183!#REF!</definedName>
    <definedName name="P" localSheetId="19">[7]LIS183!#REF!</definedName>
    <definedName name="P" localSheetId="20">[7]LIS183!#REF!</definedName>
    <definedName name="P" localSheetId="2">[7]LIS183!#REF!</definedName>
    <definedName name="P" localSheetId="8">[7]LIS183!#REF!</definedName>
    <definedName name="P" localSheetId="4">[7]LIS183!#REF!</definedName>
    <definedName name="P" localSheetId="5">[7]LIS183!#REF!</definedName>
    <definedName name="P" localSheetId="7">[7]LIS183!#REF!</definedName>
    <definedName name="P" localSheetId="9">[7]LIS183!#REF!</definedName>
    <definedName name="P">[7]LIS183!#REF!</definedName>
    <definedName name="PEREIRA">[12]Hoja1!$A$21:$B$21</definedName>
    <definedName name="q" localSheetId="12">'[1]CUADRO No 4'!#REF!</definedName>
    <definedName name="q" localSheetId="13">'[1]CUADRO No 4'!#REF!</definedName>
    <definedName name="q" localSheetId="17">'[1]CUADRO No 4'!#REF!</definedName>
    <definedName name="q" localSheetId="18">'[1]CUADRO No 4'!#REF!</definedName>
    <definedName name="q" localSheetId="19">'[1]CUADRO No 4'!#REF!</definedName>
    <definedName name="q" localSheetId="20">'[1]CUADRO No 4'!#REF!</definedName>
    <definedName name="q" localSheetId="2">'[1]CUADRO No 4'!#REF!</definedName>
    <definedName name="q" localSheetId="8">'[1]CUADRO No 4'!#REF!</definedName>
    <definedName name="q" localSheetId="4">'[1]CUADRO No 4'!#REF!</definedName>
    <definedName name="q" localSheetId="5">'[1]CUADRO No 4'!#REF!</definedName>
    <definedName name="q" localSheetId="7">'[1]CUADRO No 4'!#REF!</definedName>
    <definedName name="q" localSheetId="9">'[1]CUADRO No 4'!#REF!</definedName>
    <definedName name="q">'[1]CUADRO No 4'!#REF!</definedName>
    <definedName name="QUINCHIA">[12]Hoja1!$A$14:$B$14</definedName>
    <definedName name="RA" localSheetId="12">#REF!</definedName>
    <definedName name="RA" localSheetId="13">#REF!</definedName>
    <definedName name="RA" localSheetId="15">#REF!</definedName>
    <definedName name="RA" localSheetId="16">#REF!</definedName>
    <definedName name="RA" localSheetId="17">#REF!</definedName>
    <definedName name="RA" localSheetId="18">#REF!</definedName>
    <definedName name="RA" localSheetId="19">#REF!</definedName>
    <definedName name="RA" localSheetId="20">#REF!</definedName>
    <definedName name="RA" localSheetId="2">#REF!</definedName>
    <definedName name="RA" localSheetId="8">#REF!</definedName>
    <definedName name="RA" localSheetId="4">#REF!</definedName>
    <definedName name="RA" localSheetId="5">#REF!</definedName>
    <definedName name="RA" localSheetId="7">#REF!</definedName>
    <definedName name="RA" localSheetId="9">#REF!</definedName>
    <definedName name="RA">#REF!</definedName>
    <definedName name="RDPTO" localSheetId="12">#REF!</definedName>
    <definedName name="RDPTO" localSheetId="13">#REF!</definedName>
    <definedName name="RDPTO" localSheetId="17">#REF!</definedName>
    <definedName name="RDPTO" localSheetId="18">#REF!</definedName>
    <definedName name="RDPTO" localSheetId="19">#REF!</definedName>
    <definedName name="RDPTO" localSheetId="20">#REF!</definedName>
    <definedName name="RDPTO" localSheetId="2">#REF!</definedName>
    <definedName name="RDPTO" localSheetId="8">#REF!</definedName>
    <definedName name="RDPTO" localSheetId="4">#REF!</definedName>
    <definedName name="RDPTO" localSheetId="5">#REF!</definedName>
    <definedName name="RDPTO" localSheetId="7">#REF!</definedName>
    <definedName name="RDPTO" localSheetId="9">#REF!</definedName>
    <definedName name="RDPTO">#REF!</definedName>
    <definedName name="rrrrrr" localSheetId="12">#REF!</definedName>
    <definedName name="rrrrrr" localSheetId="13">#REF!</definedName>
    <definedName name="rrrrrr" localSheetId="15">#REF!</definedName>
    <definedName name="rrrrrr" localSheetId="16">#REF!</definedName>
    <definedName name="rrrrrr" localSheetId="17">#REF!</definedName>
    <definedName name="rrrrrr" localSheetId="18">#REF!</definedName>
    <definedName name="rrrrrr" localSheetId="19">#REF!</definedName>
    <definedName name="rrrrrr" localSheetId="20">#REF!</definedName>
    <definedName name="rrrrrr" localSheetId="2">#REF!</definedName>
    <definedName name="rrrrrr" localSheetId="8">#REF!</definedName>
    <definedName name="rrrrrr" localSheetId="4">#REF!</definedName>
    <definedName name="rrrrrr" localSheetId="5">#REF!</definedName>
    <definedName name="rrrrrr" localSheetId="7">#REF!</definedName>
    <definedName name="rrrrrr" localSheetId="9">#REF!</definedName>
    <definedName name="rrrrrr">#REF!</definedName>
    <definedName name="S" localSheetId="12">[7]LIS183!#REF!</definedName>
    <definedName name="S" localSheetId="13">[7]LIS183!#REF!</definedName>
    <definedName name="S" localSheetId="17">[7]LIS183!#REF!</definedName>
    <definedName name="S" localSheetId="18">[7]LIS183!#REF!</definedName>
    <definedName name="S" localSheetId="19">[7]LIS183!#REF!</definedName>
    <definedName name="S" localSheetId="20">[7]LIS183!#REF!</definedName>
    <definedName name="S" localSheetId="2">[7]LIS183!#REF!</definedName>
    <definedName name="S" localSheetId="8">[7]LIS183!#REF!</definedName>
    <definedName name="S" localSheetId="4">[7]LIS183!#REF!</definedName>
    <definedName name="S" localSheetId="5">[7]LIS183!#REF!</definedName>
    <definedName name="S" localSheetId="7">[7]LIS183!#REF!</definedName>
    <definedName name="S" localSheetId="9">[7]LIS183!#REF!</definedName>
    <definedName name="S">[7]LIS183!#REF!</definedName>
    <definedName name="SALDAÑA">[12]Hoja1!$A$7:$B$7</definedName>
    <definedName name="SANTA_MARTA">[12]Hoja1!$A$20:$B$20</definedName>
    <definedName name="SANTA_ROSA_DE_CABAL">[12]Hoja1!$A$16:$B$16</definedName>
    <definedName name="SF" localSheetId="12">#REF!</definedName>
    <definedName name="SF" localSheetId="13">#REF!</definedName>
    <definedName name="SF" localSheetId="17">#REF!</definedName>
    <definedName name="SF" localSheetId="18">#REF!</definedName>
    <definedName name="SF" localSheetId="19">#REF!</definedName>
    <definedName name="SF" localSheetId="20">#REF!</definedName>
    <definedName name="SF" localSheetId="2">#REF!</definedName>
    <definedName name="SF" localSheetId="8">#REF!</definedName>
    <definedName name="SF" localSheetId="4">#REF!</definedName>
    <definedName name="SF" localSheetId="5">#REF!</definedName>
    <definedName name="SF" localSheetId="7">#REF!</definedName>
    <definedName name="SF" localSheetId="9">#REF!</definedName>
    <definedName name="SF">#REF!</definedName>
    <definedName name="SFJDHK" localSheetId="12">#REF!</definedName>
    <definedName name="SFJDHK" localSheetId="13">#REF!</definedName>
    <definedName name="SFJDHK" localSheetId="17">#REF!</definedName>
    <definedName name="SFJDHK" localSheetId="18">#REF!</definedName>
    <definedName name="SFJDHK" localSheetId="19">#REF!</definedName>
    <definedName name="SFJDHK" localSheetId="20">#REF!</definedName>
    <definedName name="SFJDHK" localSheetId="2">#REF!</definedName>
    <definedName name="SFJDHK" localSheetId="8">#REF!</definedName>
    <definedName name="SFJDHK" localSheetId="4">#REF!</definedName>
    <definedName name="SFJDHK" localSheetId="5">#REF!</definedName>
    <definedName name="SFJDHK" localSheetId="7">#REF!</definedName>
    <definedName name="SFJDHK" localSheetId="9">#REF!</definedName>
    <definedName name="SFJDHK">#REF!</definedName>
    <definedName name="sse" localSheetId="12">#REF!</definedName>
    <definedName name="sse" localSheetId="13">#REF!</definedName>
    <definedName name="sse" localSheetId="17">#REF!</definedName>
    <definedName name="sse" localSheetId="18">#REF!</definedName>
    <definedName name="sse" localSheetId="19">#REF!</definedName>
    <definedName name="sse" localSheetId="20">#REF!</definedName>
    <definedName name="sse" localSheetId="2">#REF!</definedName>
    <definedName name="sse" localSheetId="8">#REF!</definedName>
    <definedName name="sse" localSheetId="4">#REF!</definedName>
    <definedName name="sse" localSheetId="5">#REF!</definedName>
    <definedName name="sse" localSheetId="7">#REF!</definedName>
    <definedName name="sse" localSheetId="9">#REF!</definedName>
    <definedName name="sse">#REF!</definedName>
    <definedName name="SSSS" localSheetId="12">[7]LIS183!#REF!</definedName>
    <definedName name="SSSS" localSheetId="13">[7]LIS183!#REF!</definedName>
    <definedName name="SSSS" localSheetId="17">[7]LIS183!#REF!</definedName>
    <definedName name="SSSS" localSheetId="19">[7]LIS183!#REF!</definedName>
    <definedName name="SSSS" localSheetId="20">[7]LIS183!#REF!</definedName>
    <definedName name="SSSS" localSheetId="2">[7]LIS183!#REF!</definedName>
    <definedName name="SSSS" localSheetId="8">[7]LIS183!#REF!</definedName>
    <definedName name="SSSS" localSheetId="5">[7]LIS183!#REF!</definedName>
    <definedName name="SSSS" localSheetId="7">[7]LIS183!#REF!</definedName>
    <definedName name="SSSS">[7]LIS183!#REF!</definedName>
    <definedName name="SUAREZ">[12]Hoja1!$A$1:$B$1</definedName>
    <definedName name="T" localSheetId="12">[7]LIS183!#REF!</definedName>
    <definedName name="T" localSheetId="13">[7]LIS183!#REF!</definedName>
    <definedName name="T" localSheetId="17">[7]LIS183!#REF!</definedName>
    <definedName name="T" localSheetId="18">[7]LIS183!#REF!</definedName>
    <definedName name="T" localSheetId="19">[7]LIS183!#REF!</definedName>
    <definedName name="T" localSheetId="20">[7]LIS183!#REF!</definedName>
    <definedName name="T" localSheetId="2">[7]LIS183!#REF!</definedName>
    <definedName name="T" localSheetId="8">[7]LIS183!#REF!</definedName>
    <definedName name="T" localSheetId="7">[7]LIS183!#REF!</definedName>
    <definedName name="T" localSheetId="9">[7]LIS183!#REF!</definedName>
    <definedName name="T">[7]LIS183!#REF!</definedName>
    <definedName name="Tbldiagnosticos_copia" localSheetId="12">#REF!</definedName>
    <definedName name="Tbldiagnosticos_copia" localSheetId="13">#REF!</definedName>
    <definedName name="Tbldiagnosticos_copia" localSheetId="15">#REF!</definedName>
    <definedName name="Tbldiagnosticos_copia" localSheetId="16">#REF!</definedName>
    <definedName name="Tbldiagnosticos_copia" localSheetId="17">#REF!</definedName>
    <definedName name="Tbldiagnosticos_copia" localSheetId="18">#REF!</definedName>
    <definedName name="Tbldiagnosticos_copia" localSheetId="19">#REF!</definedName>
    <definedName name="Tbldiagnosticos_copia" localSheetId="20">#REF!</definedName>
    <definedName name="Tbldiagnosticos_copia" localSheetId="2">#REF!</definedName>
    <definedName name="Tbldiagnosticos_copia" localSheetId="8">#REF!</definedName>
    <definedName name="Tbldiagnosticos_copia" localSheetId="4">#REF!</definedName>
    <definedName name="Tbldiagnosticos_copia" localSheetId="5">#REF!</definedName>
    <definedName name="Tbldiagnosticos_copia" localSheetId="7">#REF!</definedName>
    <definedName name="Tbldiagnosticos_copia" localSheetId="9">#REF!</definedName>
    <definedName name="Tbldiagnosticos_copia">#REF!</definedName>
    <definedName name="_xlnm.Print_Titles" localSheetId="1">'1. Población_Afiliada_Regimen'!$2:$3</definedName>
    <definedName name="_xlnm.Print_Titles" localSheetId="15">'13. Afiliados_Nivel_Sexo_Zona'!$B$5:$HX$6</definedName>
    <definedName name="_xlnm.Print_Titles" localSheetId="2">'2. Afiliados_Esquema Asociativo'!$2:$3</definedName>
    <definedName name="Títulos_a_imprimir_IM" localSheetId="12">#REF!</definedName>
    <definedName name="Títulos_a_imprimir_IM" localSheetId="13">#REF!</definedName>
    <definedName name="Títulos_a_imprimir_IM" localSheetId="17">#REF!</definedName>
    <definedName name="Títulos_a_imprimir_IM" localSheetId="18">#REF!</definedName>
    <definedName name="Títulos_a_imprimir_IM" localSheetId="19">#REF!</definedName>
    <definedName name="Títulos_a_imprimir_IM" localSheetId="20">#REF!</definedName>
    <definedName name="Títulos_a_imprimir_IM" localSheetId="2">#REF!</definedName>
    <definedName name="Títulos_a_imprimir_IM" localSheetId="8">#REF!</definedName>
    <definedName name="Títulos_a_imprimir_IM" localSheetId="4">#REF!</definedName>
    <definedName name="Títulos_a_imprimir_IM" localSheetId="5">#REF!</definedName>
    <definedName name="Títulos_a_imprimir_IM" localSheetId="7">#REF!</definedName>
    <definedName name="Títulos_a_imprimir_IM" localSheetId="9">#REF!</definedName>
    <definedName name="Títulos_a_imprimir_IM">#REF!</definedName>
    <definedName name="Total" localSheetId="15">[15]Barrios!$C$257</definedName>
    <definedName name="Total" localSheetId="17">[16]Barrios!$C$257</definedName>
    <definedName name="Total" localSheetId="19">[16]Barrios!$C$257</definedName>
    <definedName name="Total" localSheetId="20">[16]Barrios!$C$257</definedName>
    <definedName name="Total" localSheetId="5">[17]Barrios!$C$257</definedName>
    <definedName name="Total">[18]Barrios!$C$257</definedName>
    <definedName name="Total1" localSheetId="15">[19]Barrios!$C$257</definedName>
    <definedName name="Total1" localSheetId="17">[20]Barrios!$C$257</definedName>
    <definedName name="Total1" localSheetId="19">[20]Barrios!$C$257</definedName>
    <definedName name="Total1" localSheetId="20">[20]Barrios!$C$257</definedName>
    <definedName name="Total1" localSheetId="5">[21]Barrios!$C$257</definedName>
    <definedName name="Total1">[22]Barrios!$C$257</definedName>
    <definedName name="UJN" localSheetId="12">#REF!</definedName>
    <definedName name="UJN" localSheetId="13">#REF!</definedName>
    <definedName name="UJN" localSheetId="15">#REF!</definedName>
    <definedName name="UJN" localSheetId="16">#REF!</definedName>
    <definedName name="UJN" localSheetId="17">#REF!</definedName>
    <definedName name="UJN" localSheetId="18">#REF!</definedName>
    <definedName name="UJN" localSheetId="19">#REF!</definedName>
    <definedName name="UJN" localSheetId="20">#REF!</definedName>
    <definedName name="UJN" localSheetId="2">#REF!</definedName>
    <definedName name="UJN" localSheetId="8">#REF!</definedName>
    <definedName name="UJN" localSheetId="4">#REF!</definedName>
    <definedName name="UJN" localSheetId="5">#REF!</definedName>
    <definedName name="UJN" localSheetId="7">#REF!</definedName>
    <definedName name="UJN" localSheetId="9">#REF!</definedName>
    <definedName name="UJN">#REF!</definedName>
    <definedName name="vcbg" localSheetId="12">#REF!</definedName>
    <definedName name="vcbg" localSheetId="13">#REF!</definedName>
    <definedName name="vcbg" localSheetId="15">#REF!</definedName>
    <definedName name="vcbg" localSheetId="16">#REF!</definedName>
    <definedName name="vcbg" localSheetId="17">#REF!</definedName>
    <definedName name="vcbg" localSheetId="18">#REF!</definedName>
    <definedName name="vcbg" localSheetId="19">#REF!</definedName>
    <definedName name="vcbg" localSheetId="20">#REF!</definedName>
    <definedName name="vcbg" localSheetId="2">#REF!</definedName>
    <definedName name="vcbg" localSheetId="8">#REF!</definedName>
    <definedName name="vcbg" localSheetId="4">#REF!</definedName>
    <definedName name="vcbg" localSheetId="5">#REF!</definedName>
    <definedName name="vcbg" localSheetId="7">#REF!</definedName>
    <definedName name="vcbg" localSheetId="9">#REF!</definedName>
    <definedName name="vcbg">#REF!</definedName>
    <definedName name="VECTORES" localSheetId="12">#REF!</definedName>
    <definedName name="VECTORES" localSheetId="13">#REF!</definedName>
    <definedName name="VECTORES" localSheetId="15">#REF!</definedName>
    <definedName name="VECTORES" localSheetId="16">#REF!</definedName>
    <definedName name="VECTORES" localSheetId="17">#REF!</definedName>
    <definedName name="VECTORES" localSheetId="18">#REF!</definedName>
    <definedName name="VECTORES" localSheetId="19">#REF!</definedName>
    <definedName name="VECTORES" localSheetId="20">#REF!</definedName>
    <definedName name="VECTORES" localSheetId="2">#REF!</definedName>
    <definedName name="VECTORES" localSheetId="8">#REF!</definedName>
    <definedName name="VECTORES" localSheetId="4">#REF!</definedName>
    <definedName name="VECTORES" localSheetId="5">#REF!</definedName>
    <definedName name="VECTORES" localSheetId="7">#REF!</definedName>
    <definedName name="VECTORES" localSheetId="9">#REF!</definedName>
    <definedName name="VECTORES">#REF!</definedName>
    <definedName name="W" localSheetId="12">[7]LIS183!#REF!</definedName>
    <definedName name="W" localSheetId="13">[7]LIS183!#REF!</definedName>
    <definedName name="W" localSheetId="17">[7]LIS183!#REF!</definedName>
    <definedName name="W" localSheetId="18">[7]LIS183!#REF!</definedName>
    <definedName name="W" localSheetId="19">[7]LIS183!#REF!</definedName>
    <definedName name="W" localSheetId="20">[7]LIS183!#REF!</definedName>
    <definedName name="W" localSheetId="2">[7]LIS183!#REF!</definedName>
    <definedName name="W" localSheetId="8">[7]LIS183!#REF!</definedName>
    <definedName name="W" localSheetId="4">[7]LIS183!#REF!</definedName>
    <definedName name="W" localSheetId="5">[7]LIS183!#REF!</definedName>
    <definedName name="W" localSheetId="7">[7]LIS183!#REF!</definedName>
    <definedName name="W" localSheetId="9">[7]LIS183!#REF!</definedName>
    <definedName name="W">[7]LIS183!#REF!</definedName>
    <definedName name="Z" localSheetId="12">'[1]CUADRO No 4'!#REF!</definedName>
    <definedName name="Z" localSheetId="13">'[1]CUADRO No 4'!#REF!</definedName>
    <definedName name="Z" localSheetId="17">'[1]CUADRO No 4'!#REF!</definedName>
    <definedName name="Z" localSheetId="18">'[1]CUADRO No 4'!#REF!</definedName>
    <definedName name="Z" localSheetId="19">'[1]CUADRO No 4'!#REF!</definedName>
    <definedName name="Z" localSheetId="20">'[1]CUADRO No 4'!#REF!</definedName>
    <definedName name="Z" localSheetId="2">'[1]CUADRO No 4'!#REF!</definedName>
    <definedName name="Z" localSheetId="8">'[1]CUADRO No 4'!#REF!</definedName>
    <definedName name="Z" localSheetId="4">'[1]CUADRO No 4'!#REF!</definedName>
    <definedName name="Z" localSheetId="5">'[1]CUADRO No 4'!#REF!</definedName>
    <definedName name="Z" localSheetId="7">'[1]CUADRO No 4'!#REF!</definedName>
    <definedName name="Z" localSheetId="9">'[1]CUADRO No 4'!#REF!</definedName>
    <definedName name="Z">'[1]CUADRO No 4'!#REF!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1" i="114" l="1"/>
  <c r="K35" i="16" l="1"/>
  <c r="D35" i="16"/>
  <c r="C35" i="16"/>
  <c r="B35" i="16"/>
  <c r="T34" i="16"/>
  <c r="S34" i="16"/>
  <c r="K34" i="16"/>
  <c r="D34" i="16"/>
  <c r="C34" i="16"/>
  <c r="B34" i="16"/>
  <c r="N33" i="16"/>
  <c r="M33" i="16"/>
  <c r="K33" i="16"/>
  <c r="J33" i="16"/>
  <c r="I33" i="16"/>
  <c r="H33" i="16"/>
  <c r="G33" i="16"/>
  <c r="F33" i="16"/>
  <c r="E33" i="16"/>
  <c r="D33" i="16"/>
  <c r="C33" i="16"/>
  <c r="B33" i="16"/>
  <c r="T32" i="16"/>
  <c r="S32" i="16"/>
  <c r="N32" i="16"/>
  <c r="M32" i="16"/>
  <c r="K32" i="16"/>
  <c r="J32" i="16"/>
  <c r="I32" i="16"/>
  <c r="H32" i="16"/>
  <c r="G32" i="16"/>
  <c r="F32" i="16"/>
  <c r="E32" i="16"/>
  <c r="D32" i="16"/>
  <c r="C32" i="16"/>
  <c r="B32" i="16"/>
  <c r="T30" i="16"/>
  <c r="S30" i="16"/>
  <c r="K30" i="16"/>
  <c r="T28" i="16"/>
  <c r="S28" i="16"/>
  <c r="K28" i="16"/>
  <c r="O1" i="16"/>
  <c r="N1" i="16"/>
  <c r="M1" i="16"/>
  <c r="L1" i="16"/>
  <c r="K1" i="16"/>
  <c r="J1" i="16"/>
  <c r="I1" i="16"/>
  <c r="H1" i="16"/>
  <c r="G1" i="16"/>
  <c r="F1" i="16"/>
  <c r="E1" i="16"/>
  <c r="D1" i="16"/>
  <c r="C1" i="16"/>
  <c r="B1" i="16"/>
  <c r="AR930" i="229"/>
  <c r="AR929" i="229"/>
  <c r="AR928" i="229"/>
  <c r="AR927" i="229"/>
  <c r="AR926" i="229"/>
  <c r="AR925" i="229"/>
  <c r="AR924" i="229"/>
  <c r="AR923" i="229"/>
  <c r="AR922" i="229"/>
  <c r="AR921" i="229"/>
  <c r="AR920" i="229"/>
  <c r="AR919" i="229"/>
  <c r="AR918" i="229"/>
  <c r="AR917" i="229"/>
  <c r="AR916" i="229"/>
  <c r="AR915" i="229"/>
  <c r="AR914" i="229"/>
  <c r="AR913" i="229"/>
  <c r="AR912" i="229"/>
  <c r="AR911" i="229"/>
  <c r="AR910" i="229"/>
  <c r="AR909" i="229"/>
  <c r="AR908" i="229"/>
  <c r="AR907" i="229"/>
  <c r="AR906" i="229"/>
  <c r="AR905" i="229"/>
  <c r="AR904" i="229"/>
  <c r="AR903" i="229"/>
  <c r="AR902" i="229"/>
  <c r="AR901" i="229"/>
  <c r="AR900" i="229"/>
  <c r="AR899" i="229"/>
  <c r="AR898" i="229"/>
  <c r="AR897" i="229"/>
  <c r="AR896" i="229"/>
  <c r="AR895" i="229"/>
  <c r="AR894" i="229"/>
  <c r="AR893" i="229"/>
  <c r="AR892" i="229"/>
  <c r="AR891" i="229"/>
  <c r="AR890" i="229"/>
  <c r="AR889" i="229"/>
  <c r="AR888" i="229"/>
  <c r="AR887" i="229"/>
  <c r="AR886" i="229"/>
  <c r="AR885" i="229"/>
  <c r="AR884" i="229"/>
  <c r="AR883" i="229"/>
  <c r="AR882" i="229"/>
  <c r="AR881" i="229"/>
  <c r="AR880" i="229"/>
  <c r="AR879" i="229"/>
  <c r="AR878" i="229"/>
  <c r="AR877" i="229"/>
  <c r="AR876" i="229"/>
  <c r="AR875" i="229"/>
  <c r="AR874" i="229"/>
  <c r="AR873" i="229"/>
  <c r="AR872" i="229"/>
  <c r="AR871" i="229"/>
  <c r="AR870" i="229"/>
  <c r="AR869" i="229"/>
  <c r="AR868" i="229"/>
  <c r="AR867" i="229"/>
  <c r="AR866" i="229"/>
  <c r="AR865" i="229"/>
  <c r="AR864" i="229"/>
  <c r="AR863" i="229"/>
  <c r="AR862" i="229"/>
  <c r="AR861" i="229"/>
  <c r="AR860" i="229"/>
  <c r="AR859" i="229"/>
  <c r="AR858" i="229"/>
  <c r="AR857" i="229"/>
  <c r="AR856" i="229"/>
  <c r="AR855" i="229"/>
  <c r="AR854" i="229"/>
  <c r="AR853" i="229"/>
  <c r="AR852" i="229"/>
  <c r="AR851" i="229"/>
  <c r="AR850" i="229"/>
  <c r="AR849" i="229"/>
  <c r="AR848" i="229"/>
  <c r="AR847" i="229"/>
  <c r="AR846" i="229"/>
  <c r="AR845" i="229"/>
  <c r="AR844" i="229"/>
  <c r="AR843" i="229"/>
  <c r="AR842" i="229"/>
  <c r="AR841" i="229"/>
  <c r="AR840" i="229"/>
  <c r="AR839" i="229"/>
  <c r="AR838" i="229"/>
  <c r="AR837" i="229"/>
  <c r="AR836" i="229"/>
  <c r="AR835" i="229"/>
  <c r="AR834" i="229"/>
  <c r="AR833" i="229"/>
  <c r="AR832" i="229"/>
  <c r="AR831" i="229"/>
  <c r="AR830" i="229"/>
  <c r="AR829" i="229"/>
  <c r="AR828" i="229"/>
  <c r="AR827" i="229"/>
  <c r="AR826" i="229"/>
  <c r="AR825" i="229"/>
  <c r="AR824" i="229"/>
  <c r="AR823" i="229"/>
  <c r="AR822" i="229"/>
  <c r="AR821" i="229"/>
  <c r="AR820" i="229"/>
  <c r="AR819" i="229"/>
  <c r="AR818" i="229"/>
  <c r="AR817" i="229"/>
  <c r="AR816" i="229"/>
  <c r="AR815" i="229"/>
  <c r="AR814" i="229"/>
  <c r="AR813" i="229"/>
  <c r="AR812" i="229"/>
  <c r="AR811" i="229"/>
  <c r="AR810" i="229"/>
  <c r="AR809" i="229"/>
  <c r="AR808" i="229"/>
  <c r="AR807" i="229"/>
  <c r="AR806" i="229"/>
  <c r="AR805" i="229"/>
  <c r="AR804" i="229"/>
  <c r="AR803" i="229"/>
  <c r="AR802" i="229"/>
  <c r="AR801" i="229"/>
  <c r="AR800" i="229"/>
  <c r="AR799" i="229"/>
  <c r="AR798" i="229"/>
  <c r="AR797" i="229"/>
  <c r="AR796" i="229"/>
  <c r="AR795" i="229"/>
  <c r="AR794" i="229"/>
  <c r="AR793" i="229"/>
  <c r="AR792" i="229"/>
  <c r="AR791" i="229"/>
  <c r="AR790" i="229"/>
  <c r="AR789" i="229"/>
  <c r="AR788" i="229"/>
  <c r="AR787" i="229"/>
  <c r="AR786" i="229"/>
  <c r="AR785" i="229"/>
  <c r="AR784" i="229"/>
  <c r="AR783" i="229"/>
  <c r="AR782" i="229"/>
  <c r="AR781" i="229"/>
  <c r="AR780" i="229"/>
  <c r="AR779" i="229"/>
  <c r="AR778" i="229"/>
  <c r="AR777" i="229"/>
  <c r="AR776" i="229"/>
  <c r="AR775" i="229"/>
  <c r="AR774" i="229"/>
  <c r="AR773" i="229"/>
  <c r="AR772" i="229"/>
  <c r="AR771" i="229"/>
  <c r="AR770" i="229"/>
  <c r="AR769" i="229"/>
  <c r="AR768" i="229"/>
  <c r="AR767" i="229"/>
  <c r="AR766" i="229"/>
  <c r="AR765" i="229"/>
  <c r="AR764" i="229"/>
  <c r="AR763" i="229"/>
  <c r="AR762" i="229"/>
  <c r="AR761" i="229"/>
  <c r="AR760" i="229"/>
  <c r="AR759" i="229"/>
  <c r="AR758" i="229"/>
  <c r="AR757" i="229"/>
  <c r="AR756" i="229"/>
  <c r="AR755" i="229"/>
  <c r="AR754" i="229"/>
  <c r="AR753" i="229"/>
  <c r="AR752" i="229"/>
  <c r="AR751" i="229"/>
  <c r="AR750" i="229"/>
  <c r="AR749" i="229"/>
  <c r="AR748" i="229"/>
  <c r="AR747" i="229"/>
  <c r="AR746" i="229"/>
  <c r="AR745" i="229"/>
  <c r="AR744" i="229"/>
  <c r="AR743" i="229"/>
  <c r="AR742" i="229"/>
  <c r="AR741" i="229"/>
  <c r="AR740" i="229"/>
  <c r="AR739" i="229"/>
  <c r="AR738" i="229"/>
  <c r="AR737" i="229"/>
  <c r="AR736" i="229"/>
  <c r="AR735" i="229"/>
  <c r="AR734" i="229"/>
  <c r="AR733" i="229"/>
  <c r="AR732" i="229"/>
  <c r="AR731" i="229"/>
  <c r="AR730" i="229"/>
  <c r="AR729" i="229"/>
  <c r="AR728" i="229"/>
  <c r="AR727" i="229"/>
  <c r="AR726" i="229"/>
  <c r="AR725" i="229"/>
  <c r="AR724" i="229"/>
  <c r="AR723" i="229"/>
  <c r="AR722" i="229"/>
  <c r="AR721" i="229"/>
  <c r="AR720" i="229"/>
  <c r="AR719" i="229"/>
  <c r="AR718" i="229"/>
  <c r="AR717" i="229"/>
  <c r="AR716" i="229"/>
  <c r="AR715" i="229"/>
  <c r="AR714" i="229"/>
  <c r="AR713" i="229"/>
  <c r="AR712" i="229"/>
  <c r="AR711" i="229"/>
  <c r="AR710" i="229"/>
  <c r="AR709" i="229"/>
  <c r="AR708" i="229"/>
  <c r="AR707" i="229"/>
  <c r="AR706" i="229"/>
  <c r="AR705" i="229"/>
  <c r="AR704" i="229"/>
  <c r="AR703" i="229"/>
  <c r="AR702" i="229"/>
  <c r="AR701" i="229"/>
  <c r="AR700" i="229"/>
  <c r="AR699" i="229"/>
  <c r="AR698" i="229"/>
  <c r="AR697" i="229"/>
  <c r="AR696" i="229"/>
  <c r="AR695" i="229"/>
  <c r="AR694" i="229"/>
  <c r="AR693" i="229"/>
  <c r="AR692" i="229"/>
  <c r="AR691" i="229"/>
  <c r="AR690" i="229"/>
  <c r="AR689" i="229"/>
  <c r="AR688" i="229"/>
  <c r="AR687" i="229"/>
  <c r="AR686" i="229"/>
  <c r="AR685" i="229"/>
  <c r="AR684" i="229"/>
  <c r="AR683" i="229"/>
  <c r="AR682" i="229"/>
  <c r="AR681" i="229"/>
  <c r="AR680" i="229"/>
  <c r="AR679" i="229"/>
  <c r="AR678" i="229"/>
  <c r="AR677" i="229"/>
  <c r="AR676" i="229"/>
  <c r="AR675" i="229"/>
  <c r="AR674" i="229"/>
  <c r="AR673" i="229"/>
  <c r="AR672" i="229"/>
  <c r="AR671" i="229"/>
  <c r="AR670" i="229"/>
  <c r="AR669" i="229"/>
  <c r="AR668" i="229"/>
  <c r="AR667" i="229"/>
  <c r="AR666" i="229"/>
  <c r="AR665" i="229"/>
  <c r="AR664" i="229"/>
  <c r="AR663" i="229"/>
  <c r="AR662" i="229"/>
  <c r="AR661" i="229"/>
  <c r="AR660" i="229"/>
  <c r="AR659" i="229"/>
  <c r="AR658" i="229"/>
  <c r="AR657" i="229"/>
  <c r="AR656" i="229"/>
  <c r="AR655" i="229"/>
  <c r="AR654" i="229"/>
  <c r="AR653" i="229"/>
  <c r="AR652" i="229"/>
  <c r="AR651" i="229"/>
  <c r="AR650" i="229"/>
  <c r="AR649" i="229"/>
  <c r="AR648" i="229"/>
  <c r="AR647" i="229"/>
  <c r="AR646" i="229"/>
  <c r="AR645" i="229"/>
  <c r="AR644" i="229"/>
  <c r="AR643" i="229"/>
  <c r="AR642" i="229"/>
  <c r="AR641" i="229"/>
  <c r="AR640" i="229"/>
  <c r="AR639" i="229"/>
  <c r="AR638" i="229"/>
  <c r="AR637" i="229"/>
  <c r="AR636" i="229"/>
  <c r="AR635" i="229"/>
  <c r="AR634" i="229"/>
  <c r="AR633" i="229"/>
  <c r="AR632" i="229"/>
  <c r="AR631" i="229"/>
  <c r="AR630" i="229"/>
  <c r="AR629" i="229"/>
  <c r="AR628" i="229"/>
  <c r="AR627" i="229"/>
  <c r="AR626" i="229"/>
  <c r="AR625" i="229"/>
  <c r="AR624" i="229"/>
  <c r="AR623" i="229"/>
  <c r="AR622" i="229"/>
  <c r="AR621" i="229"/>
  <c r="AR620" i="229"/>
  <c r="AR619" i="229"/>
  <c r="AR618" i="229"/>
  <c r="AR617" i="229"/>
  <c r="AR616" i="229"/>
  <c r="AR615" i="229"/>
  <c r="AR614" i="229"/>
  <c r="AR613" i="229"/>
  <c r="AR612" i="229"/>
  <c r="AR611" i="229"/>
  <c r="AR610" i="229"/>
  <c r="AR609" i="229"/>
  <c r="AR608" i="229"/>
  <c r="AR607" i="229"/>
  <c r="AR606" i="229"/>
  <c r="AR605" i="229"/>
  <c r="AR604" i="229"/>
  <c r="AR603" i="229"/>
  <c r="AR602" i="229"/>
  <c r="AR601" i="229"/>
  <c r="AR600" i="229"/>
  <c r="AR599" i="229"/>
  <c r="AR598" i="229"/>
  <c r="AR597" i="229"/>
  <c r="AR596" i="229"/>
  <c r="AR595" i="229"/>
  <c r="AR594" i="229"/>
  <c r="AR593" i="229"/>
  <c r="AR592" i="229"/>
  <c r="AR591" i="229"/>
  <c r="AR590" i="229"/>
  <c r="AR589" i="229"/>
  <c r="AR588" i="229"/>
  <c r="AR587" i="229"/>
  <c r="AR586" i="229"/>
  <c r="AR585" i="229"/>
  <c r="AR584" i="229"/>
  <c r="AR583" i="229"/>
  <c r="AR582" i="229"/>
  <c r="AR581" i="229"/>
  <c r="AR580" i="229"/>
  <c r="AR579" i="229"/>
  <c r="AR578" i="229"/>
  <c r="AR577" i="229"/>
  <c r="AR576" i="229"/>
  <c r="AR575" i="229"/>
  <c r="AR574" i="229"/>
  <c r="AR573" i="229"/>
  <c r="AR572" i="229"/>
  <c r="AR571" i="229"/>
  <c r="AR570" i="229"/>
  <c r="AR569" i="229"/>
  <c r="AR568" i="229"/>
  <c r="AR567" i="229"/>
  <c r="AR566" i="229"/>
  <c r="AR565" i="229"/>
  <c r="AR564" i="229"/>
  <c r="AR563" i="229"/>
  <c r="AR562" i="229"/>
  <c r="AR561" i="229"/>
  <c r="AR560" i="229"/>
  <c r="AR559" i="229"/>
  <c r="AR558" i="229"/>
  <c r="AR557" i="229"/>
  <c r="AR556" i="229"/>
  <c r="AR555" i="229"/>
  <c r="AR554" i="229"/>
  <c r="AR553" i="229"/>
  <c r="AR552" i="229"/>
  <c r="AR551" i="229"/>
  <c r="AR550" i="229"/>
  <c r="AR549" i="229"/>
  <c r="AR548" i="229"/>
  <c r="AR547" i="229"/>
  <c r="AR546" i="229"/>
  <c r="AR545" i="229"/>
  <c r="AR544" i="229"/>
  <c r="AR543" i="229"/>
  <c r="AR542" i="229"/>
  <c r="AR541" i="229"/>
  <c r="AR540" i="229"/>
  <c r="AR539" i="229"/>
  <c r="AR538" i="229"/>
  <c r="AR537" i="229"/>
  <c r="AR536" i="229"/>
  <c r="AR535" i="229"/>
  <c r="AR534" i="229"/>
  <c r="AR533" i="229"/>
  <c r="AR532" i="229"/>
  <c r="AR531" i="229"/>
  <c r="AR530" i="229"/>
  <c r="AR529" i="229"/>
  <c r="AR528" i="229"/>
  <c r="AR527" i="229"/>
  <c r="AR526" i="229"/>
  <c r="AR525" i="229"/>
  <c r="AR524" i="229"/>
  <c r="AR523" i="229"/>
  <c r="AR522" i="229"/>
  <c r="AR521" i="229"/>
  <c r="AR520" i="229"/>
  <c r="AR519" i="229"/>
  <c r="AR518" i="229"/>
  <c r="AR517" i="229"/>
  <c r="AR516" i="229"/>
  <c r="AR515" i="229"/>
  <c r="AR514" i="229"/>
  <c r="AR513" i="229"/>
  <c r="AR512" i="229"/>
  <c r="AR511" i="229"/>
  <c r="AR510" i="229"/>
  <c r="AR509" i="229"/>
  <c r="AR508" i="229"/>
  <c r="AR507" i="229"/>
  <c r="AR506" i="229"/>
  <c r="AR505" i="229"/>
  <c r="AR504" i="229"/>
  <c r="AR503" i="229"/>
  <c r="AR502" i="229"/>
  <c r="AR501" i="229"/>
  <c r="AR500" i="229"/>
  <c r="AR499" i="229"/>
  <c r="AR498" i="229"/>
  <c r="AR497" i="229"/>
  <c r="AR496" i="229"/>
  <c r="AR495" i="229"/>
  <c r="AR494" i="229"/>
  <c r="AR493" i="229"/>
  <c r="AR492" i="229"/>
  <c r="AR491" i="229"/>
  <c r="AR490" i="229"/>
  <c r="AR489" i="229"/>
  <c r="AR488" i="229"/>
  <c r="AR487" i="229"/>
  <c r="AR486" i="229"/>
  <c r="AR485" i="229"/>
  <c r="AR484" i="229"/>
  <c r="AR483" i="229"/>
  <c r="AR482" i="229"/>
  <c r="AR481" i="229"/>
  <c r="AR480" i="229"/>
  <c r="AR479" i="229"/>
  <c r="AR478" i="229"/>
  <c r="AR477" i="229"/>
  <c r="AR476" i="229"/>
  <c r="AR475" i="229"/>
  <c r="AR474" i="229"/>
  <c r="AR473" i="229"/>
  <c r="AR472" i="229"/>
  <c r="AR471" i="229"/>
  <c r="AR470" i="229"/>
  <c r="AR469" i="229"/>
  <c r="AR468" i="229"/>
  <c r="AR467" i="229"/>
  <c r="AR466" i="229"/>
  <c r="AR465" i="229"/>
  <c r="AR464" i="229"/>
  <c r="AR463" i="229"/>
  <c r="AR462" i="229"/>
  <c r="AR461" i="229"/>
  <c r="AR460" i="229"/>
  <c r="AR459" i="229"/>
  <c r="AR458" i="229"/>
  <c r="AR457" i="229"/>
  <c r="AR456" i="229"/>
  <c r="AR455" i="229"/>
  <c r="AR454" i="229"/>
  <c r="AR453" i="229"/>
  <c r="AR452" i="229"/>
  <c r="AR451" i="229"/>
  <c r="AR450" i="229"/>
  <c r="AR449" i="229"/>
  <c r="AR448" i="229"/>
  <c r="AR447" i="229"/>
  <c r="AR446" i="229"/>
  <c r="AR445" i="229"/>
  <c r="AR444" i="229"/>
  <c r="AR443" i="229"/>
  <c r="AR442" i="229"/>
  <c r="AR441" i="229"/>
  <c r="AR440" i="229"/>
  <c r="AR439" i="229"/>
  <c r="AR438" i="229"/>
  <c r="AR437" i="229"/>
  <c r="AR436" i="229"/>
  <c r="AR435" i="229"/>
  <c r="AR434" i="229"/>
  <c r="AR433" i="229"/>
  <c r="AR432" i="229"/>
  <c r="AR431" i="229"/>
  <c r="AR430" i="229"/>
  <c r="AR429" i="229"/>
  <c r="AR428" i="229"/>
  <c r="AR427" i="229"/>
  <c r="AR426" i="229"/>
  <c r="AR425" i="229"/>
  <c r="AR424" i="229"/>
  <c r="AR423" i="229"/>
  <c r="AR422" i="229"/>
  <c r="AR421" i="229"/>
  <c r="AR420" i="229"/>
  <c r="AR419" i="229"/>
  <c r="AR418" i="229"/>
  <c r="AR417" i="229"/>
  <c r="AR416" i="229"/>
  <c r="AR415" i="229"/>
  <c r="AR414" i="229"/>
  <c r="AR413" i="229"/>
  <c r="AR412" i="229"/>
  <c r="AR411" i="229"/>
  <c r="AR410" i="229"/>
  <c r="AR409" i="229"/>
  <c r="AR408" i="229"/>
  <c r="AR407" i="229"/>
  <c r="AR406" i="229"/>
  <c r="AR405" i="229"/>
  <c r="AR404" i="229"/>
  <c r="AR403" i="229"/>
  <c r="AR402" i="229"/>
  <c r="AR401" i="229"/>
  <c r="AR400" i="229"/>
  <c r="AR399" i="229"/>
  <c r="AR398" i="229"/>
  <c r="AR397" i="229"/>
  <c r="AR396" i="229"/>
  <c r="AR395" i="229"/>
  <c r="AR394" i="229"/>
  <c r="AR393" i="229"/>
  <c r="AR392" i="229"/>
  <c r="AR391" i="229"/>
  <c r="AR390" i="229"/>
  <c r="AR389" i="229"/>
  <c r="AR388" i="229"/>
  <c r="AR387" i="229"/>
  <c r="AR386" i="229"/>
  <c r="AR385" i="229"/>
  <c r="AR384" i="229"/>
  <c r="AR383" i="229"/>
  <c r="AR382" i="229"/>
  <c r="AR381" i="229"/>
  <c r="AR380" i="229"/>
  <c r="AR379" i="229"/>
  <c r="AR378" i="229"/>
  <c r="AR377" i="229"/>
  <c r="AR376" i="229"/>
  <c r="AR375" i="229"/>
  <c r="AR374" i="229"/>
  <c r="AR373" i="229"/>
  <c r="AR372" i="229"/>
  <c r="AR371" i="229"/>
  <c r="AR370" i="229"/>
  <c r="AR369" i="229"/>
  <c r="AR368" i="229"/>
  <c r="AR367" i="229"/>
  <c r="AR366" i="229"/>
  <c r="AR365" i="229"/>
  <c r="AR364" i="229"/>
  <c r="AR363" i="229"/>
  <c r="AR362" i="229"/>
  <c r="AR361" i="229"/>
  <c r="AR360" i="229"/>
  <c r="AR359" i="229"/>
  <c r="AR358" i="229"/>
  <c r="AR357" i="229"/>
  <c r="AR356" i="229"/>
  <c r="AR355" i="229"/>
  <c r="AR354" i="229"/>
  <c r="AR353" i="229"/>
  <c r="AR352" i="229"/>
  <c r="AR351" i="229"/>
  <c r="AR350" i="229"/>
  <c r="AR349" i="229"/>
  <c r="AR348" i="229"/>
  <c r="AR347" i="229"/>
  <c r="AR346" i="229"/>
  <c r="AR345" i="229"/>
  <c r="AR344" i="229"/>
  <c r="AR343" i="229"/>
  <c r="AR342" i="229"/>
  <c r="AR341" i="229"/>
  <c r="AR340" i="229"/>
  <c r="AR339" i="229"/>
  <c r="AR338" i="229"/>
  <c r="AR337" i="229"/>
  <c r="AR336" i="229"/>
  <c r="AR335" i="229"/>
  <c r="AR334" i="229"/>
  <c r="AR333" i="229"/>
  <c r="AR332" i="229"/>
  <c r="AR331" i="229"/>
  <c r="AR330" i="229"/>
  <c r="AR329" i="229"/>
  <c r="AR328" i="229"/>
  <c r="AR327" i="229"/>
  <c r="AR326" i="229"/>
  <c r="AR325" i="229"/>
  <c r="AR324" i="229"/>
  <c r="AR323" i="229"/>
  <c r="AR322" i="229"/>
  <c r="AR321" i="229"/>
  <c r="AR320" i="229"/>
  <c r="AR319" i="229"/>
  <c r="AR318" i="229"/>
  <c r="AR317" i="229"/>
  <c r="AR316" i="229"/>
  <c r="AR315" i="229"/>
  <c r="AR314" i="229"/>
  <c r="AR313" i="229"/>
  <c r="AR312" i="229"/>
  <c r="AR311" i="229"/>
  <c r="AR310" i="229"/>
  <c r="AR309" i="229"/>
  <c r="AR308" i="229"/>
  <c r="AR307" i="229"/>
  <c r="AR306" i="229"/>
  <c r="AR305" i="229"/>
  <c r="AR304" i="229"/>
  <c r="AR303" i="229"/>
  <c r="AR302" i="229"/>
  <c r="AR301" i="229"/>
  <c r="AR300" i="229"/>
  <c r="AR299" i="229"/>
  <c r="AR298" i="229"/>
  <c r="AR297" i="229"/>
  <c r="AR296" i="229"/>
  <c r="AR295" i="229"/>
  <c r="AR294" i="229"/>
  <c r="AR293" i="229"/>
  <c r="AR292" i="229"/>
  <c r="AR291" i="229"/>
  <c r="AR290" i="229"/>
  <c r="AR289" i="229"/>
  <c r="AR288" i="229"/>
  <c r="AR287" i="229"/>
  <c r="AR286" i="229"/>
  <c r="AR285" i="229"/>
  <c r="AR284" i="229"/>
  <c r="AR283" i="229"/>
  <c r="AR282" i="229"/>
  <c r="AR281" i="229"/>
  <c r="AR280" i="229"/>
  <c r="AR279" i="229"/>
  <c r="AR278" i="229"/>
  <c r="AR277" i="229"/>
  <c r="AR276" i="229"/>
  <c r="AR275" i="229"/>
  <c r="AR274" i="229"/>
  <c r="AR273" i="229"/>
  <c r="AR272" i="229"/>
  <c r="AR271" i="229"/>
  <c r="AR270" i="229"/>
  <c r="AR269" i="229"/>
  <c r="AR268" i="229"/>
  <c r="AR267" i="229"/>
  <c r="AR266" i="229"/>
  <c r="AR265" i="229"/>
  <c r="AR264" i="229"/>
  <c r="AR263" i="229"/>
  <c r="AR262" i="229"/>
  <c r="AR261" i="229"/>
  <c r="AR260" i="229"/>
  <c r="AR259" i="229"/>
  <c r="AR258" i="229"/>
  <c r="AR257" i="229"/>
  <c r="AR256" i="229"/>
  <c r="AR255" i="229"/>
  <c r="AR254" i="229"/>
  <c r="AR253" i="229"/>
  <c r="AR252" i="229"/>
  <c r="AR251" i="229"/>
  <c r="AR250" i="229"/>
  <c r="AR249" i="229"/>
  <c r="AR248" i="229"/>
  <c r="AR247" i="229"/>
  <c r="AR246" i="229"/>
  <c r="AR245" i="229"/>
  <c r="AR244" i="229"/>
  <c r="AR243" i="229"/>
  <c r="AR242" i="229"/>
  <c r="AR241" i="229"/>
  <c r="AR240" i="229"/>
  <c r="AR239" i="229"/>
  <c r="AR238" i="229"/>
  <c r="AR237" i="229"/>
  <c r="AR236" i="229"/>
  <c r="AR235" i="229"/>
  <c r="AR234" i="229"/>
  <c r="AR233" i="229"/>
  <c r="AR232" i="229"/>
  <c r="AR231" i="229"/>
  <c r="AR230" i="229"/>
  <c r="AR229" i="229"/>
  <c r="AR228" i="229"/>
  <c r="AR227" i="229"/>
  <c r="AR226" i="229"/>
  <c r="AR225" i="229"/>
  <c r="AR224" i="229"/>
  <c r="AR223" i="229"/>
  <c r="AR222" i="229"/>
  <c r="AR221" i="229"/>
  <c r="AR220" i="229"/>
  <c r="AR219" i="229"/>
  <c r="AR218" i="229"/>
  <c r="AR217" i="229"/>
  <c r="AR216" i="229"/>
  <c r="AR215" i="229"/>
  <c r="AR214" i="229"/>
  <c r="AR213" i="229"/>
  <c r="AR212" i="229"/>
  <c r="AR211" i="229"/>
  <c r="AR210" i="229"/>
  <c r="AR209" i="229"/>
  <c r="AR208" i="229"/>
  <c r="AR207" i="229"/>
  <c r="AR206" i="229"/>
  <c r="AR205" i="229"/>
  <c r="AR204" i="229"/>
  <c r="AR203" i="229"/>
  <c r="AR202" i="229"/>
  <c r="AR201" i="229"/>
  <c r="AR200" i="229"/>
  <c r="AR199" i="229"/>
  <c r="AR198" i="229"/>
  <c r="AR197" i="229"/>
  <c r="AR196" i="229"/>
  <c r="AR195" i="229"/>
  <c r="AR194" i="229"/>
  <c r="AR193" i="229"/>
  <c r="AR192" i="229"/>
  <c r="AR191" i="229"/>
  <c r="AR190" i="229"/>
  <c r="AR189" i="229"/>
  <c r="AR188" i="229"/>
  <c r="AR187" i="229"/>
  <c r="AR186" i="229"/>
  <c r="AR185" i="229"/>
  <c r="AR184" i="229"/>
  <c r="AR183" i="229"/>
  <c r="AR182" i="229"/>
  <c r="AR181" i="229"/>
  <c r="AR180" i="229"/>
  <c r="AR179" i="229"/>
  <c r="AR178" i="229"/>
  <c r="AR177" i="229"/>
  <c r="AR176" i="229"/>
  <c r="AR175" i="229"/>
  <c r="AR174" i="229"/>
  <c r="AR173" i="229"/>
  <c r="AR172" i="229"/>
  <c r="AR171" i="229"/>
  <c r="AR170" i="229"/>
  <c r="AR169" i="229"/>
  <c r="AR168" i="229"/>
  <c r="AR167" i="229"/>
  <c r="AR166" i="229"/>
  <c r="AR165" i="229"/>
  <c r="AR164" i="229"/>
  <c r="AR163" i="229"/>
  <c r="AR162" i="229"/>
  <c r="AR161" i="229"/>
  <c r="AR160" i="229"/>
  <c r="AR159" i="229"/>
  <c r="AR158" i="229"/>
  <c r="AR157" i="229"/>
  <c r="AR156" i="229"/>
  <c r="AR155" i="229"/>
  <c r="AR154" i="229"/>
  <c r="AR153" i="229"/>
  <c r="AR152" i="229"/>
  <c r="AR151" i="229"/>
  <c r="AR150" i="229"/>
  <c r="AR149" i="229"/>
  <c r="AR148" i="229"/>
  <c r="AR147" i="229"/>
  <c r="AR146" i="229"/>
  <c r="AR145" i="229"/>
  <c r="AR144" i="229"/>
  <c r="AR143" i="229"/>
  <c r="AR142" i="229"/>
  <c r="L142" i="229"/>
  <c r="AR141" i="229"/>
  <c r="AR140" i="229"/>
  <c r="J140" i="229"/>
  <c r="I140" i="229"/>
  <c r="H140" i="229"/>
  <c r="G140" i="229"/>
  <c r="F140" i="229"/>
  <c r="E140" i="229"/>
  <c r="D140" i="229"/>
  <c r="C140" i="229"/>
  <c r="B140" i="229"/>
  <c r="AR139" i="229"/>
  <c r="J139" i="229"/>
  <c r="I139" i="229"/>
  <c r="H139" i="229"/>
  <c r="G139" i="229"/>
  <c r="F139" i="229"/>
  <c r="E139" i="229"/>
  <c r="D139" i="229"/>
  <c r="C139" i="229"/>
  <c r="B139" i="229"/>
  <c r="AR138" i="229"/>
  <c r="J138" i="229"/>
  <c r="I138" i="229"/>
  <c r="H138" i="229"/>
  <c r="G138" i="229"/>
  <c r="F138" i="229"/>
  <c r="E138" i="229"/>
  <c r="D138" i="229"/>
  <c r="C138" i="229"/>
  <c r="B138" i="229"/>
  <c r="AR137" i="229"/>
  <c r="J137" i="229"/>
  <c r="I137" i="229"/>
  <c r="H137" i="229"/>
  <c r="G137" i="229"/>
  <c r="F137" i="229"/>
  <c r="E137" i="229"/>
  <c r="D137" i="229"/>
  <c r="C137" i="229"/>
  <c r="B137" i="229"/>
  <c r="AR136" i="229"/>
  <c r="J136" i="229"/>
  <c r="I136" i="229"/>
  <c r="H136" i="229"/>
  <c r="G136" i="229"/>
  <c r="F136" i="229"/>
  <c r="E136" i="229"/>
  <c r="D136" i="229"/>
  <c r="C136" i="229"/>
  <c r="B136" i="229"/>
  <c r="AR135" i="229"/>
  <c r="J135" i="229"/>
  <c r="I135" i="229"/>
  <c r="H135" i="229"/>
  <c r="G135" i="229"/>
  <c r="F135" i="229"/>
  <c r="E135" i="229"/>
  <c r="D135" i="229"/>
  <c r="C135" i="229"/>
  <c r="B135" i="229"/>
  <c r="AR134" i="229"/>
  <c r="J134" i="229"/>
  <c r="I134" i="229"/>
  <c r="H134" i="229"/>
  <c r="G134" i="229"/>
  <c r="F134" i="229"/>
  <c r="E134" i="229"/>
  <c r="D134" i="229"/>
  <c r="C134" i="229"/>
  <c r="B134" i="229"/>
  <c r="AR133" i="229"/>
  <c r="J133" i="229"/>
  <c r="I133" i="229"/>
  <c r="H133" i="229"/>
  <c r="G133" i="229"/>
  <c r="F133" i="229"/>
  <c r="E133" i="229"/>
  <c r="D133" i="229"/>
  <c r="C133" i="229"/>
  <c r="B133" i="229"/>
  <c r="AR132" i="229"/>
  <c r="J132" i="229"/>
  <c r="I132" i="229"/>
  <c r="H132" i="229"/>
  <c r="G132" i="229"/>
  <c r="F132" i="229"/>
  <c r="E132" i="229"/>
  <c r="D132" i="229"/>
  <c r="C132" i="229"/>
  <c r="B132" i="229"/>
  <c r="AR131" i="229"/>
  <c r="J131" i="229"/>
  <c r="I131" i="229"/>
  <c r="H131" i="229"/>
  <c r="G131" i="229"/>
  <c r="F131" i="229"/>
  <c r="E131" i="229"/>
  <c r="D131" i="229"/>
  <c r="C131" i="229"/>
  <c r="B131" i="229"/>
  <c r="AR130" i="229"/>
  <c r="J130" i="229"/>
  <c r="I130" i="229"/>
  <c r="H130" i="229"/>
  <c r="G130" i="229"/>
  <c r="F130" i="229"/>
  <c r="E130" i="229"/>
  <c r="D130" i="229"/>
  <c r="C130" i="229"/>
  <c r="B130" i="229"/>
  <c r="AR129" i="229"/>
  <c r="J129" i="229"/>
  <c r="I129" i="229"/>
  <c r="H129" i="229"/>
  <c r="G129" i="229"/>
  <c r="F129" i="229"/>
  <c r="E129" i="229"/>
  <c r="D129" i="229"/>
  <c r="C129" i="229"/>
  <c r="B129" i="229"/>
  <c r="AR128" i="229"/>
  <c r="J128" i="229"/>
  <c r="I128" i="229"/>
  <c r="H128" i="229"/>
  <c r="G128" i="229"/>
  <c r="F128" i="229"/>
  <c r="E128" i="229"/>
  <c r="D128" i="229"/>
  <c r="C128" i="229"/>
  <c r="B128" i="229"/>
  <c r="AR127" i="229"/>
  <c r="J127" i="229"/>
  <c r="I127" i="229"/>
  <c r="H127" i="229"/>
  <c r="G127" i="229"/>
  <c r="F127" i="229"/>
  <c r="E127" i="229"/>
  <c r="D127" i="229"/>
  <c r="C127" i="229"/>
  <c r="B127" i="229"/>
  <c r="AR126" i="229"/>
  <c r="J126" i="229"/>
  <c r="I126" i="229"/>
  <c r="H126" i="229"/>
  <c r="G126" i="229"/>
  <c r="F126" i="229"/>
  <c r="E126" i="229"/>
  <c r="D126" i="229"/>
  <c r="C126" i="229"/>
  <c r="B126" i="229"/>
  <c r="AR125" i="229"/>
  <c r="J125" i="229"/>
  <c r="I125" i="229"/>
  <c r="H125" i="229"/>
  <c r="G125" i="229"/>
  <c r="F125" i="229"/>
  <c r="E125" i="229"/>
  <c r="D125" i="229"/>
  <c r="C125" i="229"/>
  <c r="B125" i="229"/>
  <c r="AR124" i="229"/>
  <c r="J124" i="229"/>
  <c r="I124" i="229"/>
  <c r="H124" i="229"/>
  <c r="G124" i="229"/>
  <c r="F124" i="229"/>
  <c r="E124" i="229"/>
  <c r="D124" i="229"/>
  <c r="C124" i="229"/>
  <c r="B124" i="229"/>
  <c r="AR123" i="229"/>
  <c r="J123" i="229"/>
  <c r="I123" i="229"/>
  <c r="H123" i="229"/>
  <c r="G123" i="229"/>
  <c r="F123" i="229"/>
  <c r="E123" i="229"/>
  <c r="D123" i="229"/>
  <c r="C123" i="229"/>
  <c r="B123" i="229"/>
  <c r="AR122" i="229"/>
  <c r="J122" i="229"/>
  <c r="I122" i="229"/>
  <c r="H122" i="229"/>
  <c r="G122" i="229"/>
  <c r="F122" i="229"/>
  <c r="E122" i="229"/>
  <c r="D122" i="229"/>
  <c r="C122" i="229"/>
  <c r="B122" i="229"/>
  <c r="AR121" i="229"/>
  <c r="J121" i="229"/>
  <c r="I121" i="229"/>
  <c r="H121" i="229"/>
  <c r="G121" i="229"/>
  <c r="F121" i="229"/>
  <c r="E121" i="229"/>
  <c r="D121" i="229"/>
  <c r="C121" i="229"/>
  <c r="B121" i="229"/>
  <c r="AR120" i="229"/>
  <c r="J120" i="229"/>
  <c r="I120" i="229"/>
  <c r="H120" i="229"/>
  <c r="G120" i="229"/>
  <c r="F120" i="229"/>
  <c r="E120" i="229"/>
  <c r="D120" i="229"/>
  <c r="C120" i="229"/>
  <c r="B120" i="229"/>
  <c r="AR119" i="229"/>
  <c r="J119" i="229"/>
  <c r="I119" i="229"/>
  <c r="H119" i="229"/>
  <c r="G119" i="229"/>
  <c r="F119" i="229"/>
  <c r="E119" i="229"/>
  <c r="D119" i="229"/>
  <c r="C119" i="229"/>
  <c r="B119" i="229"/>
  <c r="AR118" i="229"/>
  <c r="J118" i="229"/>
  <c r="I118" i="229"/>
  <c r="H118" i="229"/>
  <c r="G118" i="229"/>
  <c r="F118" i="229"/>
  <c r="E118" i="229"/>
  <c r="D118" i="229"/>
  <c r="C118" i="229"/>
  <c r="B118" i="229"/>
  <c r="AR117" i="229"/>
  <c r="J117" i="229"/>
  <c r="I117" i="229"/>
  <c r="H117" i="229"/>
  <c r="G117" i="229"/>
  <c r="F117" i="229"/>
  <c r="E117" i="229"/>
  <c r="D117" i="229"/>
  <c r="C117" i="229"/>
  <c r="B117" i="229"/>
  <c r="AR116" i="229"/>
  <c r="J116" i="229"/>
  <c r="I116" i="229"/>
  <c r="H116" i="229"/>
  <c r="G116" i="229"/>
  <c r="F116" i="229"/>
  <c r="E116" i="229"/>
  <c r="D116" i="229"/>
  <c r="C116" i="229"/>
  <c r="B116" i="229"/>
  <c r="AR115" i="229"/>
  <c r="J115" i="229"/>
  <c r="I115" i="229"/>
  <c r="H115" i="229"/>
  <c r="G115" i="229"/>
  <c r="F115" i="229"/>
  <c r="E115" i="229"/>
  <c r="D115" i="229"/>
  <c r="C115" i="229"/>
  <c r="B115" i="229"/>
  <c r="AR114" i="229"/>
  <c r="J114" i="229"/>
  <c r="I114" i="229"/>
  <c r="H114" i="229"/>
  <c r="G114" i="229"/>
  <c r="F114" i="229"/>
  <c r="E114" i="229"/>
  <c r="D114" i="229"/>
  <c r="C114" i="229"/>
  <c r="B114" i="229"/>
  <c r="AR113" i="229"/>
  <c r="J113" i="229"/>
  <c r="I113" i="229"/>
  <c r="H113" i="229"/>
  <c r="G113" i="229"/>
  <c r="F113" i="229"/>
  <c r="E113" i="229"/>
  <c r="D113" i="229"/>
  <c r="C113" i="229"/>
  <c r="B113" i="229"/>
  <c r="AR112" i="229"/>
  <c r="J112" i="229"/>
  <c r="I112" i="229"/>
  <c r="H112" i="229"/>
  <c r="G112" i="229"/>
  <c r="F112" i="229"/>
  <c r="E112" i="229"/>
  <c r="D112" i="229"/>
  <c r="C112" i="229"/>
  <c r="B112" i="229"/>
  <c r="AR111" i="229"/>
  <c r="J111" i="229"/>
  <c r="I111" i="229"/>
  <c r="H111" i="229"/>
  <c r="G111" i="229"/>
  <c r="F111" i="229"/>
  <c r="E111" i="229"/>
  <c r="D111" i="229"/>
  <c r="C111" i="229"/>
  <c r="B111" i="229"/>
  <c r="AR110" i="229"/>
  <c r="J110" i="229"/>
  <c r="I110" i="229"/>
  <c r="H110" i="229"/>
  <c r="G110" i="229"/>
  <c r="F110" i="229"/>
  <c r="E110" i="229"/>
  <c r="D110" i="229"/>
  <c r="C110" i="229"/>
  <c r="B110" i="229"/>
  <c r="AR109" i="229"/>
  <c r="J109" i="229"/>
  <c r="I109" i="229"/>
  <c r="H109" i="229"/>
  <c r="G109" i="229"/>
  <c r="F109" i="229"/>
  <c r="E109" i="229"/>
  <c r="D109" i="229"/>
  <c r="C109" i="229"/>
  <c r="B109" i="229"/>
  <c r="AR108" i="229"/>
  <c r="J108" i="229"/>
  <c r="I108" i="229"/>
  <c r="H108" i="229"/>
  <c r="G108" i="229"/>
  <c r="F108" i="229"/>
  <c r="E108" i="229"/>
  <c r="D108" i="229"/>
  <c r="C108" i="229"/>
  <c r="B108" i="229"/>
  <c r="AR107" i="229"/>
  <c r="J107" i="229"/>
  <c r="I107" i="229"/>
  <c r="H107" i="229"/>
  <c r="G107" i="229"/>
  <c r="F107" i="229"/>
  <c r="E107" i="229"/>
  <c r="D107" i="229"/>
  <c r="C107" i="229"/>
  <c r="B107" i="229"/>
  <c r="AR106" i="229"/>
  <c r="J106" i="229"/>
  <c r="I106" i="229"/>
  <c r="H106" i="229"/>
  <c r="G106" i="229"/>
  <c r="F106" i="229"/>
  <c r="E106" i="229"/>
  <c r="D106" i="229"/>
  <c r="C106" i="229"/>
  <c r="B106" i="229"/>
  <c r="AR105" i="229"/>
  <c r="J105" i="229"/>
  <c r="I105" i="229"/>
  <c r="H105" i="229"/>
  <c r="G105" i="229"/>
  <c r="F105" i="229"/>
  <c r="E105" i="229"/>
  <c r="D105" i="229"/>
  <c r="C105" i="229"/>
  <c r="B105" i="229"/>
  <c r="AR104" i="229"/>
  <c r="J104" i="229"/>
  <c r="I104" i="229"/>
  <c r="H104" i="229"/>
  <c r="G104" i="229"/>
  <c r="F104" i="229"/>
  <c r="E104" i="229"/>
  <c r="D104" i="229"/>
  <c r="C104" i="229"/>
  <c r="B104" i="229"/>
  <c r="AR103" i="229"/>
  <c r="J103" i="229"/>
  <c r="I103" i="229"/>
  <c r="H103" i="229"/>
  <c r="G103" i="229"/>
  <c r="F103" i="229"/>
  <c r="E103" i="229"/>
  <c r="D103" i="229"/>
  <c r="C103" i="229"/>
  <c r="B103" i="229"/>
  <c r="AR102" i="229"/>
  <c r="J102" i="229"/>
  <c r="I102" i="229"/>
  <c r="H102" i="229"/>
  <c r="G102" i="229"/>
  <c r="F102" i="229"/>
  <c r="E102" i="229"/>
  <c r="D102" i="229"/>
  <c r="C102" i="229"/>
  <c r="B102" i="229"/>
  <c r="AR101" i="229"/>
  <c r="J101" i="229"/>
  <c r="I101" i="229"/>
  <c r="H101" i="229"/>
  <c r="G101" i="229"/>
  <c r="F101" i="229"/>
  <c r="E101" i="229"/>
  <c r="D101" i="229"/>
  <c r="C101" i="229"/>
  <c r="B101" i="229"/>
  <c r="AR100" i="229"/>
  <c r="J100" i="229"/>
  <c r="I100" i="229"/>
  <c r="H100" i="229"/>
  <c r="G100" i="229"/>
  <c r="F100" i="229"/>
  <c r="E100" i="229"/>
  <c r="D100" i="229"/>
  <c r="C100" i="229"/>
  <c r="B100" i="229"/>
  <c r="AR99" i="229"/>
  <c r="J99" i="229"/>
  <c r="I99" i="229"/>
  <c r="H99" i="229"/>
  <c r="G99" i="229"/>
  <c r="F99" i="229"/>
  <c r="E99" i="229"/>
  <c r="D99" i="229"/>
  <c r="C99" i="229"/>
  <c r="B99" i="229"/>
  <c r="AR98" i="229"/>
  <c r="J98" i="229"/>
  <c r="I98" i="229"/>
  <c r="H98" i="229"/>
  <c r="G98" i="229"/>
  <c r="F98" i="229"/>
  <c r="E98" i="229"/>
  <c r="D98" i="229"/>
  <c r="C98" i="229"/>
  <c r="B98" i="229"/>
  <c r="AR97" i="229"/>
  <c r="J97" i="229"/>
  <c r="I97" i="229"/>
  <c r="H97" i="229"/>
  <c r="G97" i="229"/>
  <c r="F97" i="229"/>
  <c r="E97" i="229"/>
  <c r="D97" i="229"/>
  <c r="C97" i="229"/>
  <c r="B97" i="229"/>
  <c r="AR96" i="229"/>
  <c r="J96" i="229"/>
  <c r="I96" i="229"/>
  <c r="H96" i="229"/>
  <c r="G96" i="229"/>
  <c r="F96" i="229"/>
  <c r="E96" i="229"/>
  <c r="D96" i="229"/>
  <c r="C96" i="229"/>
  <c r="B96" i="229"/>
  <c r="AR95" i="229"/>
  <c r="J95" i="229"/>
  <c r="I95" i="229"/>
  <c r="H95" i="229"/>
  <c r="G95" i="229"/>
  <c r="F95" i="229"/>
  <c r="E95" i="229"/>
  <c r="D95" i="229"/>
  <c r="C95" i="229"/>
  <c r="B95" i="229"/>
  <c r="AR94" i="229"/>
  <c r="J94" i="229"/>
  <c r="I94" i="229"/>
  <c r="H94" i="229"/>
  <c r="G94" i="229"/>
  <c r="F94" i="229"/>
  <c r="E94" i="229"/>
  <c r="D94" i="229"/>
  <c r="C94" i="229"/>
  <c r="B94" i="229"/>
  <c r="AR93" i="229"/>
  <c r="J93" i="229"/>
  <c r="I93" i="229"/>
  <c r="H93" i="229"/>
  <c r="G93" i="229"/>
  <c r="F93" i="229"/>
  <c r="E93" i="229"/>
  <c r="D93" i="229"/>
  <c r="C93" i="229"/>
  <c r="B93" i="229"/>
  <c r="AR92" i="229"/>
  <c r="J92" i="229"/>
  <c r="I92" i="229"/>
  <c r="H92" i="229"/>
  <c r="G92" i="229"/>
  <c r="F92" i="229"/>
  <c r="E92" i="229"/>
  <c r="D92" i="229"/>
  <c r="C92" i="229"/>
  <c r="B92" i="229"/>
  <c r="AR91" i="229"/>
  <c r="J91" i="229"/>
  <c r="I91" i="229"/>
  <c r="H91" i="229"/>
  <c r="G91" i="229"/>
  <c r="F91" i="229"/>
  <c r="E91" i="229"/>
  <c r="D91" i="229"/>
  <c r="C91" i="229"/>
  <c r="B91" i="229"/>
  <c r="AR90" i="229"/>
  <c r="J90" i="229"/>
  <c r="I90" i="229"/>
  <c r="H90" i="229"/>
  <c r="G90" i="229"/>
  <c r="F90" i="229"/>
  <c r="E90" i="229"/>
  <c r="D90" i="229"/>
  <c r="C90" i="229"/>
  <c r="B90" i="229"/>
  <c r="AR89" i="229"/>
  <c r="J89" i="229"/>
  <c r="I89" i="229"/>
  <c r="H89" i="229"/>
  <c r="G89" i="229"/>
  <c r="F89" i="229"/>
  <c r="E89" i="229"/>
  <c r="D89" i="229"/>
  <c r="C89" i="229"/>
  <c r="B89" i="229"/>
  <c r="AR88" i="229"/>
  <c r="J88" i="229"/>
  <c r="I88" i="229"/>
  <c r="H88" i="229"/>
  <c r="G88" i="229"/>
  <c r="F88" i="229"/>
  <c r="E88" i="229"/>
  <c r="D88" i="229"/>
  <c r="C88" i="229"/>
  <c r="B88" i="229"/>
  <c r="AR87" i="229"/>
  <c r="J87" i="229"/>
  <c r="I87" i="229"/>
  <c r="H87" i="229"/>
  <c r="G87" i="229"/>
  <c r="F87" i="229"/>
  <c r="E87" i="229"/>
  <c r="D87" i="229"/>
  <c r="C87" i="229"/>
  <c r="B87" i="229"/>
  <c r="AR86" i="229"/>
  <c r="J86" i="229"/>
  <c r="I86" i="229"/>
  <c r="H86" i="229"/>
  <c r="G86" i="229"/>
  <c r="F86" i="229"/>
  <c r="E86" i="229"/>
  <c r="D86" i="229"/>
  <c r="C86" i="229"/>
  <c r="B86" i="229"/>
  <c r="AR85" i="229"/>
  <c r="J85" i="229"/>
  <c r="I85" i="229"/>
  <c r="H85" i="229"/>
  <c r="G85" i="229"/>
  <c r="F85" i="229"/>
  <c r="E85" i="229"/>
  <c r="D85" i="229"/>
  <c r="C85" i="229"/>
  <c r="B85" i="229"/>
  <c r="AR84" i="229"/>
  <c r="J84" i="229"/>
  <c r="I84" i="229"/>
  <c r="H84" i="229"/>
  <c r="G84" i="229"/>
  <c r="F84" i="229"/>
  <c r="E84" i="229"/>
  <c r="D84" i="229"/>
  <c r="C84" i="229"/>
  <c r="B84" i="229"/>
  <c r="AR83" i="229"/>
  <c r="J83" i="229"/>
  <c r="I83" i="229"/>
  <c r="H83" i="229"/>
  <c r="G83" i="229"/>
  <c r="F83" i="229"/>
  <c r="E83" i="229"/>
  <c r="D83" i="229"/>
  <c r="C83" i="229"/>
  <c r="B83" i="229"/>
  <c r="AR82" i="229"/>
  <c r="J82" i="229"/>
  <c r="I82" i="229"/>
  <c r="H82" i="229"/>
  <c r="G82" i="229"/>
  <c r="F82" i="229"/>
  <c r="E82" i="229"/>
  <c r="D82" i="229"/>
  <c r="C82" i="229"/>
  <c r="B82" i="229"/>
  <c r="AR81" i="229"/>
  <c r="J81" i="229"/>
  <c r="I81" i="229"/>
  <c r="H81" i="229"/>
  <c r="G81" i="229"/>
  <c r="F81" i="229"/>
  <c r="E81" i="229"/>
  <c r="D81" i="229"/>
  <c r="C81" i="229"/>
  <c r="B81" i="229"/>
  <c r="AR80" i="229"/>
  <c r="J80" i="229"/>
  <c r="I80" i="229"/>
  <c r="H80" i="229"/>
  <c r="G80" i="229"/>
  <c r="F80" i="229"/>
  <c r="E80" i="229"/>
  <c r="D80" i="229"/>
  <c r="C80" i="229"/>
  <c r="B80" i="229"/>
  <c r="AR79" i="229"/>
  <c r="J79" i="229"/>
  <c r="I79" i="229"/>
  <c r="H79" i="229"/>
  <c r="G79" i="229"/>
  <c r="F79" i="229"/>
  <c r="E79" i="229"/>
  <c r="D79" i="229"/>
  <c r="C79" i="229"/>
  <c r="B79" i="229"/>
  <c r="AR78" i="229"/>
  <c r="J78" i="229"/>
  <c r="I78" i="229"/>
  <c r="H78" i="229"/>
  <c r="G78" i="229"/>
  <c r="F78" i="229"/>
  <c r="E78" i="229"/>
  <c r="D78" i="229"/>
  <c r="C78" i="229"/>
  <c r="B78" i="229"/>
  <c r="AR77" i="229"/>
  <c r="J77" i="229"/>
  <c r="I77" i="229"/>
  <c r="H77" i="229"/>
  <c r="G77" i="229"/>
  <c r="F77" i="229"/>
  <c r="E77" i="229"/>
  <c r="D77" i="229"/>
  <c r="C77" i="229"/>
  <c r="B77" i="229"/>
  <c r="AR76" i="229"/>
  <c r="J76" i="229"/>
  <c r="I76" i="229"/>
  <c r="H76" i="229"/>
  <c r="G76" i="229"/>
  <c r="F76" i="229"/>
  <c r="E76" i="229"/>
  <c r="D76" i="229"/>
  <c r="C76" i="229"/>
  <c r="B76" i="229"/>
  <c r="AR75" i="229"/>
  <c r="J75" i="229"/>
  <c r="I75" i="229"/>
  <c r="H75" i="229"/>
  <c r="G75" i="229"/>
  <c r="F75" i="229"/>
  <c r="E75" i="229"/>
  <c r="D75" i="229"/>
  <c r="C75" i="229"/>
  <c r="B75" i="229"/>
  <c r="AR74" i="229"/>
  <c r="J74" i="229"/>
  <c r="I74" i="229"/>
  <c r="H74" i="229"/>
  <c r="G74" i="229"/>
  <c r="F74" i="229"/>
  <c r="E74" i="229"/>
  <c r="D74" i="229"/>
  <c r="C74" i="229"/>
  <c r="B74" i="229"/>
  <c r="AR73" i="229"/>
  <c r="J73" i="229"/>
  <c r="I73" i="229"/>
  <c r="H73" i="229"/>
  <c r="G73" i="229"/>
  <c r="F73" i="229"/>
  <c r="E73" i="229"/>
  <c r="D73" i="229"/>
  <c r="C73" i="229"/>
  <c r="B73" i="229"/>
  <c r="AR72" i="229"/>
  <c r="J72" i="229"/>
  <c r="I72" i="229"/>
  <c r="H72" i="229"/>
  <c r="G72" i="229"/>
  <c r="F72" i="229"/>
  <c r="E72" i="229"/>
  <c r="D72" i="229"/>
  <c r="C72" i="229"/>
  <c r="B72" i="229"/>
  <c r="AR71" i="229"/>
  <c r="J71" i="229"/>
  <c r="I71" i="229"/>
  <c r="H71" i="229"/>
  <c r="G71" i="229"/>
  <c r="F71" i="229"/>
  <c r="E71" i="229"/>
  <c r="D71" i="229"/>
  <c r="C71" i="229"/>
  <c r="B71" i="229"/>
  <c r="AR70" i="229"/>
  <c r="J70" i="229"/>
  <c r="I70" i="229"/>
  <c r="H70" i="229"/>
  <c r="G70" i="229"/>
  <c r="F70" i="229"/>
  <c r="E70" i="229"/>
  <c r="D70" i="229"/>
  <c r="C70" i="229"/>
  <c r="B70" i="229"/>
  <c r="AR69" i="229"/>
  <c r="J69" i="229"/>
  <c r="I69" i="229"/>
  <c r="H69" i="229"/>
  <c r="G69" i="229"/>
  <c r="F69" i="229"/>
  <c r="E69" i="229"/>
  <c r="D69" i="229"/>
  <c r="C69" i="229"/>
  <c r="B69" i="229"/>
  <c r="AR68" i="229"/>
  <c r="J68" i="229"/>
  <c r="I68" i="229"/>
  <c r="H68" i="229"/>
  <c r="G68" i="229"/>
  <c r="F68" i="229"/>
  <c r="E68" i="229"/>
  <c r="D68" i="229"/>
  <c r="C68" i="229"/>
  <c r="B68" i="229"/>
  <c r="AR67" i="229"/>
  <c r="J67" i="229"/>
  <c r="I67" i="229"/>
  <c r="H67" i="229"/>
  <c r="G67" i="229"/>
  <c r="F67" i="229"/>
  <c r="E67" i="229"/>
  <c r="D67" i="229"/>
  <c r="C67" i="229"/>
  <c r="B67" i="229"/>
  <c r="AR66" i="229"/>
  <c r="J66" i="229"/>
  <c r="I66" i="229"/>
  <c r="H66" i="229"/>
  <c r="G66" i="229"/>
  <c r="F66" i="229"/>
  <c r="E66" i="229"/>
  <c r="D66" i="229"/>
  <c r="C66" i="229"/>
  <c r="B66" i="229"/>
  <c r="AR65" i="229"/>
  <c r="J65" i="229"/>
  <c r="I65" i="229"/>
  <c r="H65" i="229"/>
  <c r="G65" i="229"/>
  <c r="F65" i="229"/>
  <c r="E65" i="229"/>
  <c r="D65" i="229"/>
  <c r="C65" i="229"/>
  <c r="B65" i="229"/>
  <c r="AR64" i="229"/>
  <c r="J64" i="229"/>
  <c r="I64" i="229"/>
  <c r="H64" i="229"/>
  <c r="G64" i="229"/>
  <c r="F64" i="229"/>
  <c r="E64" i="229"/>
  <c r="D64" i="229"/>
  <c r="C64" i="229"/>
  <c r="B64" i="229"/>
  <c r="AR63" i="229"/>
  <c r="J63" i="229"/>
  <c r="I63" i="229"/>
  <c r="H63" i="229"/>
  <c r="G63" i="229"/>
  <c r="F63" i="229"/>
  <c r="E63" i="229"/>
  <c r="D63" i="229"/>
  <c r="C63" i="229"/>
  <c r="B63" i="229"/>
  <c r="AR62" i="229"/>
  <c r="J62" i="229"/>
  <c r="I62" i="229"/>
  <c r="H62" i="229"/>
  <c r="G62" i="229"/>
  <c r="F62" i="229"/>
  <c r="E62" i="229"/>
  <c r="D62" i="229"/>
  <c r="C62" i="229"/>
  <c r="B62" i="229"/>
  <c r="AR61" i="229"/>
  <c r="J61" i="229"/>
  <c r="I61" i="229"/>
  <c r="H61" i="229"/>
  <c r="G61" i="229"/>
  <c r="F61" i="229"/>
  <c r="E61" i="229"/>
  <c r="D61" i="229"/>
  <c r="C61" i="229"/>
  <c r="B61" i="229"/>
  <c r="AR60" i="229"/>
  <c r="J60" i="229"/>
  <c r="I60" i="229"/>
  <c r="H60" i="229"/>
  <c r="G60" i="229"/>
  <c r="F60" i="229"/>
  <c r="E60" i="229"/>
  <c r="D60" i="229"/>
  <c r="C60" i="229"/>
  <c r="B60" i="229"/>
  <c r="AR59" i="229"/>
  <c r="J59" i="229"/>
  <c r="I59" i="229"/>
  <c r="H59" i="229"/>
  <c r="G59" i="229"/>
  <c r="F59" i="229"/>
  <c r="E59" i="229"/>
  <c r="D59" i="229"/>
  <c r="C59" i="229"/>
  <c r="B59" i="229"/>
  <c r="AR58" i="229"/>
  <c r="J58" i="229"/>
  <c r="I58" i="229"/>
  <c r="H58" i="229"/>
  <c r="G58" i="229"/>
  <c r="F58" i="229"/>
  <c r="E58" i="229"/>
  <c r="D58" i="229"/>
  <c r="C58" i="229"/>
  <c r="B58" i="229"/>
  <c r="AR57" i="229"/>
  <c r="J57" i="229"/>
  <c r="I57" i="229"/>
  <c r="H57" i="229"/>
  <c r="G57" i="229"/>
  <c r="F57" i="229"/>
  <c r="E57" i="229"/>
  <c r="D57" i="229"/>
  <c r="C57" i="229"/>
  <c r="B57" i="229"/>
  <c r="AR56" i="229"/>
  <c r="J56" i="229"/>
  <c r="I56" i="229"/>
  <c r="H56" i="229"/>
  <c r="G56" i="229"/>
  <c r="F56" i="229"/>
  <c r="E56" i="229"/>
  <c r="D56" i="229"/>
  <c r="C56" i="229"/>
  <c r="B56" i="229"/>
  <c r="AR55" i="229"/>
  <c r="J55" i="229"/>
  <c r="I55" i="229"/>
  <c r="H55" i="229"/>
  <c r="G55" i="229"/>
  <c r="F55" i="229"/>
  <c r="E55" i="229"/>
  <c r="D55" i="229"/>
  <c r="C55" i="229"/>
  <c r="B55" i="229"/>
  <c r="AR54" i="229"/>
  <c r="J54" i="229"/>
  <c r="I54" i="229"/>
  <c r="H54" i="229"/>
  <c r="G54" i="229"/>
  <c r="F54" i="229"/>
  <c r="E54" i="229"/>
  <c r="D54" i="229"/>
  <c r="C54" i="229"/>
  <c r="B54" i="229"/>
  <c r="AR53" i="229"/>
  <c r="J53" i="229"/>
  <c r="I53" i="229"/>
  <c r="H53" i="229"/>
  <c r="G53" i="229"/>
  <c r="F53" i="229"/>
  <c r="E53" i="229"/>
  <c r="D53" i="229"/>
  <c r="C53" i="229"/>
  <c r="B53" i="229"/>
  <c r="AR52" i="229"/>
  <c r="J52" i="229"/>
  <c r="I52" i="229"/>
  <c r="H52" i="229"/>
  <c r="G52" i="229"/>
  <c r="F52" i="229"/>
  <c r="E52" i="229"/>
  <c r="D52" i="229"/>
  <c r="C52" i="229"/>
  <c r="B52" i="229"/>
  <c r="AR51" i="229"/>
  <c r="J51" i="229"/>
  <c r="I51" i="229"/>
  <c r="H51" i="229"/>
  <c r="G51" i="229"/>
  <c r="F51" i="229"/>
  <c r="E51" i="229"/>
  <c r="D51" i="229"/>
  <c r="C51" i="229"/>
  <c r="B51" i="229"/>
  <c r="AR50" i="229"/>
  <c r="J50" i="229"/>
  <c r="I50" i="229"/>
  <c r="H50" i="229"/>
  <c r="G50" i="229"/>
  <c r="F50" i="229"/>
  <c r="E50" i="229"/>
  <c r="D50" i="229"/>
  <c r="C50" i="229"/>
  <c r="B50" i="229"/>
  <c r="AR49" i="229"/>
  <c r="J49" i="229"/>
  <c r="I49" i="229"/>
  <c r="H49" i="229"/>
  <c r="G49" i="229"/>
  <c r="F49" i="229"/>
  <c r="E49" i="229"/>
  <c r="D49" i="229"/>
  <c r="C49" i="229"/>
  <c r="B49" i="229"/>
  <c r="AR48" i="229"/>
  <c r="J48" i="229"/>
  <c r="I48" i="229"/>
  <c r="H48" i="229"/>
  <c r="G48" i="229"/>
  <c r="F48" i="229"/>
  <c r="E48" i="229"/>
  <c r="D48" i="229"/>
  <c r="C48" i="229"/>
  <c r="B48" i="229"/>
  <c r="AR47" i="229"/>
  <c r="J47" i="229"/>
  <c r="I47" i="229"/>
  <c r="H47" i="229"/>
  <c r="G47" i="229"/>
  <c r="F47" i="229"/>
  <c r="E47" i="229"/>
  <c r="D47" i="229"/>
  <c r="C47" i="229"/>
  <c r="B47" i="229"/>
  <c r="AR46" i="229"/>
  <c r="J46" i="229"/>
  <c r="I46" i="229"/>
  <c r="H46" i="229"/>
  <c r="G46" i="229"/>
  <c r="F46" i="229"/>
  <c r="E46" i="229"/>
  <c r="D46" i="229"/>
  <c r="C46" i="229"/>
  <c r="B46" i="229"/>
  <c r="AR45" i="229"/>
  <c r="J45" i="229"/>
  <c r="I45" i="229"/>
  <c r="H45" i="229"/>
  <c r="G45" i="229"/>
  <c r="F45" i="229"/>
  <c r="E45" i="229"/>
  <c r="D45" i="229"/>
  <c r="C45" i="229"/>
  <c r="B45" i="229"/>
  <c r="AR44" i="229"/>
  <c r="J44" i="229"/>
  <c r="I44" i="229"/>
  <c r="H44" i="229"/>
  <c r="G44" i="229"/>
  <c r="F44" i="229"/>
  <c r="E44" i="229"/>
  <c r="D44" i="229"/>
  <c r="C44" i="229"/>
  <c r="B44" i="229"/>
  <c r="AR43" i="229"/>
  <c r="J43" i="229"/>
  <c r="I43" i="229"/>
  <c r="H43" i="229"/>
  <c r="G43" i="229"/>
  <c r="F43" i="229"/>
  <c r="E43" i="229"/>
  <c r="D43" i="229"/>
  <c r="C43" i="229"/>
  <c r="B43" i="229"/>
  <c r="AR42" i="229"/>
  <c r="J42" i="229"/>
  <c r="I42" i="229"/>
  <c r="H42" i="229"/>
  <c r="G42" i="229"/>
  <c r="F42" i="229"/>
  <c r="E42" i="229"/>
  <c r="D42" i="229"/>
  <c r="C42" i="229"/>
  <c r="B42" i="229"/>
  <c r="AR41" i="229"/>
  <c r="J41" i="229"/>
  <c r="I41" i="229"/>
  <c r="H41" i="229"/>
  <c r="G41" i="229"/>
  <c r="F41" i="229"/>
  <c r="E41" i="229"/>
  <c r="D41" i="229"/>
  <c r="C41" i="229"/>
  <c r="B41" i="229"/>
  <c r="AR40" i="229"/>
  <c r="J40" i="229"/>
  <c r="I40" i="229"/>
  <c r="H40" i="229"/>
  <c r="G40" i="229"/>
  <c r="F40" i="229"/>
  <c r="E40" i="229"/>
  <c r="D40" i="229"/>
  <c r="C40" i="229"/>
  <c r="B40" i="229"/>
  <c r="AR39" i="229"/>
  <c r="J39" i="229"/>
  <c r="I39" i="229"/>
  <c r="H39" i="229"/>
  <c r="G39" i="229"/>
  <c r="F39" i="229"/>
  <c r="E39" i="229"/>
  <c r="D39" i="229"/>
  <c r="C39" i="229"/>
  <c r="B39" i="229"/>
  <c r="AR38" i="229"/>
  <c r="J38" i="229"/>
  <c r="I38" i="229"/>
  <c r="H38" i="229"/>
  <c r="G38" i="229"/>
  <c r="F38" i="229"/>
  <c r="E38" i="229"/>
  <c r="D38" i="229"/>
  <c r="C38" i="229"/>
  <c r="B38" i="229"/>
  <c r="AR37" i="229"/>
  <c r="J37" i="229"/>
  <c r="I37" i="229"/>
  <c r="H37" i="229"/>
  <c r="G37" i="229"/>
  <c r="F37" i="229"/>
  <c r="E37" i="229"/>
  <c r="D37" i="229"/>
  <c r="C37" i="229"/>
  <c r="B37" i="229"/>
  <c r="AR36" i="229"/>
  <c r="J36" i="229"/>
  <c r="I36" i="229"/>
  <c r="H36" i="229"/>
  <c r="G36" i="229"/>
  <c r="F36" i="229"/>
  <c r="E36" i="229"/>
  <c r="D36" i="229"/>
  <c r="C36" i="229"/>
  <c r="B36" i="229"/>
  <c r="AR35" i="229"/>
  <c r="J35" i="229"/>
  <c r="I35" i="229"/>
  <c r="H35" i="229"/>
  <c r="G35" i="229"/>
  <c r="F35" i="229"/>
  <c r="E35" i="229"/>
  <c r="D35" i="229"/>
  <c r="C35" i="229"/>
  <c r="B35" i="229"/>
  <c r="AR34" i="229"/>
  <c r="J34" i="229"/>
  <c r="I34" i="229"/>
  <c r="H34" i="229"/>
  <c r="G34" i="229"/>
  <c r="F34" i="229"/>
  <c r="E34" i="229"/>
  <c r="D34" i="229"/>
  <c r="C34" i="229"/>
  <c r="B34" i="229"/>
  <c r="AR33" i="229"/>
  <c r="J33" i="229"/>
  <c r="I33" i="229"/>
  <c r="H33" i="229"/>
  <c r="G33" i="229"/>
  <c r="F33" i="229"/>
  <c r="E33" i="229"/>
  <c r="D33" i="229"/>
  <c r="C33" i="229"/>
  <c r="B33" i="229"/>
  <c r="AR32" i="229"/>
  <c r="J32" i="229"/>
  <c r="I32" i="229"/>
  <c r="H32" i="229"/>
  <c r="G32" i="229"/>
  <c r="F32" i="229"/>
  <c r="E32" i="229"/>
  <c r="D32" i="229"/>
  <c r="C32" i="229"/>
  <c r="B32" i="229"/>
  <c r="AR31" i="229"/>
  <c r="J31" i="229"/>
  <c r="I31" i="229"/>
  <c r="H31" i="229"/>
  <c r="G31" i="229"/>
  <c r="F31" i="229"/>
  <c r="E31" i="229"/>
  <c r="D31" i="229"/>
  <c r="C31" i="229"/>
  <c r="B31" i="229"/>
  <c r="AR30" i="229"/>
  <c r="J30" i="229"/>
  <c r="I30" i="229"/>
  <c r="H30" i="229"/>
  <c r="G30" i="229"/>
  <c r="F30" i="229"/>
  <c r="E30" i="229"/>
  <c r="D30" i="229"/>
  <c r="C30" i="229"/>
  <c r="B30" i="229"/>
  <c r="AR29" i="229"/>
  <c r="J29" i="229"/>
  <c r="I29" i="229"/>
  <c r="H29" i="229"/>
  <c r="G29" i="229"/>
  <c r="F29" i="229"/>
  <c r="E29" i="229"/>
  <c r="D29" i="229"/>
  <c r="C29" i="229"/>
  <c r="B29" i="229"/>
  <c r="AR28" i="229"/>
  <c r="J28" i="229"/>
  <c r="I28" i="229"/>
  <c r="H28" i="229"/>
  <c r="G28" i="229"/>
  <c r="F28" i="229"/>
  <c r="E28" i="229"/>
  <c r="D28" i="229"/>
  <c r="C28" i="229"/>
  <c r="B28" i="229"/>
  <c r="AR27" i="229"/>
  <c r="J27" i="229"/>
  <c r="I27" i="229"/>
  <c r="H27" i="229"/>
  <c r="G27" i="229"/>
  <c r="F27" i="229"/>
  <c r="E27" i="229"/>
  <c r="D27" i="229"/>
  <c r="C27" i="229"/>
  <c r="B27" i="229"/>
  <c r="AR26" i="229"/>
  <c r="J26" i="229"/>
  <c r="I26" i="229"/>
  <c r="H26" i="229"/>
  <c r="G26" i="229"/>
  <c r="F26" i="229"/>
  <c r="E26" i="229"/>
  <c r="D26" i="229"/>
  <c r="C26" i="229"/>
  <c r="B26" i="229"/>
  <c r="AR25" i="229"/>
  <c r="J25" i="229"/>
  <c r="I25" i="229"/>
  <c r="H25" i="229"/>
  <c r="G25" i="229"/>
  <c r="F25" i="229"/>
  <c r="E25" i="229"/>
  <c r="D25" i="229"/>
  <c r="C25" i="229"/>
  <c r="B25" i="229"/>
  <c r="AR24" i="229"/>
  <c r="J24" i="229"/>
  <c r="I24" i="229"/>
  <c r="H24" i="229"/>
  <c r="G24" i="229"/>
  <c r="F24" i="229"/>
  <c r="E24" i="229"/>
  <c r="D24" i="229"/>
  <c r="C24" i="229"/>
  <c r="B24" i="229"/>
  <c r="AR23" i="229"/>
  <c r="J23" i="229"/>
  <c r="I23" i="229"/>
  <c r="H23" i="229"/>
  <c r="G23" i="229"/>
  <c r="F23" i="229"/>
  <c r="E23" i="229"/>
  <c r="D23" i="229"/>
  <c r="C23" i="229"/>
  <c r="B23" i="229"/>
  <c r="AR22" i="229"/>
  <c r="J22" i="229"/>
  <c r="I22" i="229"/>
  <c r="H22" i="229"/>
  <c r="G22" i="229"/>
  <c r="F22" i="229"/>
  <c r="E22" i="229"/>
  <c r="D22" i="229"/>
  <c r="C22" i="229"/>
  <c r="B22" i="229"/>
  <c r="AR21" i="229"/>
  <c r="J21" i="229"/>
  <c r="I21" i="229"/>
  <c r="H21" i="229"/>
  <c r="G21" i="229"/>
  <c r="F21" i="229"/>
  <c r="E21" i="229"/>
  <c r="D21" i="229"/>
  <c r="C21" i="229"/>
  <c r="B21" i="229"/>
  <c r="AR20" i="229"/>
  <c r="J20" i="229"/>
  <c r="I20" i="229"/>
  <c r="H20" i="229"/>
  <c r="G20" i="229"/>
  <c r="F20" i="229"/>
  <c r="E20" i="229"/>
  <c r="D20" i="229"/>
  <c r="C20" i="229"/>
  <c r="B20" i="229"/>
  <c r="AR19" i="229"/>
  <c r="J19" i="229"/>
  <c r="I19" i="229"/>
  <c r="H19" i="229"/>
  <c r="G19" i="229"/>
  <c r="F19" i="229"/>
  <c r="E19" i="229"/>
  <c r="D19" i="229"/>
  <c r="C19" i="229"/>
  <c r="B19" i="229"/>
  <c r="AR18" i="229"/>
  <c r="J18" i="229"/>
  <c r="I18" i="229"/>
  <c r="H18" i="229"/>
  <c r="G18" i="229"/>
  <c r="F18" i="229"/>
  <c r="E18" i="229"/>
  <c r="D18" i="229"/>
  <c r="C18" i="229"/>
  <c r="B18" i="229"/>
  <c r="AR17" i="229"/>
  <c r="J17" i="229"/>
  <c r="I17" i="229"/>
  <c r="H17" i="229"/>
  <c r="G17" i="229"/>
  <c r="F17" i="229"/>
  <c r="E17" i="229"/>
  <c r="D17" i="229"/>
  <c r="C17" i="229"/>
  <c r="B17" i="229"/>
  <c r="AR16" i="229"/>
  <c r="J16" i="229"/>
  <c r="I16" i="229"/>
  <c r="H16" i="229"/>
  <c r="G16" i="229"/>
  <c r="F16" i="229"/>
  <c r="E16" i="229"/>
  <c r="D16" i="229"/>
  <c r="C16" i="229"/>
  <c r="B16" i="229"/>
  <c r="AR15" i="229"/>
  <c r="J15" i="229"/>
  <c r="I15" i="229"/>
  <c r="H15" i="229"/>
  <c r="G15" i="229"/>
  <c r="F15" i="229"/>
  <c r="E15" i="229"/>
  <c r="D15" i="229"/>
  <c r="C15" i="229"/>
  <c r="B15" i="229"/>
  <c r="AR14" i="229"/>
  <c r="J14" i="229"/>
  <c r="I14" i="229"/>
  <c r="H14" i="229"/>
  <c r="G14" i="229"/>
  <c r="F14" i="229"/>
  <c r="E14" i="229"/>
  <c r="D14" i="229"/>
  <c r="C14" i="229"/>
  <c r="B14" i="229"/>
  <c r="AR13" i="229"/>
  <c r="J13" i="229"/>
  <c r="I13" i="229"/>
  <c r="H13" i="229"/>
  <c r="G13" i="229"/>
  <c r="F13" i="229"/>
  <c r="E13" i="229"/>
  <c r="D13" i="229"/>
  <c r="C13" i="229"/>
  <c r="B13" i="229"/>
  <c r="AR12" i="229"/>
  <c r="J12" i="229"/>
  <c r="I12" i="229"/>
  <c r="H12" i="229"/>
  <c r="G12" i="229"/>
  <c r="F12" i="229"/>
  <c r="E12" i="229"/>
  <c r="D12" i="229"/>
  <c r="C12" i="229"/>
  <c r="B12" i="229"/>
  <c r="AR11" i="229"/>
  <c r="J11" i="229"/>
  <c r="I11" i="229"/>
  <c r="H11" i="229"/>
  <c r="G11" i="229"/>
  <c r="F11" i="229"/>
  <c r="E11" i="229"/>
  <c r="D11" i="229"/>
  <c r="C11" i="229"/>
  <c r="B11" i="229"/>
  <c r="AR10" i="229"/>
  <c r="J10" i="229"/>
  <c r="I10" i="229"/>
  <c r="H10" i="229"/>
  <c r="G10" i="229"/>
  <c r="F10" i="229"/>
  <c r="E10" i="229"/>
  <c r="D10" i="229"/>
  <c r="C10" i="229"/>
  <c r="B10" i="229"/>
  <c r="AR9" i="229"/>
  <c r="J9" i="229"/>
  <c r="I9" i="229"/>
  <c r="H9" i="229"/>
  <c r="G9" i="229"/>
  <c r="F9" i="229"/>
  <c r="E9" i="229"/>
  <c r="D9" i="229"/>
  <c r="C9" i="229"/>
  <c r="B9" i="229"/>
  <c r="AR8" i="229"/>
  <c r="J8" i="229"/>
  <c r="AP8" i="229" s="1"/>
  <c r="I8" i="229"/>
  <c r="AO8" i="229" s="1"/>
  <c r="H8" i="229"/>
  <c r="AN8" i="229" s="1"/>
  <c r="G8" i="229"/>
  <c r="AM8" i="229" s="1"/>
  <c r="F8" i="229"/>
  <c r="AL8" i="229" s="1"/>
  <c r="E8" i="229"/>
  <c r="AK8" i="229" s="1"/>
  <c r="D8" i="229"/>
  <c r="AJ8" i="229" s="1"/>
  <c r="C8" i="229"/>
  <c r="AI8" i="229" s="1"/>
  <c r="B8" i="229"/>
  <c r="AH8" i="229" s="1"/>
  <c r="AQ8" i="229" s="1"/>
  <c r="L3" i="229"/>
  <c r="H2" i="220"/>
  <c r="G2" i="220"/>
  <c r="F2" i="220"/>
  <c r="E2" i="220"/>
  <c r="D2" i="220"/>
  <c r="AH9" i="229" l="1"/>
  <c r="AI9" i="229"/>
  <c r="AJ9" i="229"/>
  <c r="AK9" i="229"/>
  <c r="AL9" i="229"/>
  <c r="AM9" i="229"/>
  <c r="AN9" i="229"/>
  <c r="AO9" i="229"/>
  <c r="AP9" i="229"/>
  <c r="AH10" i="229"/>
  <c r="AI10" i="229"/>
  <c r="AJ10" i="229"/>
  <c r="AK10" i="229"/>
  <c r="AL10" i="229"/>
  <c r="AM10" i="229"/>
  <c r="AN10" i="229"/>
  <c r="AO10" i="229"/>
  <c r="AP10" i="229"/>
  <c r="AH11" i="229"/>
  <c r="AI11" i="229"/>
  <c r="AJ11" i="229"/>
  <c r="AK11" i="229"/>
  <c r="AL11" i="229"/>
  <c r="AM11" i="229"/>
  <c r="AN11" i="229"/>
  <c r="AO11" i="229"/>
  <c r="AP11" i="229"/>
  <c r="AH12" i="229"/>
  <c r="AI12" i="229"/>
  <c r="AJ12" i="229"/>
  <c r="AK12" i="229"/>
  <c r="AL12" i="229"/>
  <c r="AM12" i="229"/>
  <c r="AN12" i="229"/>
  <c r="AO12" i="229"/>
  <c r="AP12" i="229"/>
  <c r="AH13" i="229"/>
  <c r="AI13" i="229"/>
  <c r="AJ13" i="229"/>
  <c r="AK13" i="229"/>
  <c r="AL13" i="229"/>
  <c r="AM13" i="229"/>
  <c r="AN13" i="229"/>
  <c r="AO13" i="229"/>
  <c r="AP13" i="229"/>
  <c r="AH15" i="229"/>
  <c r="AI15" i="229"/>
  <c r="AJ15" i="229"/>
  <c r="AK15" i="229"/>
  <c r="AL15" i="229"/>
  <c r="AM15" i="229"/>
  <c r="AN15" i="229"/>
  <c r="AO15" i="229"/>
  <c r="AP15" i="229"/>
  <c r="AH16" i="229"/>
  <c r="AI16" i="229"/>
  <c r="AJ16" i="229"/>
  <c r="AK16" i="229"/>
  <c r="AL16" i="229"/>
  <c r="AM16" i="229"/>
  <c r="AN16" i="229"/>
  <c r="AO16" i="229"/>
  <c r="AP16" i="229"/>
  <c r="AH17" i="229"/>
  <c r="AI17" i="229"/>
  <c r="AJ17" i="229"/>
  <c r="AK17" i="229"/>
  <c r="AL17" i="229"/>
  <c r="AM17" i="229"/>
  <c r="AN17" i="229"/>
  <c r="AO17" i="229"/>
  <c r="AP17" i="229"/>
  <c r="AH18" i="229"/>
  <c r="AI18" i="229"/>
  <c r="AJ18" i="229"/>
  <c r="AK18" i="229"/>
  <c r="AL18" i="229"/>
  <c r="AM18" i="229"/>
  <c r="AN18" i="229"/>
  <c r="AO18" i="229"/>
  <c r="AP18" i="229"/>
  <c r="AH19" i="229"/>
  <c r="AI19" i="229"/>
  <c r="AJ19" i="229"/>
  <c r="AK19" i="229"/>
  <c r="AL19" i="229"/>
  <c r="AM19" i="229"/>
  <c r="AN19" i="229"/>
  <c r="AO19" i="229"/>
  <c r="AP19" i="229"/>
  <c r="AH20" i="229"/>
  <c r="AI20" i="229"/>
  <c r="AJ20" i="229"/>
  <c r="AK20" i="229"/>
  <c r="AL20" i="229"/>
  <c r="AM20" i="229"/>
  <c r="AN20" i="229"/>
  <c r="AO20" i="229"/>
  <c r="AP20" i="229"/>
  <c r="AH22" i="229"/>
  <c r="AI22" i="229"/>
  <c r="AJ22" i="229"/>
  <c r="AK22" i="229"/>
  <c r="AL22" i="229"/>
  <c r="AM22" i="229"/>
  <c r="AN22" i="229"/>
  <c r="AO22" i="229"/>
  <c r="AP22" i="229"/>
  <c r="AH23" i="229"/>
  <c r="AI23" i="229"/>
  <c r="AJ23" i="229"/>
  <c r="AK23" i="229"/>
  <c r="AL23" i="229"/>
  <c r="AM23" i="229"/>
  <c r="AN23" i="229"/>
  <c r="AO23" i="229"/>
  <c r="AP23" i="229"/>
  <c r="AH24" i="229"/>
  <c r="AI24" i="229"/>
  <c r="AJ24" i="229"/>
  <c r="AK24" i="229"/>
  <c r="AL24" i="229"/>
  <c r="AM24" i="229"/>
  <c r="AN24" i="229"/>
  <c r="AO24" i="229"/>
  <c r="AP24" i="229"/>
  <c r="AH25" i="229"/>
  <c r="AI25" i="229"/>
  <c r="AJ25" i="229"/>
  <c r="AK25" i="229"/>
  <c r="AL25" i="229"/>
  <c r="AM25" i="229"/>
  <c r="AN25" i="229"/>
  <c r="AO25" i="229"/>
  <c r="AP25" i="229"/>
  <c r="AH26" i="229"/>
  <c r="AI26" i="229"/>
  <c r="AJ26" i="229"/>
  <c r="AK26" i="229"/>
  <c r="AL26" i="229"/>
  <c r="AM26" i="229"/>
  <c r="AN26" i="229"/>
  <c r="AO26" i="229"/>
  <c r="AP26" i="229"/>
  <c r="AH27" i="229"/>
  <c r="AI27" i="229"/>
  <c r="AJ27" i="229"/>
  <c r="AK27" i="229"/>
  <c r="AL27" i="229"/>
  <c r="AM27" i="229"/>
  <c r="AN27" i="229"/>
  <c r="AO27" i="229"/>
  <c r="AP27" i="229"/>
  <c r="AH28" i="229"/>
  <c r="AI28" i="229"/>
  <c r="AJ28" i="229"/>
  <c r="AK28" i="229"/>
  <c r="AL28" i="229"/>
  <c r="AM28" i="229"/>
  <c r="AN28" i="229"/>
  <c r="AO28" i="229"/>
  <c r="AP28" i="229"/>
  <c r="AH29" i="229"/>
  <c r="AI29" i="229"/>
  <c r="AJ29" i="229"/>
  <c r="AK29" i="229"/>
  <c r="AL29" i="229"/>
  <c r="AM29" i="229"/>
  <c r="AN29" i="229"/>
  <c r="AO29" i="229"/>
  <c r="AP29" i="229"/>
  <c r="AH30" i="229"/>
  <c r="AI30" i="229"/>
  <c r="AJ30" i="229"/>
  <c r="AK30" i="229"/>
  <c r="AL30" i="229"/>
  <c r="AM30" i="229"/>
  <c r="AN30" i="229"/>
  <c r="AO30" i="229"/>
  <c r="AP30" i="229"/>
  <c r="AH31" i="229"/>
  <c r="AI31" i="229"/>
  <c r="AJ31" i="229"/>
  <c r="AK31" i="229"/>
  <c r="AL31" i="229"/>
  <c r="AM31" i="229"/>
  <c r="AN31" i="229"/>
  <c r="AO31" i="229"/>
  <c r="AP31" i="229"/>
  <c r="AH32" i="229"/>
  <c r="AI32" i="229"/>
  <c r="AJ32" i="229"/>
  <c r="AK32" i="229"/>
  <c r="AL32" i="229"/>
  <c r="AM32" i="229"/>
  <c r="AN32" i="229"/>
  <c r="AO32" i="229"/>
  <c r="AP32" i="229"/>
  <c r="AH34" i="229"/>
  <c r="AI34" i="229"/>
  <c r="AJ34" i="229"/>
  <c r="AK34" i="229"/>
  <c r="AL34" i="229"/>
  <c r="AM34" i="229"/>
  <c r="AN34" i="229"/>
  <c r="AO34" i="229"/>
  <c r="AP34" i="229"/>
  <c r="AH35" i="229"/>
  <c r="AI35" i="229"/>
  <c r="AJ35" i="229"/>
  <c r="AK35" i="229"/>
  <c r="AL35" i="229"/>
  <c r="AM35" i="229"/>
  <c r="AN35" i="229"/>
  <c r="AO35" i="229"/>
  <c r="AP35" i="229"/>
  <c r="AH36" i="229"/>
  <c r="AI36" i="229"/>
  <c r="AJ36" i="229"/>
  <c r="AK36" i="229"/>
  <c r="AL36" i="229"/>
  <c r="AM36" i="229"/>
  <c r="AN36" i="229"/>
  <c r="AO36" i="229"/>
  <c r="AP36" i="229"/>
  <c r="AH37" i="229"/>
  <c r="AI37" i="229"/>
  <c r="AJ37" i="229"/>
  <c r="AK37" i="229"/>
  <c r="AL37" i="229"/>
  <c r="AM37" i="229"/>
  <c r="AN37" i="229"/>
  <c r="AO37" i="229"/>
  <c r="AP37" i="229"/>
  <c r="AH38" i="229"/>
  <c r="AI38" i="229"/>
  <c r="AJ38" i="229"/>
  <c r="AK38" i="229"/>
  <c r="AL38" i="229"/>
  <c r="AM38" i="229"/>
  <c r="AN38" i="229"/>
  <c r="AO38" i="229"/>
  <c r="AP38" i="229"/>
  <c r="AH39" i="229"/>
  <c r="AI39" i="229"/>
  <c r="AJ39" i="229"/>
  <c r="AK39" i="229"/>
  <c r="AL39" i="229"/>
  <c r="AM39" i="229"/>
  <c r="AN39" i="229"/>
  <c r="AO39" i="229"/>
  <c r="AP39" i="229"/>
  <c r="AH40" i="229"/>
  <c r="AI40" i="229"/>
  <c r="AJ40" i="229"/>
  <c r="AK40" i="229"/>
  <c r="AL40" i="229"/>
  <c r="AM40" i="229"/>
  <c r="AN40" i="229"/>
  <c r="AO40" i="229"/>
  <c r="AP40" i="229"/>
  <c r="AH41" i="229"/>
  <c r="AI41" i="229"/>
  <c r="AJ41" i="229"/>
  <c r="AK41" i="229"/>
  <c r="AL41" i="229"/>
  <c r="AM41" i="229"/>
  <c r="AN41" i="229"/>
  <c r="AO41" i="229"/>
  <c r="AP41" i="229"/>
  <c r="AH42" i="229"/>
  <c r="AI42" i="229"/>
  <c r="AJ42" i="229"/>
  <c r="AK42" i="229"/>
  <c r="AL42" i="229"/>
  <c r="AM42" i="229"/>
  <c r="AN42" i="229"/>
  <c r="AO42" i="229"/>
  <c r="AP42" i="229"/>
  <c r="AH43" i="229"/>
  <c r="AI43" i="229"/>
  <c r="AJ43" i="229"/>
  <c r="AK43" i="229"/>
  <c r="AL43" i="229"/>
  <c r="AM43" i="229"/>
  <c r="AN43" i="229"/>
  <c r="AO43" i="229"/>
  <c r="AP43" i="229"/>
  <c r="AH45" i="229"/>
  <c r="AI45" i="229"/>
  <c r="AJ45" i="229"/>
  <c r="AK45" i="229"/>
  <c r="AL45" i="229"/>
  <c r="AM45" i="229"/>
  <c r="AN45" i="229"/>
  <c r="AO45" i="229"/>
  <c r="AP45" i="229"/>
  <c r="AH46" i="229"/>
  <c r="AI46" i="229"/>
  <c r="AJ46" i="229"/>
  <c r="AK46" i="229"/>
  <c r="AL46" i="229"/>
  <c r="AM46" i="229"/>
  <c r="AN46" i="229"/>
  <c r="AO46" i="229"/>
  <c r="AP46" i="229"/>
  <c r="AH47" i="229"/>
  <c r="AI47" i="229"/>
  <c r="AJ47" i="229"/>
  <c r="AK47" i="229"/>
  <c r="AL47" i="229"/>
  <c r="AM47" i="229"/>
  <c r="AN47" i="229"/>
  <c r="AO47" i="229"/>
  <c r="AP47" i="229"/>
  <c r="AH48" i="229"/>
  <c r="AI48" i="229"/>
  <c r="AJ48" i="229"/>
  <c r="AK48" i="229"/>
  <c r="AL48" i="229"/>
  <c r="AM48" i="229"/>
  <c r="AN48" i="229"/>
  <c r="AO48" i="229"/>
  <c r="AP48" i="229"/>
  <c r="AH49" i="229"/>
  <c r="AI49" i="229"/>
  <c r="AJ49" i="229"/>
  <c r="AK49" i="229"/>
  <c r="AL49" i="229"/>
  <c r="AM49" i="229"/>
  <c r="AN49" i="229"/>
  <c r="AO49" i="229"/>
  <c r="AP49" i="229"/>
  <c r="AH50" i="229"/>
  <c r="AI50" i="229"/>
  <c r="AJ50" i="229"/>
  <c r="AK50" i="229"/>
  <c r="AL50" i="229"/>
  <c r="AM50" i="229"/>
  <c r="AN50" i="229"/>
  <c r="AO50" i="229"/>
  <c r="AP50" i="229"/>
  <c r="AH51" i="229"/>
  <c r="AI51" i="229"/>
  <c r="AJ51" i="229"/>
  <c r="AK51" i="229"/>
  <c r="AL51" i="229"/>
  <c r="AM51" i="229"/>
  <c r="AN51" i="229"/>
  <c r="AO51" i="229"/>
  <c r="AP51" i="229"/>
  <c r="AH52" i="229"/>
  <c r="AI52" i="229"/>
  <c r="AJ52" i="229"/>
  <c r="AK52" i="229"/>
  <c r="AL52" i="229"/>
  <c r="AM52" i="229"/>
  <c r="AN52" i="229"/>
  <c r="AO52" i="229"/>
  <c r="AP52" i="229"/>
  <c r="AH53" i="229"/>
  <c r="AI53" i="229"/>
  <c r="AJ53" i="229"/>
  <c r="AK53" i="229"/>
  <c r="AL53" i="229"/>
  <c r="AM53" i="229"/>
  <c r="AN53" i="229"/>
  <c r="AO53" i="229"/>
  <c r="AP53" i="229"/>
  <c r="AH54" i="229"/>
  <c r="AI54" i="229"/>
  <c r="AJ54" i="229"/>
  <c r="AK54" i="229"/>
  <c r="AL54" i="229"/>
  <c r="AM54" i="229"/>
  <c r="AN54" i="229"/>
  <c r="AO54" i="229"/>
  <c r="AP54" i="229"/>
  <c r="AH55" i="229"/>
  <c r="AI55" i="229"/>
  <c r="AJ55" i="229"/>
  <c r="AK55" i="229"/>
  <c r="AL55" i="229"/>
  <c r="AM55" i="229"/>
  <c r="AN55" i="229"/>
  <c r="AO55" i="229"/>
  <c r="AP55" i="229"/>
  <c r="AH56" i="229"/>
  <c r="AI56" i="229"/>
  <c r="AJ56" i="229"/>
  <c r="AK56" i="229"/>
  <c r="AL56" i="229"/>
  <c r="AM56" i="229"/>
  <c r="AN56" i="229"/>
  <c r="AO56" i="229"/>
  <c r="AP56" i="229"/>
  <c r="AH57" i="229"/>
  <c r="AI57" i="229"/>
  <c r="AJ57" i="229"/>
  <c r="AK57" i="229"/>
  <c r="AL57" i="229"/>
  <c r="AM57" i="229"/>
  <c r="AN57" i="229"/>
  <c r="AO57" i="229"/>
  <c r="AP57" i="229"/>
  <c r="AH58" i="229"/>
  <c r="AI58" i="229"/>
  <c r="AJ58" i="229"/>
  <c r="AK58" i="229"/>
  <c r="AL58" i="229"/>
  <c r="AM58" i="229"/>
  <c r="AN58" i="229"/>
  <c r="AO58" i="229"/>
  <c r="AP58" i="229"/>
  <c r="AH59" i="229"/>
  <c r="AI59" i="229"/>
  <c r="AJ59" i="229"/>
  <c r="AK59" i="229"/>
  <c r="AL59" i="229"/>
  <c r="AM59" i="229"/>
  <c r="AN59" i="229"/>
  <c r="AO59" i="229"/>
  <c r="AP59" i="229"/>
  <c r="AH60" i="229"/>
  <c r="AI60" i="229"/>
  <c r="AJ60" i="229"/>
  <c r="AK60" i="229"/>
  <c r="AL60" i="229"/>
  <c r="AM60" i="229"/>
  <c r="AN60" i="229"/>
  <c r="AO60" i="229"/>
  <c r="AP60" i="229"/>
  <c r="AH61" i="229"/>
  <c r="AI61" i="229"/>
  <c r="AJ61" i="229"/>
  <c r="AK61" i="229"/>
  <c r="AL61" i="229"/>
  <c r="AM61" i="229"/>
  <c r="AN61" i="229"/>
  <c r="AO61" i="229"/>
  <c r="AP61" i="229"/>
  <c r="AH62" i="229"/>
  <c r="AI62" i="229"/>
  <c r="AJ62" i="229"/>
  <c r="AK62" i="229"/>
  <c r="AL62" i="229"/>
  <c r="AM62" i="229"/>
  <c r="AN62" i="229"/>
  <c r="AO62" i="229"/>
  <c r="AP62" i="229"/>
  <c r="AH63" i="229"/>
  <c r="AI63" i="229"/>
  <c r="AJ63" i="229"/>
  <c r="AK63" i="229"/>
  <c r="AL63" i="229"/>
  <c r="AM63" i="229"/>
  <c r="AN63" i="229"/>
  <c r="AO63" i="229"/>
  <c r="AP63" i="229"/>
  <c r="AH65" i="229"/>
  <c r="AI65" i="229"/>
  <c r="AJ65" i="229"/>
  <c r="AK65" i="229"/>
  <c r="AL65" i="229"/>
  <c r="AM65" i="229"/>
  <c r="AN65" i="229"/>
  <c r="AO65" i="229"/>
  <c r="AP65" i="229"/>
  <c r="AH66" i="229"/>
  <c r="AI66" i="229"/>
  <c r="AJ66" i="229"/>
  <c r="AK66" i="229"/>
  <c r="AL66" i="229"/>
  <c r="AM66" i="229"/>
  <c r="AN66" i="229"/>
  <c r="AO66" i="229"/>
  <c r="AP66" i="229"/>
  <c r="AH67" i="229"/>
  <c r="AI67" i="229"/>
  <c r="AJ67" i="229"/>
  <c r="AK67" i="229"/>
  <c r="AL67" i="229"/>
  <c r="AM67" i="229"/>
  <c r="AN67" i="229"/>
  <c r="AO67" i="229"/>
  <c r="AP67" i="229"/>
  <c r="AH68" i="229"/>
  <c r="AI68" i="229"/>
  <c r="AJ68" i="229"/>
  <c r="AK68" i="229"/>
  <c r="AL68" i="229"/>
  <c r="AM68" i="229"/>
  <c r="AN68" i="229"/>
  <c r="AO68" i="229"/>
  <c r="AP68" i="229"/>
  <c r="AH69" i="229"/>
  <c r="AI69" i="229"/>
  <c r="AJ69" i="229"/>
  <c r="AK69" i="229"/>
  <c r="AL69" i="229"/>
  <c r="AM69" i="229"/>
  <c r="AN69" i="229"/>
  <c r="AO69" i="229"/>
  <c r="AP69" i="229"/>
  <c r="AH70" i="229"/>
  <c r="AI70" i="229"/>
  <c r="AJ70" i="229"/>
  <c r="AK70" i="229"/>
  <c r="AL70" i="229"/>
  <c r="AM70" i="229"/>
  <c r="AN70" i="229"/>
  <c r="AO70" i="229"/>
  <c r="AP70" i="229"/>
  <c r="AH71" i="229"/>
  <c r="AI71" i="229"/>
  <c r="AJ71" i="229"/>
  <c r="AK71" i="229"/>
  <c r="AL71" i="229"/>
  <c r="AM71" i="229"/>
  <c r="AN71" i="229"/>
  <c r="AO71" i="229"/>
  <c r="AP71" i="229"/>
  <c r="AH72" i="229"/>
  <c r="AI72" i="229"/>
  <c r="AJ72" i="229"/>
  <c r="AK72" i="229"/>
  <c r="AL72" i="229"/>
  <c r="AM72" i="229"/>
  <c r="AN72" i="229"/>
  <c r="AO72" i="229"/>
  <c r="AP72" i="229"/>
  <c r="AH73" i="229"/>
  <c r="AI73" i="229"/>
  <c r="AJ73" i="229"/>
  <c r="AK73" i="229"/>
  <c r="AL73" i="229"/>
  <c r="AM73" i="229"/>
  <c r="AN73" i="229"/>
  <c r="AO73" i="229"/>
  <c r="AP73" i="229"/>
  <c r="AH74" i="229"/>
  <c r="AI74" i="229"/>
  <c r="AJ74" i="229"/>
  <c r="AK74" i="229"/>
  <c r="AL74" i="229"/>
  <c r="AM74" i="229"/>
  <c r="AN74" i="229"/>
  <c r="AO74" i="229"/>
  <c r="AP74" i="229"/>
  <c r="AH75" i="229"/>
  <c r="AI75" i="229"/>
  <c r="AJ75" i="229"/>
  <c r="AK75" i="229"/>
  <c r="AL75" i="229"/>
  <c r="AM75" i="229"/>
  <c r="AN75" i="229"/>
  <c r="AO75" i="229"/>
  <c r="AP75" i="229"/>
  <c r="AH76" i="229"/>
  <c r="AI76" i="229"/>
  <c r="AJ76" i="229"/>
  <c r="AK76" i="229"/>
  <c r="AL76" i="229"/>
  <c r="AM76" i="229"/>
  <c r="AN76" i="229"/>
  <c r="AO76" i="229"/>
  <c r="AP76" i="229"/>
  <c r="AH77" i="229"/>
  <c r="AI77" i="229"/>
  <c r="AJ77" i="229"/>
  <c r="AK77" i="229"/>
  <c r="AL77" i="229"/>
  <c r="AM77" i="229"/>
  <c r="AN77" i="229"/>
  <c r="AO77" i="229"/>
  <c r="AP77" i="229"/>
  <c r="AH78" i="229"/>
  <c r="AI78" i="229"/>
  <c r="AJ78" i="229"/>
  <c r="AK78" i="229"/>
  <c r="AL78" i="229"/>
  <c r="AM78" i="229"/>
  <c r="AN78" i="229"/>
  <c r="AO78" i="229"/>
  <c r="AP78" i="229"/>
  <c r="AH79" i="229"/>
  <c r="AI79" i="229"/>
  <c r="AJ79" i="229"/>
  <c r="AK79" i="229"/>
  <c r="AL79" i="229"/>
  <c r="AM79" i="229"/>
  <c r="AN79" i="229"/>
  <c r="AO79" i="229"/>
  <c r="AP79" i="229"/>
  <c r="AH80" i="229"/>
  <c r="AI80" i="229"/>
  <c r="AJ80" i="229"/>
  <c r="AK80" i="229"/>
  <c r="AL80" i="229"/>
  <c r="AM80" i="229"/>
  <c r="AN80" i="229"/>
  <c r="AO80" i="229"/>
  <c r="AP80" i="229"/>
  <c r="AH81" i="229"/>
  <c r="AI81" i="229"/>
  <c r="AJ81" i="229"/>
  <c r="AK81" i="229"/>
  <c r="AL81" i="229"/>
  <c r="AM81" i="229"/>
  <c r="AN81" i="229"/>
  <c r="AO81" i="229"/>
  <c r="AP81" i="229"/>
  <c r="AH83" i="229"/>
  <c r="AI83" i="229"/>
  <c r="AJ83" i="229"/>
  <c r="AK83" i="229"/>
  <c r="AL83" i="229"/>
  <c r="AM83" i="229"/>
  <c r="AN83" i="229"/>
  <c r="AO83" i="229"/>
  <c r="AP83" i="229"/>
  <c r="AH84" i="229"/>
  <c r="AI84" i="229"/>
  <c r="AJ84" i="229"/>
  <c r="AK84" i="229"/>
  <c r="AL84" i="229"/>
  <c r="AM84" i="229"/>
  <c r="AN84" i="229"/>
  <c r="AO84" i="229"/>
  <c r="AP84" i="229"/>
  <c r="AH85" i="229"/>
  <c r="AI85" i="229"/>
  <c r="AJ85" i="229"/>
  <c r="AK85" i="229"/>
  <c r="AL85" i="229"/>
  <c r="AM85" i="229"/>
  <c r="AN85" i="229"/>
  <c r="AO85" i="229"/>
  <c r="AP85" i="229"/>
  <c r="AH86" i="229"/>
  <c r="AI86" i="229"/>
  <c r="AJ86" i="229"/>
  <c r="AK86" i="229"/>
  <c r="AL86" i="229"/>
  <c r="AM86" i="229"/>
  <c r="AN86" i="229"/>
  <c r="AO86" i="229"/>
  <c r="AP86" i="229"/>
  <c r="AH87" i="229"/>
  <c r="AI87" i="229"/>
  <c r="AJ87" i="229"/>
  <c r="AK87" i="229"/>
  <c r="AL87" i="229"/>
  <c r="AM87" i="229"/>
  <c r="AN87" i="229"/>
  <c r="AO87" i="229"/>
  <c r="AP87" i="229"/>
  <c r="AH88" i="229"/>
  <c r="AI88" i="229"/>
  <c r="AJ88" i="229"/>
  <c r="AK88" i="229"/>
  <c r="AL88" i="229"/>
  <c r="AM88" i="229"/>
  <c r="AN88" i="229"/>
  <c r="AO88" i="229"/>
  <c r="AP88" i="229"/>
  <c r="AH89" i="229"/>
  <c r="AI89" i="229"/>
  <c r="AJ89" i="229"/>
  <c r="AK89" i="229"/>
  <c r="AL89" i="229"/>
  <c r="AM89" i="229"/>
  <c r="AN89" i="229"/>
  <c r="AO89" i="229"/>
  <c r="AP89" i="229"/>
  <c r="AH90" i="229"/>
  <c r="AI90" i="229"/>
  <c r="AJ90" i="229"/>
  <c r="AK90" i="229"/>
  <c r="AL90" i="229"/>
  <c r="AM90" i="229"/>
  <c r="AN90" i="229"/>
  <c r="AO90" i="229"/>
  <c r="AP90" i="229"/>
  <c r="AH91" i="229"/>
  <c r="AI91" i="229"/>
  <c r="AJ91" i="229"/>
  <c r="AK91" i="229"/>
  <c r="AL91" i="229"/>
  <c r="AM91" i="229"/>
  <c r="AN91" i="229"/>
  <c r="AO91" i="229"/>
  <c r="AP91" i="229"/>
  <c r="AH92" i="229"/>
  <c r="AI92" i="229"/>
  <c r="AJ92" i="229"/>
  <c r="AK92" i="229"/>
  <c r="AL92" i="229"/>
  <c r="AM92" i="229"/>
  <c r="AN92" i="229"/>
  <c r="AO92" i="229"/>
  <c r="AP92" i="229"/>
  <c r="AH93" i="229"/>
  <c r="AI93" i="229"/>
  <c r="AJ93" i="229"/>
  <c r="AK93" i="229"/>
  <c r="AL93" i="229"/>
  <c r="AM93" i="229"/>
  <c r="AN93" i="229"/>
  <c r="AO93" i="229"/>
  <c r="AP93" i="229"/>
  <c r="AH94" i="229"/>
  <c r="AI94" i="229"/>
  <c r="AJ94" i="229"/>
  <c r="AK94" i="229"/>
  <c r="AL94" i="229"/>
  <c r="AM94" i="229"/>
  <c r="AN94" i="229"/>
  <c r="AO94" i="229"/>
  <c r="AP94" i="229"/>
  <c r="AH95" i="229"/>
  <c r="AI95" i="229"/>
  <c r="AJ95" i="229"/>
  <c r="AK95" i="229"/>
  <c r="AL95" i="229"/>
  <c r="AM95" i="229"/>
  <c r="AN95" i="229"/>
  <c r="AO95" i="229"/>
  <c r="AP95" i="229"/>
  <c r="AH96" i="229"/>
  <c r="AI96" i="229"/>
  <c r="AJ96" i="229"/>
  <c r="AK96" i="229"/>
  <c r="AL96" i="229"/>
  <c r="AM96" i="229"/>
  <c r="AN96" i="229"/>
  <c r="AO96" i="229"/>
  <c r="AP96" i="229"/>
  <c r="AH97" i="229"/>
  <c r="AI97" i="229"/>
  <c r="AJ97" i="229"/>
  <c r="AK97" i="229"/>
  <c r="AL97" i="229"/>
  <c r="AM97" i="229"/>
  <c r="AN97" i="229"/>
  <c r="AO97" i="229"/>
  <c r="AP97" i="229"/>
  <c r="AH98" i="229"/>
  <c r="AI98" i="229"/>
  <c r="AJ98" i="229"/>
  <c r="AK98" i="229"/>
  <c r="AL98" i="229"/>
  <c r="AM98" i="229"/>
  <c r="AN98" i="229"/>
  <c r="AO98" i="229"/>
  <c r="AP98" i="229"/>
  <c r="AH99" i="229"/>
  <c r="AI99" i="229"/>
  <c r="AJ99" i="229"/>
  <c r="AK99" i="229"/>
  <c r="AL99" i="229"/>
  <c r="AM99" i="229"/>
  <c r="AN99" i="229"/>
  <c r="AO99" i="229"/>
  <c r="AP99" i="229"/>
  <c r="AH100" i="229"/>
  <c r="AI100" i="229"/>
  <c r="AJ100" i="229"/>
  <c r="AK100" i="229"/>
  <c r="AL100" i="229"/>
  <c r="AM100" i="229"/>
  <c r="AN100" i="229"/>
  <c r="AO100" i="229"/>
  <c r="AP100" i="229"/>
  <c r="AH101" i="229"/>
  <c r="AI101" i="229"/>
  <c r="AJ101" i="229"/>
  <c r="AK101" i="229"/>
  <c r="AL101" i="229"/>
  <c r="AM101" i="229"/>
  <c r="AN101" i="229"/>
  <c r="AO101" i="229"/>
  <c r="AP101" i="229"/>
  <c r="AH102" i="229"/>
  <c r="AI102" i="229"/>
  <c r="AJ102" i="229"/>
  <c r="AK102" i="229"/>
  <c r="AL102" i="229"/>
  <c r="AM102" i="229"/>
  <c r="AN102" i="229"/>
  <c r="AO102" i="229"/>
  <c r="AP102" i="229"/>
  <c r="AH103" i="229"/>
  <c r="AI103" i="229"/>
  <c r="AJ103" i="229"/>
  <c r="AK103" i="229"/>
  <c r="AL103" i="229"/>
  <c r="AM103" i="229"/>
  <c r="AN103" i="229"/>
  <c r="AO103" i="229"/>
  <c r="AP103" i="229"/>
  <c r="AH104" i="229"/>
  <c r="AI104" i="229"/>
  <c r="AJ104" i="229"/>
  <c r="AK104" i="229"/>
  <c r="AL104" i="229"/>
  <c r="AM104" i="229"/>
  <c r="AN104" i="229"/>
  <c r="AO104" i="229"/>
  <c r="AP104" i="229"/>
  <c r="AH105" i="229"/>
  <c r="AI105" i="229"/>
  <c r="AJ105" i="229"/>
  <c r="AK105" i="229"/>
  <c r="AL105" i="229"/>
  <c r="AM105" i="229"/>
  <c r="AN105" i="229"/>
  <c r="AO105" i="229"/>
  <c r="AP105" i="229"/>
  <c r="AH107" i="229"/>
  <c r="AI107" i="229"/>
  <c r="AJ107" i="229"/>
  <c r="AK107" i="229"/>
  <c r="AL107" i="229"/>
  <c r="AM107" i="229"/>
  <c r="AN107" i="229"/>
  <c r="AO107" i="229"/>
  <c r="AP107" i="229"/>
  <c r="AH108" i="229"/>
  <c r="AI108" i="229"/>
  <c r="AJ108" i="229"/>
  <c r="AK108" i="229"/>
  <c r="AL108" i="229"/>
  <c r="AM108" i="229"/>
  <c r="AN108" i="229"/>
  <c r="AO108" i="229"/>
  <c r="AP108" i="229"/>
  <c r="AH109" i="229"/>
  <c r="AI109" i="229"/>
  <c r="AJ109" i="229"/>
  <c r="AK109" i="229"/>
  <c r="AL109" i="229"/>
  <c r="AM109" i="229"/>
  <c r="AN109" i="229"/>
  <c r="AO109" i="229"/>
  <c r="AP109" i="229"/>
  <c r="AH110" i="229"/>
  <c r="AI110" i="229"/>
  <c r="AJ110" i="229"/>
  <c r="AK110" i="229"/>
  <c r="AL110" i="229"/>
  <c r="AM110" i="229"/>
  <c r="AN110" i="229"/>
  <c r="AO110" i="229"/>
  <c r="AP110" i="229"/>
  <c r="AH111" i="229"/>
  <c r="AI111" i="229"/>
  <c r="AJ111" i="229"/>
  <c r="AK111" i="229"/>
  <c r="AL111" i="229"/>
  <c r="AM111" i="229"/>
  <c r="AN111" i="229"/>
  <c r="AO111" i="229"/>
  <c r="AP111" i="229"/>
  <c r="AH112" i="229"/>
  <c r="AI112" i="229"/>
  <c r="AJ112" i="229"/>
  <c r="AK112" i="229"/>
  <c r="AL112" i="229"/>
  <c r="AM112" i="229"/>
  <c r="AN112" i="229"/>
  <c r="AO112" i="229"/>
  <c r="AP112" i="229"/>
  <c r="AH113" i="229"/>
  <c r="AI113" i="229"/>
  <c r="AJ113" i="229"/>
  <c r="AK113" i="229"/>
  <c r="AL113" i="229"/>
  <c r="AM113" i="229"/>
  <c r="AN113" i="229"/>
  <c r="AO113" i="229"/>
  <c r="AP113" i="229"/>
  <c r="AH114" i="229"/>
  <c r="AI114" i="229"/>
  <c r="AJ114" i="229"/>
  <c r="AK114" i="229"/>
  <c r="AL114" i="229"/>
  <c r="AM114" i="229"/>
  <c r="AN114" i="229"/>
  <c r="AO114" i="229"/>
  <c r="AP114" i="229"/>
  <c r="AH115" i="229"/>
  <c r="AI115" i="229"/>
  <c r="AJ115" i="229"/>
  <c r="AK115" i="229"/>
  <c r="AL115" i="229"/>
  <c r="AM115" i="229"/>
  <c r="AN115" i="229"/>
  <c r="AO115" i="229"/>
  <c r="AP115" i="229"/>
  <c r="AH116" i="229"/>
  <c r="AI116" i="229"/>
  <c r="AJ116" i="229"/>
  <c r="AK116" i="229"/>
  <c r="AL116" i="229"/>
  <c r="AM116" i="229"/>
  <c r="AN116" i="229"/>
  <c r="AO116" i="229"/>
  <c r="AP116" i="229"/>
  <c r="AH117" i="229"/>
  <c r="AI117" i="229"/>
  <c r="AJ117" i="229"/>
  <c r="AK117" i="229"/>
  <c r="AL117" i="229"/>
  <c r="AM117" i="229"/>
  <c r="AN117" i="229"/>
  <c r="AO117" i="229"/>
  <c r="AP117" i="229"/>
  <c r="AH118" i="229"/>
  <c r="AI118" i="229"/>
  <c r="AJ118" i="229"/>
  <c r="AK118" i="229"/>
  <c r="AL118" i="229"/>
  <c r="AM118" i="229"/>
  <c r="AN118" i="229"/>
  <c r="AO118" i="229"/>
  <c r="AP118" i="229"/>
  <c r="AH119" i="229"/>
  <c r="AI119" i="229"/>
  <c r="AJ119" i="229"/>
  <c r="AK119" i="229"/>
  <c r="AL119" i="229"/>
  <c r="AM119" i="229"/>
  <c r="AN119" i="229"/>
  <c r="AO119" i="229"/>
  <c r="AP119" i="229"/>
  <c r="AH120" i="229"/>
  <c r="AI120" i="229"/>
  <c r="AJ120" i="229"/>
  <c r="AK120" i="229"/>
  <c r="AL120" i="229"/>
  <c r="AM120" i="229"/>
  <c r="AN120" i="229"/>
  <c r="AO120" i="229"/>
  <c r="AP120" i="229"/>
  <c r="AH121" i="229"/>
  <c r="AI121" i="229"/>
  <c r="AJ121" i="229"/>
  <c r="AK121" i="229"/>
  <c r="AL121" i="229"/>
  <c r="AM121" i="229"/>
  <c r="AN121" i="229"/>
  <c r="AO121" i="229"/>
  <c r="AP121" i="229"/>
  <c r="AH122" i="229"/>
  <c r="AI122" i="229"/>
  <c r="AJ122" i="229"/>
  <c r="AK122" i="229"/>
  <c r="AL122" i="229"/>
  <c r="AM122" i="229"/>
  <c r="AN122" i="229"/>
  <c r="AO122" i="229"/>
  <c r="AP122" i="229"/>
  <c r="AH123" i="229"/>
  <c r="AI123" i="229"/>
  <c r="AJ123" i="229"/>
  <c r="AK123" i="229"/>
  <c r="AL123" i="229"/>
  <c r="AM123" i="229"/>
  <c r="AN123" i="229"/>
  <c r="AO123" i="229"/>
  <c r="AP123" i="229"/>
  <c r="AH124" i="229"/>
  <c r="AI124" i="229"/>
  <c r="AJ124" i="229"/>
  <c r="AK124" i="229"/>
  <c r="AL124" i="229"/>
  <c r="AM124" i="229"/>
  <c r="AN124" i="229"/>
  <c r="AO124" i="229"/>
  <c r="AP124" i="229"/>
  <c r="AH125" i="229"/>
  <c r="AI125" i="229"/>
  <c r="AJ125" i="229"/>
  <c r="AK125" i="229"/>
  <c r="AL125" i="229"/>
  <c r="AM125" i="229"/>
  <c r="AN125" i="229"/>
  <c r="AO125" i="229"/>
  <c r="AP125" i="229"/>
  <c r="AH126" i="229"/>
  <c r="AI126" i="229"/>
  <c r="AJ126" i="229"/>
  <c r="AK126" i="229"/>
  <c r="AL126" i="229"/>
  <c r="AM126" i="229"/>
  <c r="AN126" i="229"/>
  <c r="AO126" i="229"/>
  <c r="AP126" i="229"/>
  <c r="AH127" i="229"/>
  <c r="AI127" i="229"/>
  <c r="AJ127" i="229"/>
  <c r="AK127" i="229"/>
  <c r="AL127" i="229"/>
  <c r="AM127" i="229"/>
  <c r="AN127" i="229"/>
  <c r="AO127" i="229"/>
  <c r="AP127" i="229"/>
  <c r="AH128" i="229"/>
  <c r="AI128" i="229"/>
  <c r="AJ128" i="229"/>
  <c r="AK128" i="229"/>
  <c r="AL128" i="229"/>
  <c r="AM128" i="229"/>
  <c r="AN128" i="229"/>
  <c r="AO128" i="229"/>
  <c r="AP128" i="229"/>
  <c r="AH129" i="229"/>
  <c r="AI129" i="229"/>
  <c r="AJ129" i="229"/>
  <c r="AK129" i="229"/>
  <c r="AL129" i="229"/>
  <c r="AM129" i="229"/>
  <c r="AN129" i="229"/>
  <c r="AO129" i="229"/>
  <c r="AP129" i="229"/>
  <c r="AH131" i="229"/>
  <c r="AI131" i="229"/>
  <c r="AJ131" i="229"/>
  <c r="AK131" i="229"/>
  <c r="AL131" i="229"/>
  <c r="AM131" i="229"/>
  <c r="AN131" i="229"/>
  <c r="AO131" i="229"/>
  <c r="AP131" i="229"/>
  <c r="AH132" i="229"/>
  <c r="AI132" i="229"/>
  <c r="AJ132" i="229"/>
  <c r="AK132" i="229"/>
  <c r="AL132" i="229"/>
  <c r="AM132" i="229"/>
  <c r="AN132" i="229"/>
  <c r="AO132" i="229"/>
  <c r="AP132" i="229"/>
  <c r="AH133" i="229"/>
  <c r="AI133" i="229"/>
  <c r="AJ133" i="229"/>
  <c r="AK133" i="229"/>
  <c r="AL133" i="229"/>
  <c r="AM133" i="229"/>
  <c r="AN133" i="229"/>
  <c r="AO133" i="229"/>
  <c r="AP133" i="229"/>
  <c r="AH134" i="229"/>
  <c r="AI134" i="229"/>
  <c r="AJ134" i="229"/>
  <c r="AK134" i="229"/>
  <c r="AL134" i="229"/>
  <c r="AM134" i="229"/>
  <c r="AN134" i="229"/>
  <c r="AO134" i="229"/>
  <c r="AP134" i="229"/>
  <c r="AH135" i="229"/>
  <c r="AI135" i="229"/>
  <c r="AJ135" i="229"/>
  <c r="AK135" i="229"/>
  <c r="AL135" i="229"/>
  <c r="AM135" i="229"/>
  <c r="AN135" i="229"/>
  <c r="AO135" i="229"/>
  <c r="AP135" i="229"/>
  <c r="AH136" i="229"/>
  <c r="AI136" i="229"/>
  <c r="AJ136" i="229"/>
  <c r="AK136" i="229"/>
  <c r="AL136" i="229"/>
  <c r="AM136" i="229"/>
  <c r="AN136" i="229"/>
  <c r="AO136" i="229"/>
  <c r="AP136" i="229"/>
  <c r="AH137" i="229"/>
  <c r="AI137" i="229"/>
  <c r="AJ137" i="229"/>
  <c r="AK137" i="229"/>
  <c r="AL137" i="229"/>
  <c r="AM137" i="229"/>
  <c r="AN137" i="229"/>
  <c r="AO137" i="229"/>
  <c r="AP137" i="229"/>
  <c r="AH138" i="229"/>
  <c r="AI138" i="229"/>
  <c r="AJ138" i="229"/>
  <c r="AK138" i="229"/>
  <c r="AL138" i="229"/>
  <c r="AM138" i="229"/>
  <c r="AN138" i="229"/>
  <c r="AO138" i="229"/>
  <c r="AP138" i="229"/>
  <c r="AH139" i="229"/>
  <c r="AI139" i="229"/>
  <c r="AJ139" i="229"/>
  <c r="AK139" i="229"/>
  <c r="AL139" i="229"/>
  <c r="AM139" i="229"/>
  <c r="AN139" i="229"/>
  <c r="AO139" i="229"/>
  <c r="AP139" i="229"/>
  <c r="AH140" i="229"/>
  <c r="AI140" i="229"/>
  <c r="AJ140" i="229"/>
  <c r="AK140" i="229"/>
  <c r="AL140" i="229"/>
  <c r="AM140" i="229"/>
  <c r="AN140" i="229"/>
  <c r="AO140" i="229"/>
  <c r="AP140" i="229"/>
  <c r="U31" i="16"/>
  <c r="U30" i="16" s="1"/>
  <c r="U29" i="16"/>
  <c r="AQ140" i="229" l="1"/>
  <c r="AQ139" i="229"/>
  <c r="AQ138" i="229"/>
  <c r="AQ137" i="229"/>
  <c r="AQ136" i="229"/>
  <c r="AQ135" i="229"/>
  <c r="AQ134" i="229"/>
  <c r="AQ133" i="229"/>
  <c r="AQ132" i="229"/>
  <c r="AP130" i="229"/>
  <c r="AO130" i="229"/>
  <c r="AN130" i="229"/>
  <c r="AM130" i="229"/>
  <c r="AL130" i="229"/>
  <c r="AK130" i="229"/>
  <c r="AJ130" i="229"/>
  <c r="AI130" i="229"/>
  <c r="AQ131" i="229"/>
  <c r="AH130" i="229"/>
  <c r="AQ130" i="229" s="1"/>
  <c r="AQ129" i="229"/>
  <c r="AQ128" i="229"/>
  <c r="AQ127" i="229"/>
  <c r="AQ126" i="229"/>
  <c r="AQ125" i="229"/>
  <c r="AQ124" i="229"/>
  <c r="AQ123" i="229"/>
  <c r="AQ122" i="229"/>
  <c r="AQ121" i="229"/>
  <c r="AQ120" i="229"/>
  <c r="AQ119" i="229"/>
  <c r="AQ118" i="229"/>
  <c r="AQ117" i="229"/>
  <c r="AQ116" i="229"/>
  <c r="AQ115" i="229"/>
  <c r="AQ114" i="229"/>
  <c r="AQ113" i="229"/>
  <c r="AQ112" i="229"/>
  <c r="AQ111" i="229"/>
  <c r="AQ110" i="229"/>
  <c r="AQ109" i="229"/>
  <c r="AQ108" i="229"/>
  <c r="AP106" i="229"/>
  <c r="AO106" i="229"/>
  <c r="AN106" i="229"/>
  <c r="AM106" i="229"/>
  <c r="AL106" i="229"/>
  <c r="AK106" i="229"/>
  <c r="AJ106" i="229"/>
  <c r="AI106" i="229"/>
  <c r="AQ107" i="229"/>
  <c r="AH106" i="229"/>
  <c r="AQ106" i="229" s="1"/>
  <c r="AQ105" i="229"/>
  <c r="AQ104" i="229"/>
  <c r="AQ103" i="229"/>
  <c r="AQ102" i="229"/>
  <c r="AQ101" i="229"/>
  <c r="AQ100" i="229"/>
  <c r="AQ99" i="229"/>
  <c r="AQ98" i="229"/>
  <c r="AQ97" i="229"/>
  <c r="AQ96" i="229"/>
  <c r="AQ95" i="229"/>
  <c r="AQ94" i="229"/>
  <c r="AQ93" i="229"/>
  <c r="AQ92" i="229"/>
  <c r="AQ91" i="229"/>
  <c r="AQ90" i="229"/>
  <c r="AQ89" i="229"/>
  <c r="AQ88" i="229"/>
  <c r="AQ87" i="229"/>
  <c r="AQ86" i="229"/>
  <c r="AQ85" i="229"/>
  <c r="AQ84" i="229"/>
  <c r="AP82" i="229"/>
  <c r="AO82" i="229"/>
  <c r="AN82" i="229"/>
  <c r="AM82" i="229"/>
  <c r="AL82" i="229"/>
  <c r="AK82" i="229"/>
  <c r="AJ82" i="229"/>
  <c r="AI82" i="229"/>
  <c r="AQ83" i="229"/>
  <c r="AH82" i="229"/>
  <c r="AQ82" i="229" s="1"/>
  <c r="AQ81" i="229"/>
  <c r="AQ80" i="229"/>
  <c r="AQ79" i="229"/>
  <c r="AQ78" i="229"/>
  <c r="AQ77" i="229"/>
  <c r="AQ76" i="229"/>
  <c r="AQ75" i="229"/>
  <c r="AQ74" i="229"/>
  <c r="AQ73" i="229"/>
  <c r="AQ72" i="229"/>
  <c r="AQ71" i="229"/>
  <c r="AQ70" i="229"/>
  <c r="AQ69" i="229"/>
  <c r="AQ68" i="229"/>
  <c r="AQ67" i="229"/>
  <c r="AQ66" i="229"/>
  <c r="AP64" i="229"/>
  <c r="AO64" i="229"/>
  <c r="AN64" i="229"/>
  <c r="AM64" i="229"/>
  <c r="AL64" i="229"/>
  <c r="AK64" i="229"/>
  <c r="AJ64" i="229"/>
  <c r="AI64" i="229"/>
  <c r="AQ65" i="229"/>
  <c r="AH64" i="229"/>
  <c r="AQ64" i="229" s="1"/>
  <c r="AQ63" i="229"/>
  <c r="AQ62" i="229"/>
  <c r="AQ61" i="229"/>
  <c r="AQ60" i="229"/>
  <c r="AQ59" i="229"/>
  <c r="AQ58" i="229"/>
  <c r="AQ57" i="229"/>
  <c r="AQ56" i="229"/>
  <c r="AQ55" i="229"/>
  <c r="AQ54" i="229"/>
  <c r="AQ53" i="229"/>
  <c r="AQ52" i="229"/>
  <c r="AQ51" i="229"/>
  <c r="AQ50" i="229"/>
  <c r="AQ49" i="229"/>
  <c r="AQ48" i="229"/>
  <c r="AQ47" i="229"/>
  <c r="AQ46" i="229"/>
  <c r="AP44" i="229"/>
  <c r="AO44" i="229"/>
  <c r="AN44" i="229"/>
  <c r="AM44" i="229"/>
  <c r="AL44" i="229"/>
  <c r="AK44" i="229"/>
  <c r="AJ44" i="229"/>
  <c r="AI44" i="229"/>
  <c r="AQ45" i="229"/>
  <c r="AH44" i="229"/>
  <c r="AQ44" i="229" s="1"/>
  <c r="AQ43" i="229"/>
  <c r="AQ42" i="229"/>
  <c r="AQ41" i="229"/>
  <c r="AQ40" i="229"/>
  <c r="AQ39" i="229"/>
  <c r="AQ38" i="229"/>
  <c r="AQ37" i="229"/>
  <c r="AQ36" i="229"/>
  <c r="AQ35" i="229"/>
  <c r="AP33" i="229"/>
  <c r="AO33" i="229"/>
  <c r="AN33" i="229"/>
  <c r="AM33" i="229"/>
  <c r="AL33" i="229"/>
  <c r="AK33" i="229"/>
  <c r="AJ33" i="229"/>
  <c r="AI33" i="229"/>
  <c r="AQ34" i="229"/>
  <c r="AH33" i="229"/>
  <c r="AQ33" i="229" s="1"/>
  <c r="AQ32" i="229"/>
  <c r="AQ31" i="229"/>
  <c r="AQ30" i="229"/>
  <c r="AQ29" i="229"/>
  <c r="AQ28" i="229"/>
  <c r="AQ27" i="229"/>
  <c r="AQ26" i="229"/>
  <c r="AQ25" i="229"/>
  <c r="AQ24" i="229"/>
  <c r="AQ23" i="229"/>
  <c r="AP21" i="229"/>
  <c r="AO21" i="229"/>
  <c r="AN21" i="229"/>
  <c r="AM21" i="229"/>
  <c r="AL21" i="229"/>
  <c r="AK21" i="229"/>
  <c r="AJ21" i="229"/>
  <c r="AI21" i="229"/>
  <c r="AQ22" i="229"/>
  <c r="AH21" i="229"/>
  <c r="AQ21" i="229" s="1"/>
  <c r="AQ20" i="229"/>
  <c r="AQ19" i="229"/>
  <c r="AQ18" i="229"/>
  <c r="AQ17" i="229"/>
  <c r="AQ16" i="229"/>
  <c r="AP14" i="229"/>
  <c r="AO14" i="229"/>
  <c r="AN14" i="229"/>
  <c r="AM14" i="229"/>
  <c r="AL14" i="229"/>
  <c r="AK14" i="229"/>
  <c r="AJ14" i="229"/>
  <c r="AI14" i="229"/>
  <c r="AQ15" i="229"/>
  <c r="AH14" i="229"/>
  <c r="AQ14" i="229" s="1"/>
  <c r="AQ13" i="229"/>
  <c r="AQ12" i="229"/>
  <c r="AQ11" i="229"/>
  <c r="AQ10" i="229"/>
  <c r="AP7" i="229"/>
  <c r="AP6" i="229" s="1"/>
  <c r="AO7" i="229"/>
  <c r="AO6" i="229" s="1"/>
  <c r="AN7" i="229"/>
  <c r="AN6" i="229" s="1"/>
  <c r="AM7" i="229"/>
  <c r="AM6" i="229" s="1"/>
  <c r="AL7" i="229"/>
  <c r="AL6" i="229" s="1"/>
  <c r="AK7" i="229"/>
  <c r="AK6" i="229" s="1"/>
  <c r="AJ7" i="229"/>
  <c r="AJ6" i="229" s="1"/>
  <c r="AI7" i="229"/>
  <c r="AI6" i="229" s="1"/>
  <c r="AQ9" i="229"/>
  <c r="AH7" i="229"/>
  <c r="P1" i="16"/>
  <c r="U28" i="16"/>
  <c r="U33" i="16"/>
  <c r="U32" i="16" s="1"/>
  <c r="U35" i="16"/>
  <c r="U34" i="16" s="1"/>
  <c r="AQ7" i="229" l="1"/>
  <c r="AH6" i="229"/>
  <c r="AQ6" i="2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Q4" authorId="0" shapeId="0" xr:uid="{7AE51F2C-7BFD-4A4F-AE69-E94AA635E665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liquidada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MILENA LOPEZ VALENCIA</author>
  </authors>
  <commentList>
    <comment ref="F45" authorId="0" shapeId="0" xr:uid="{F9DCBA2F-E443-47E7-AAAC-BE53B2F6BA37}">
      <text>
        <r>
          <rPr>
            <b/>
            <sz val="9"/>
            <color indexed="81"/>
            <rFont val="Tahoma"/>
            <family val="2"/>
          </rPr>
          <t>DIANA MILENA LOPEZ VALENCIA:</t>
        </r>
        <r>
          <rPr>
            <sz val="9"/>
            <color indexed="81"/>
            <rFont val="Tahoma"/>
            <family val="2"/>
          </rPr>
          <t xml:space="preserve">
Sispro aun no actualiza a marzo 2023</t>
        </r>
      </text>
    </comment>
  </commentList>
</comments>
</file>

<file path=xl/sharedStrings.xml><?xml version="1.0" encoding="utf-8"?>
<sst xmlns="http://schemas.openxmlformats.org/spreadsheetml/2006/main" count="9712" uniqueCount="3826">
  <si>
    <t>Municipio</t>
  </si>
  <si>
    <t>Nombre Municipio</t>
  </si>
  <si>
    <t>Total</t>
  </si>
  <si>
    <t>cod</t>
  </si>
  <si>
    <t>Cod_mpio</t>
  </si>
  <si>
    <t>05001</t>
  </si>
  <si>
    <t>Medellín</t>
  </si>
  <si>
    <t>05002</t>
  </si>
  <si>
    <t>Abejorral</t>
  </si>
  <si>
    <t>05004</t>
  </si>
  <si>
    <t>Abriaquí</t>
  </si>
  <si>
    <t>05021</t>
  </si>
  <si>
    <t>Alejandría</t>
  </si>
  <si>
    <t>05030</t>
  </si>
  <si>
    <t>Amagá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</si>
  <si>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</si>
  <si>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</si>
  <si>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</si>
  <si>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</si>
  <si>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</si>
  <si>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</si>
  <si>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</si>
  <si>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</si>
  <si>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</si>
  <si>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Anorí</t>
  </si>
  <si>
    <t>05042</t>
  </si>
  <si>
    <t>Santafé de Antioquia</t>
  </si>
  <si>
    <t>Santa Fé de Antioquia</t>
  </si>
  <si>
    <t>05044</t>
  </si>
  <si>
    <t>Anza</t>
  </si>
  <si>
    <t>Anzá</t>
  </si>
  <si>
    <t>05045</t>
  </si>
  <si>
    <t>Apartadó</t>
  </si>
  <si>
    <t>05051</t>
  </si>
  <si>
    <t>Arboletes  (3)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</si>
  <si>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</si>
  <si>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</si>
  <si>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</si>
  <si>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</si>
  <si>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</si>
  <si>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</si>
  <si>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</si>
  <si>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</si>
  <si>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</si>
  <si>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</si>
  <si>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</si>
  <si>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</si>
  <si>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</si>
  <si>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</si>
  <si>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</si>
  <si>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</si>
  <si>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Bolívar</t>
  </si>
  <si>
    <t>05107</t>
  </si>
  <si>
    <t>Briceño</t>
  </si>
  <si>
    <t>05113</t>
  </si>
  <si>
    <t>Buriticá</t>
  </si>
  <si>
    <t>05120</t>
  </si>
  <si>
    <t>Cáceres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</si>
  <si>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</si>
  <si>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</si>
  <si>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</si>
  <si>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</si>
  <si>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</si>
  <si>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</si>
  <si>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</si>
  <si>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</si>
  <si>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</si>
  <si>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Caracolí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</si>
  <si>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</si>
  <si>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</si>
  <si>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</si>
  <si>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</si>
  <si>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</si>
  <si>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</si>
  <si>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</si>
  <si>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</si>
  <si>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</si>
  <si>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</si>
  <si>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</si>
  <si>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</si>
  <si>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</si>
  <si>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</si>
  <si>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</si>
  <si>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Cocorná  (3)</t>
  </si>
  <si>
    <t>Cocorná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</si>
  <si>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</si>
  <si>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</si>
  <si>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</si>
  <si>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</si>
  <si>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</si>
  <si>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</si>
  <si>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</si>
  <si>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</si>
  <si>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</si>
  <si>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Matías</t>
  </si>
  <si>
    <t>Donmatías</t>
  </si>
  <si>
    <t>05240</t>
  </si>
  <si>
    <t>Ebéjico</t>
  </si>
  <si>
    <t>05250</t>
  </si>
  <si>
    <t>El Bagre</t>
  </si>
  <si>
    <t>05264</t>
  </si>
  <si>
    <t>Entrerrios</t>
  </si>
  <si>
    <t>Entrerríos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</si>
  <si>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</si>
  <si>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</si>
  <si>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</si>
  <si>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</si>
  <si>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</si>
  <si>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</si>
  <si>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</si>
  <si>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</si>
  <si>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</si>
  <si>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</si>
  <si>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</si>
  <si>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</si>
  <si>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</si>
  <si>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</si>
  <si>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</si>
  <si>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</si>
  <si>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</si>
  <si>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</si>
  <si>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</si>
  <si>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Guatapé</t>
  </si>
  <si>
    <t>05347</t>
  </si>
  <si>
    <t>Heliconia</t>
  </si>
  <si>
    <t>05353</t>
  </si>
  <si>
    <t>Hispania</t>
  </si>
  <si>
    <t>05360</t>
  </si>
  <si>
    <t>Itagui</t>
  </si>
  <si>
    <t>Itagüí</t>
  </si>
  <si>
    <t>05361</t>
  </si>
  <si>
    <t>Ituango</t>
  </si>
  <si>
    <t>05364</t>
  </si>
  <si>
    <t>Jardín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</si>
  <si>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</si>
  <si>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</si>
  <si>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</si>
  <si>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</si>
  <si>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</si>
  <si>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</si>
  <si>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</si>
  <si>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</si>
  <si>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</si>
  <si>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</si>
  <si>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</si>
  <si>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</si>
  <si>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</si>
  <si>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</si>
  <si>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</si>
  <si>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</si>
  <si>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</si>
  <si>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</si>
  <si>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</si>
  <si>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</si>
  <si>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</si>
  <si>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Mutatá</t>
  </si>
  <si>
    <t>05483</t>
  </si>
  <si>
    <t>Nariño</t>
  </si>
  <si>
    <t>05490</t>
  </si>
  <si>
    <t>Necoclí</t>
  </si>
  <si>
    <t>05495</t>
  </si>
  <si>
    <t>Nechí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</si>
  <si>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</si>
  <si>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</si>
  <si>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</si>
  <si>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</si>
  <si>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</si>
  <si>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</si>
  <si>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</si>
  <si>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</si>
  <si>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05579</t>
  </si>
  <si>
    <t>Puerto Berrío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</si>
  <si>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</si>
  <si>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</si>
  <si>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</si>
  <si>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</si>
  <si>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</si>
  <si>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</si>
  <si>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</si>
  <si>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</si>
  <si>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</si>
  <si>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</si>
  <si>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</si>
  <si>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</si>
  <si>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</si>
  <si>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</si>
  <si>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</si>
  <si>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</si>
  <si>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</si>
  <si>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Andrés de Cuerquía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</si>
  <si>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</si>
  <si>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</si>
  <si>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</si>
  <si>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</si>
  <si>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</si>
  <si>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</si>
  <si>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</si>
  <si>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José de La Montaña</t>
  </si>
  <si>
    <t>05659</t>
  </si>
  <si>
    <t>San Juan de Urabá</t>
  </si>
  <si>
    <t>05660</t>
  </si>
  <si>
    <t>San Luis</t>
  </si>
  <si>
    <t>05664</t>
  </si>
  <si>
    <t>San Pedro</t>
  </si>
  <si>
    <t>San Pedro de Los Milagros</t>
  </si>
  <si>
    <t>05665</t>
  </si>
  <si>
    <t>San Pedro de Uraba</t>
  </si>
  <si>
    <t>San Pedro de Urabá</t>
  </si>
  <si>
    <t>05667</t>
  </si>
  <si>
    <t>San Rafael</t>
  </si>
  <si>
    <t>05670</t>
  </si>
  <si>
    <t>San Roque</t>
  </si>
  <si>
    <t>05674</t>
  </si>
  <si>
    <t>San Vicente</t>
  </si>
  <si>
    <t>San Vicente Ferrer</t>
  </si>
  <si>
    <t>05679</t>
  </si>
  <si>
    <t>Santa Bárbara (3)</t>
  </si>
  <si>
    <t>Santa Bárbara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</si>
  <si>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</si>
  <si>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</si>
  <si>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</si>
  <si>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</si>
  <si>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</si>
  <si>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</si>
  <si>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</si>
  <si>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</si>
  <si>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</si>
  <si>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</si>
  <si>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Sonsón</t>
  </si>
  <si>
    <t>05761</t>
  </si>
  <si>
    <t>Sopetrán</t>
  </si>
  <si>
    <t>05789</t>
  </si>
  <si>
    <t>Támesis</t>
  </si>
  <si>
    <t>05790</t>
  </si>
  <si>
    <t>Tarazá</t>
  </si>
  <si>
    <t>05792</t>
  </si>
  <si>
    <t>Tarso</t>
  </si>
  <si>
    <t>05809</t>
  </si>
  <si>
    <t>Titiribí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</si>
  <si>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</si>
  <si>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</si>
  <si>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</si>
  <si>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</si>
  <si>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</si>
  <si>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</si>
  <si>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</si>
  <si>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</si>
  <si>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</si>
  <si>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</si>
  <si>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</si>
  <si>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Valparaíso  (3)</t>
  </si>
  <si>
    <t>Valparaíso</t>
  </si>
  <si>
    <t>05858</t>
  </si>
  <si>
    <t>Vegachí</t>
  </si>
  <si>
    <t>05861</t>
  </si>
  <si>
    <t>Venecia</t>
  </si>
  <si>
    <t>05873</t>
  </si>
  <si>
    <t>Vigía del Fuerte</t>
  </si>
  <si>
    <t>05885</t>
  </si>
  <si>
    <t>Yalí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</si>
  <si>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</si>
  <si>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</si>
  <si>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</si>
  <si>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</si>
  <si>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</si>
  <si>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</si>
  <si>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</si>
  <si>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</si>
  <si>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 xml:space="preserve">FECHA DE CORTE: </t>
  </si>
  <si>
    <t>Abril 2023</t>
  </si>
  <si>
    <t>COBERTURA POBLACIÓN ACTIVA AFILIADA AL SGSSS EN EL DEPARTAMENTO DE ANTIOQUIA, POR SUBREGIÓN, MUNICIPIO Y RÉGIMEN. 
Según Población Proyectada DANE 2023</t>
  </si>
  <si>
    <t>Población diferencia</t>
  </si>
  <si>
    <t>COD 
MPIO</t>
  </si>
  <si>
    <t>MUNICIPIO</t>
  </si>
  <si>
    <t>Población proyectada</t>
  </si>
  <si>
    <t>REGIMEN SUBSIDIADO</t>
  </si>
  <si>
    <t>REGIMEN CONTRIBUTIVO</t>
  </si>
  <si>
    <r>
      <t xml:space="preserve">REGIMEN EXCEPCIÓN
</t>
    </r>
    <r>
      <rPr>
        <b/>
        <sz val="8"/>
        <color theme="1"/>
        <rFont val="Calibri"/>
        <family val="2"/>
        <scheme val="minor"/>
      </rPr>
      <t>(Magisterio, Ecopetrol, 
UdeA, Unal)</t>
    </r>
  </si>
  <si>
    <t>FUERZA PÚBLICA
(Militares y Policia)</t>
  </si>
  <si>
    <t>INPEC</t>
  </si>
  <si>
    <t xml:space="preserve">Total afiliados  al SGSSS </t>
  </si>
  <si>
    <t xml:space="preserve"> DANE 2023</t>
  </si>
  <si>
    <t xml:space="preserve">Total Afiliados </t>
  </si>
  <si>
    <t xml:space="preserve">%  de cobertura </t>
  </si>
  <si>
    <t>Total INPEC</t>
  </si>
  <si>
    <t xml:space="preserve">%   </t>
  </si>
  <si>
    <t>% de Cobertura
RS+RC+RE</t>
  </si>
  <si>
    <t>TOTAL DEPARTAMENTO</t>
  </si>
  <si>
    <t>MAGDALENA MEDIO</t>
  </si>
  <si>
    <t>CARACOLI</t>
  </si>
  <si>
    <t>R. Subsidiado</t>
  </si>
  <si>
    <t>MACEO</t>
  </si>
  <si>
    <t>R. Contributivo</t>
  </si>
  <si>
    <t>PUERTO BERRIO</t>
  </si>
  <si>
    <t>R. Excepción</t>
  </si>
  <si>
    <t>PUERTO NARE</t>
  </si>
  <si>
    <t>R. Especial (Policia y Ejercito)</t>
  </si>
  <si>
    <t>PUERTO TRIUNFO</t>
  </si>
  <si>
    <t>YONDO</t>
  </si>
  <si>
    <t>BAJO CAUCA</t>
  </si>
  <si>
    <t>CACERES</t>
  </si>
  <si>
    <t>CAUCASIA</t>
  </si>
  <si>
    <t>EL BAGRE</t>
  </si>
  <si>
    <t>NECHI</t>
  </si>
  <si>
    <t>TARAZA</t>
  </si>
  <si>
    <t>ZARAGOZA</t>
  </si>
  <si>
    <t>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</si>
  <si>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</si>
  <si>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</si>
  <si>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</si>
  <si>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</si>
  <si>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</si>
  <si>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</si>
  <si>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</si>
  <si>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</si>
  <si>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</si>
  <si>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TURBO</t>
  </si>
  <si>
    <t>VIGIA DEL FUERTE</t>
  </si>
  <si>
    <t>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</si>
  <si>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</si>
  <si>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</si>
  <si>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</si>
  <si>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</si>
  <si>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</si>
  <si>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</si>
  <si>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</si>
  <si>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</si>
  <si>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</si>
  <si>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</si>
  <si>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</si>
  <si>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</si>
  <si>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</si>
  <si>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</si>
  <si>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</si>
  <si>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</si>
  <si>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</si>
  <si>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</si>
  <si>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</si>
  <si>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</si>
  <si>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</si>
  <si>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</si>
  <si>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</si>
  <si>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</si>
  <si>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</si>
  <si>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</si>
  <si>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</si>
  <si>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</si>
  <si>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</si>
  <si>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</si>
  <si>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</si>
  <si>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</si>
  <si>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</si>
  <si>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</si>
  <si>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</si>
  <si>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</si>
  <si>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</si>
  <si>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</si>
  <si>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</si>
  <si>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</si>
  <si>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</si>
  <si>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</si>
  <si>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</si>
  <si>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</si>
  <si>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</si>
  <si>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</si>
  <si>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</si>
  <si>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</si>
  <si>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</si>
  <si>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</si>
  <si>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</si>
  <si>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</si>
  <si>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</si>
  <si>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</si>
  <si>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</si>
  <si>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</si>
  <si>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</si>
  <si>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</si>
  <si>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</si>
  <si>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</si>
  <si>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</si>
  <si>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</si>
  <si>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</si>
  <si>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</si>
  <si>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</si>
  <si>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</si>
  <si>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</si>
  <si>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</si>
  <si>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</si>
  <si>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</si>
  <si>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</si>
  <si>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</si>
  <si>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</si>
  <si>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</si>
  <si>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</si>
  <si>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</si>
  <si>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</si>
  <si>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</si>
  <si>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</si>
  <si>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</si>
  <si>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</si>
  <si>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</si>
  <si>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</si>
  <si>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</si>
  <si>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</si>
  <si>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</si>
  <si>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</si>
  <si>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</si>
  <si>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</si>
  <si>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</si>
  <si>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</si>
  <si>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</si>
  <si>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</si>
  <si>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</si>
  <si>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</si>
  <si>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</si>
  <si>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</si>
  <si>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</si>
  <si>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</si>
  <si>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</si>
  <si>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</si>
  <si>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</si>
  <si>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</si>
  <si>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</si>
  <si>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</si>
  <si>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</si>
  <si>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</si>
  <si>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 ADRES:</t>
  </si>
  <si>
    <t>Fuente Sispro</t>
  </si>
  <si>
    <t>REGIMEN EXCEPCIÓN(Magisterio, Ecopetrol, UdeA, Unal) CUBO SISPRO marzo 2023- INPEC: Pagima web  inpec tabla aestadisticas  de PPL intramural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</si>
  <si>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 </t>
    </r>
  </si>
  <si>
    <t>Proyecciones de población con base en el Censo Nacional de Población y Vivienda 2018 (febrero2020),Las series de estimaciones de población aquí presentadas, están sujetas a ajustes de acuerdo con la disponibilidad de nueva información.Fecha de actualización de la serie población año 2023 (post pandemia)</t>
  </si>
  <si>
    <t>Realizado por:</t>
  </si>
  <si>
    <t>Diana Milena Lopez</t>
  </si>
  <si>
    <t xml:space="preserve">COBERTURA POBLACIÓN ACTIVA AFILIADA AL SGSSS EN EL DEPARTAMENTO DE ANTIOQUIA, POR ESQUEMA ASOCIATIVO Y RÉGIMEN. 
</t>
  </si>
  <si>
    <t>ESQUEMA ASOCIATIVO TERRITORIAL</t>
  </si>
  <si>
    <t>Área Metropolitana del Valle de Aburrá</t>
  </si>
  <si>
    <t>ABRIL 2023</t>
  </si>
  <si>
    <t>Provincia Cartama</t>
  </si>
  <si>
    <t>Distrito Portuario, Logístico, Industrial, Turístico y Comercial</t>
  </si>
  <si>
    <t xml:space="preserve">Provincia de Penderisco y Sinifaná </t>
  </si>
  <si>
    <t xml:space="preserve">Provincia de San Juan </t>
  </si>
  <si>
    <t xml:space="preserve">Provincia de La Paz </t>
  </si>
  <si>
    <t>Provincia del Agua, Bosques y Turismo</t>
  </si>
  <si>
    <t>Provincia Minero Agroecológica</t>
  </si>
  <si>
    <t>Fuentes:</t>
  </si>
  <si>
    <t>Régimen Subsidiado y Contributivo: ADRES,REGIMEN EXCEPCIÓN(Magisterio, Ecopetrol, UdeA, Unal), INPEC SISPRO MARZO 2023</t>
  </si>
  <si>
    <t>PORCENTAJE DE LA POBLACION ANTIOQUEÑA AFILIADA AL SISTEMA GENERAL DE SEGURIDAD SOCIAL EN SALUD, POR REGÍMENES SEGÚN ADRES .   2019 - 2023.</t>
  </si>
  <si>
    <t xml:space="preserve"> FECHA DE CORTE:</t>
  </si>
  <si>
    <t xml:space="preserve"> CRITERIOS</t>
  </si>
  <si>
    <t>2004</t>
  </si>
  <si>
    <t>2005</t>
  </si>
  <si>
    <t>2006</t>
  </si>
  <si>
    <t>2007</t>
  </si>
  <si>
    <t>2008</t>
  </si>
  <si>
    <t>2010</t>
  </si>
  <si>
    <t>2009</t>
  </si>
  <si>
    <t>% De afiliados al Regimen Subsidiado</t>
  </si>
  <si>
    <t>Nº Afiliados Régimen Subsidiado</t>
  </si>
  <si>
    <t>% De afiliados al Régimen Contributivo</t>
  </si>
  <si>
    <t>Nº Afiliados Régimen Contributivo</t>
  </si>
  <si>
    <t>% De afiliados al Régimen Excepción</t>
  </si>
  <si>
    <t>Nº Afiliados Régimen Excepción</t>
  </si>
  <si>
    <t xml:space="preserve">% </t>
  </si>
  <si>
    <t>SIN DATO</t>
  </si>
  <si>
    <t>Nº INPEC</t>
  </si>
  <si>
    <t>% Total Cobertura en el SGSSS</t>
  </si>
  <si>
    <t>Nº Afiliados SGSSS</t>
  </si>
  <si>
    <t xml:space="preserve">DANE </t>
  </si>
  <si>
    <t>toma los datos de la  hoja 1</t>
  </si>
  <si>
    <t>Cobertura de afiliados al SGSSS por mes en Antioquia, año 2023</t>
  </si>
  <si>
    <t>Régimen Subsidiado</t>
  </si>
  <si>
    <t>MES</t>
  </si>
  <si>
    <t>Régimen Contributivo</t>
  </si>
  <si>
    <t>Enero</t>
  </si>
  <si>
    <t>PNA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</si>
  <si>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</si>
  <si>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</si>
  <si>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</si>
  <si>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</si>
  <si>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</si>
  <si>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</si>
  <si>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</si>
  <si>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</si>
  <si>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</si>
  <si>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</si>
  <si>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</si>
  <si>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Nota: El Régimen de Excepción incluye las fuerzas militares y policia</t>
  </si>
  <si>
    <t>Fuente: CUBO BDUA ADRES, información de la Fuerza Pública (Policia y Ejercito). 2015-2023</t>
  </si>
  <si>
    <t>TENDENCIA DE LA COBERTURA PORCENTUAL DE AFILIADOS POR RÉGIMEN EN LAS SUBREGIONES DE ANTIOQUIA, 2018-2023</t>
  </si>
  <si>
    <t>Regional  Magdalena Medio</t>
  </si>
  <si>
    <t>DANE</t>
  </si>
  <si>
    <t>subsidiado</t>
  </si>
  <si>
    <t>%</t>
  </si>
  <si>
    <t>Contributivo</t>
  </si>
  <si>
    <t>Excepción</t>
  </si>
  <si>
    <t>Total AfilIados</t>
  </si>
  <si>
    <t>Cobertura total</t>
  </si>
  <si>
    <t>Sin Cobertura</t>
  </si>
  <si>
    <t>Regional  Bajo Cauca</t>
  </si>
  <si>
    <t>Uraba</t>
  </si>
  <si>
    <t>Regional Nordeste</t>
  </si>
  <si>
    <t>Occidente</t>
  </si>
  <si>
    <t>Norte</t>
  </si>
  <si>
    <t>Oriente</t>
  </si>
  <si>
    <t>Suroeste</t>
  </si>
  <si>
    <t>Valle de aburra</t>
  </si>
  <si>
    <t>Régimen Subsidiado y Contributivo: ADRES NOVIEMBRE 2022,REGIMEN EXCEPCIÓN(Magisterio, Ecopetrol, UdeA, Unal) SISPRO OCTUBRE 2022</t>
  </si>
  <si>
    <t>PROYECCIÓN DANE 2023</t>
  </si>
  <si>
    <t>}</t>
  </si>
  <si>
    <t>AFILIADOS A RÉGIMEN SUBSIDIADO- REGIMEN CONTRIBUTIVO- POBLACION SIN ASEGURAR EN DEPARTAMENTO DE ANTIOQUIA, 2023</t>
  </si>
  <si>
    <t>VALLE ABURRA</t>
  </si>
  <si>
    <t>Número de Afiliados</t>
  </si>
  <si>
    <t>% Afiliados</t>
  </si>
  <si>
    <t>Fuerza Pública</t>
  </si>
  <si>
    <t>Total Cobertura</t>
  </si>
  <si>
    <t>Total afiliados por EPS al Régimen Subsidiado</t>
  </si>
  <si>
    <t>Total afiliados por EPS en Antioquia</t>
  </si>
  <si>
    <t>Código Ministerio</t>
  </si>
  <si>
    <t>NOMBRE EPS-S</t>
  </si>
  <si>
    <t>NRO. AFILIADOS</t>
  </si>
  <si>
    <t>% afiliados</t>
  </si>
  <si>
    <t>NOMBRE EPS</t>
  </si>
  <si>
    <t>EPSS40</t>
  </si>
  <si>
    <t>Savia Salud</t>
  </si>
  <si>
    <t>1. SURA.</t>
  </si>
  <si>
    <t>Coosalud</t>
  </si>
  <si>
    <t>2. Savia Salud</t>
  </si>
  <si>
    <t>EPSS10</t>
  </si>
  <si>
    <t>SURA.</t>
  </si>
  <si>
    <t>3. La Nueva EPS</t>
  </si>
  <si>
    <t>La Nueva EPS</t>
  </si>
  <si>
    <t>EPSS02</t>
  </si>
  <si>
    <t xml:space="preserve">Salud Total </t>
  </si>
  <si>
    <t>5. Coosalud</t>
  </si>
  <si>
    <t>EPSI03</t>
  </si>
  <si>
    <t>Asociación Indígena del Cauca</t>
  </si>
  <si>
    <t>6. Sanitas S.A.</t>
  </si>
  <si>
    <t>CCF033</t>
  </si>
  <si>
    <t>EPS Familiar de Colombia</t>
  </si>
  <si>
    <t>7. Ecoopsos</t>
  </si>
  <si>
    <t>EPSS05</t>
  </si>
  <si>
    <t>Sanitas S.A.</t>
  </si>
  <si>
    <t>EPSS08</t>
  </si>
  <si>
    <t>Compensar EPS</t>
  </si>
  <si>
    <t>8. AIC</t>
  </si>
  <si>
    <t>EPSS18</t>
  </si>
  <si>
    <t xml:space="preserve">Servicio Occidental </t>
  </si>
  <si>
    <t>9. Compensar EPS</t>
  </si>
  <si>
    <t>ESS062</t>
  </si>
  <si>
    <t>ASMET SALUD</t>
  </si>
  <si>
    <t>10. SOS</t>
  </si>
  <si>
    <t>CCF055</t>
  </si>
  <si>
    <t>CAJACOPI ATLANTICO</t>
  </si>
  <si>
    <t>11. Coomeva</t>
  </si>
  <si>
    <t>CCF102</t>
  </si>
  <si>
    <t>COMFACHOCO</t>
  </si>
  <si>
    <t>ESS207</t>
  </si>
  <si>
    <t>MUTUAL SER</t>
  </si>
  <si>
    <t>EPSS34</t>
  </si>
  <si>
    <t>CAPITAL SALUD E.P.S</t>
  </si>
  <si>
    <t>Total Afiliado Régimen Subsidiado</t>
  </si>
  <si>
    <t>EPSS37</t>
  </si>
  <si>
    <t>EPSS41</t>
  </si>
  <si>
    <t>ESS024</t>
  </si>
  <si>
    <t>EPSS42</t>
  </si>
  <si>
    <t>Total Afiliados por EPS Régimen Contributivo</t>
  </si>
  <si>
    <t>EPS010</t>
  </si>
  <si>
    <t>EPS037</t>
  </si>
  <si>
    <t>EPS041</t>
  </si>
  <si>
    <t>La Nueva EPS-  Movilidad</t>
  </si>
  <si>
    <t>EPS002</t>
  </si>
  <si>
    <t>EPS005</t>
  </si>
  <si>
    <t>EPS040</t>
  </si>
  <si>
    <t>EPS042</t>
  </si>
  <si>
    <t>ESSC24</t>
  </si>
  <si>
    <t>EAS016</t>
  </si>
  <si>
    <t>EPM</t>
  </si>
  <si>
    <t>EPS008</t>
  </si>
  <si>
    <t>EAS027</t>
  </si>
  <si>
    <t>Fondo Ferrocarriles Nal</t>
  </si>
  <si>
    <t>EPSIC3</t>
  </si>
  <si>
    <t>EPS018</t>
  </si>
  <si>
    <t>CCFC55</t>
  </si>
  <si>
    <t>Cajacopi</t>
  </si>
  <si>
    <t>EPS048</t>
  </si>
  <si>
    <t xml:space="preserve">MUTUAL SER </t>
  </si>
  <si>
    <t>EPS017</t>
  </si>
  <si>
    <t xml:space="preserve">Famisanar </t>
  </si>
  <si>
    <t>CCFC33</t>
  </si>
  <si>
    <t>familiar de colombia</t>
  </si>
  <si>
    <t>EPS001</t>
  </si>
  <si>
    <t>ALIANSALUD E.P.S.</t>
  </si>
  <si>
    <t>Total Afiliado Régimen Contributivo</t>
  </si>
  <si>
    <t>ESSC07</t>
  </si>
  <si>
    <t>Mutual Ser</t>
  </si>
  <si>
    <t xml:space="preserve">Total Afiliados por EPS Régimen Excepción, </t>
  </si>
  <si>
    <t>RES004</t>
  </si>
  <si>
    <t>Magisterio</t>
  </si>
  <si>
    <t>POL001</t>
  </si>
  <si>
    <t>Policia Nacional- no cubo</t>
  </si>
  <si>
    <t>FMS001</t>
  </si>
  <si>
    <t>Ejercito Nacional- no cubo</t>
  </si>
  <si>
    <t>RES011</t>
  </si>
  <si>
    <t>Universidad de Antioquia</t>
  </si>
  <si>
    <t>RES008</t>
  </si>
  <si>
    <t>Universidad Nacional</t>
  </si>
  <si>
    <t>RES002</t>
  </si>
  <si>
    <t>Ecopetrol</t>
  </si>
  <si>
    <t>RES012</t>
  </si>
  <si>
    <t>Universidad de Córdoba</t>
  </si>
  <si>
    <t>RES013</t>
  </si>
  <si>
    <t>Universiad de Nariño</t>
  </si>
  <si>
    <t>RES006</t>
  </si>
  <si>
    <t>Universidad Industrial de Santander UIS</t>
  </si>
  <si>
    <t>RES009</t>
  </si>
  <si>
    <t>Universidad del Cauca</t>
  </si>
  <si>
    <t>Total Afiliados</t>
  </si>
  <si>
    <t>Régimen Subsidiado y Contributivo: ADRES : ENERO 2023 REGIMEN EXCEPCIÓN(Magisterio, Ecopetrol, Universidades) : CUBO SISPRO MARZO 2023</t>
  </si>
  <si>
    <t>Código</t>
  </si>
  <si>
    <t>EPS Subsidiado</t>
  </si>
  <si>
    <t>CODIGO Ministerio</t>
  </si>
  <si>
    <t>ESS091</t>
  </si>
  <si>
    <t>Ecoopsos</t>
  </si>
  <si>
    <t>Total afiliados</t>
  </si>
  <si>
    <t>EPSS44</t>
  </si>
  <si>
    <t>MEDIMAS</t>
  </si>
  <si>
    <t>EPSS16</t>
  </si>
  <si>
    <t>Coomeva S.A.</t>
  </si>
  <si>
    <t>,</t>
  </si>
  <si>
    <t xml:space="preserve">ASOCIACIÓN MUTUAL SER </t>
  </si>
  <si>
    <t>EPSS17</t>
  </si>
  <si>
    <t>FAMISANAR</t>
  </si>
  <si>
    <t>ASMET  SALUD</t>
  </si>
  <si>
    <t>Total Afiliados Movilidad</t>
  </si>
  <si>
    <t>TOTAL AFILIADOS RÉGIMEN SUBSIDIADO</t>
  </si>
  <si>
    <t>EPS Contributivo</t>
  </si>
  <si>
    <t xml:space="preserve">Total Afiliados por EPS Régimen Contributivo, </t>
  </si>
  <si>
    <t>EPS016</t>
  </si>
  <si>
    <t>-</t>
  </si>
  <si>
    <t>N° DE AFILIADOS</t>
  </si>
  <si>
    <t>EPS044</t>
  </si>
  <si>
    <t>ESSC91</t>
  </si>
  <si>
    <t>COOSALUD</t>
  </si>
  <si>
    <t>Compensar</t>
  </si>
  <si>
    <t>EPS023</t>
  </si>
  <si>
    <t xml:space="preserve">Cruz Blanca </t>
  </si>
  <si>
    <t>EPS033</t>
  </si>
  <si>
    <t>SALUDVIDA S.A. E.P.S.</t>
  </si>
  <si>
    <t xml:space="preserve">COMPENSAR E.P.S. </t>
  </si>
  <si>
    <t>NUEVA EPS S.A. -CM</t>
  </si>
  <si>
    <t>CAJACOPI ATLANTICO -CM</t>
  </si>
  <si>
    <t>EPSC25</t>
  </si>
  <si>
    <t>CAPRESOCA</t>
  </si>
  <si>
    <t>EPSC34</t>
  </si>
  <si>
    <t>Capital Salud</t>
  </si>
  <si>
    <t>ESSC62</t>
  </si>
  <si>
    <t>Asmet Salud</t>
  </si>
  <si>
    <t>ESSC33</t>
  </si>
  <si>
    <t>COMPARTA</t>
  </si>
  <si>
    <t>RES001</t>
  </si>
  <si>
    <t>Policia Nacional</t>
  </si>
  <si>
    <t>RES003</t>
  </si>
  <si>
    <t>Ejercito Nacional</t>
  </si>
  <si>
    <t>Régimen Subsidiado y Contributivo: ADRES  ,REGIMEN EXCEPCIÓN(Magisterio, Ecopetrol, UdeA, Unal) CUBO SISPRO marzo 2023- INPEC: Pagima web  inpec tabla aestadisticas  de PPL intramural</t>
  </si>
  <si>
    <t>Julio César Fabra Arrieta</t>
  </si>
  <si>
    <t>Campo17</t>
  </si>
  <si>
    <t>CuentaDeCampo2</t>
  </si>
  <si>
    <t>NÚMERO DE USUARIOS SUSPENDIDOS EN EL RÉGIMEN CONTRIBUTIVO, POR EPS, MUNICIPIO Y SUBREGIÓN</t>
  </si>
  <si>
    <t>FECHA DE CORTE:</t>
  </si>
  <si>
    <t>SUSPENDIDOS CONTRIBUTIVO DICIEMBRE 2016</t>
  </si>
  <si>
    <t>Total Usuarios Suspendidos
Diciembre</t>
  </si>
  <si>
    <t>SUSPENDIDOS CONTRIBUTIVO DICIEMBRE 2017</t>
  </si>
  <si>
    <t>SUSPENDIDOS CONTRIBUTIVO JULIO 2018</t>
  </si>
  <si>
    <t>SUBREGIÓN</t>
  </si>
  <si>
    <t>COD-MPIO</t>
  </si>
  <si>
    <t xml:space="preserve">SURA.
</t>
  </si>
  <si>
    <t xml:space="preserve">Cafesalud EPS
</t>
  </si>
  <si>
    <t xml:space="preserve">Salud Total
</t>
  </si>
  <si>
    <t xml:space="preserve">Coomeva SA
</t>
  </si>
  <si>
    <t xml:space="preserve">Cruz Blanca 
</t>
  </si>
  <si>
    <t xml:space="preserve">Sanitas S.A.
</t>
  </si>
  <si>
    <t>SAVIA SALUD</t>
  </si>
  <si>
    <t>Famisanar</t>
  </si>
  <si>
    <t xml:space="preserve">EPM
</t>
  </si>
  <si>
    <t>Medimas</t>
  </si>
  <si>
    <t>EPS003</t>
  </si>
  <si>
    <t>Total  Afiliados  en Antioquia</t>
  </si>
  <si>
    <t>Total Magdalena Medio</t>
  </si>
  <si>
    <t>Concatenar</t>
  </si>
  <si>
    <t>Cod_sub</t>
  </si>
  <si>
    <t>Campo9</t>
  </si>
  <si>
    <t>Magdalena Medio</t>
  </si>
  <si>
    <t>1</t>
  </si>
  <si>
    <t>ESSC02</t>
  </si>
  <si>
    <t>Total  Bajo Cauca</t>
  </si>
  <si>
    <t>Bajo Cauca</t>
  </si>
  <si>
    <t>2</t>
  </si>
  <si>
    <t>Total Uraba</t>
  </si>
  <si>
    <t>Urabá</t>
  </si>
  <si>
    <t>3</t>
  </si>
  <si>
    <t>Total Nordeste</t>
  </si>
  <si>
    <t>Nordeste</t>
  </si>
  <si>
    <t>Total Occidente</t>
  </si>
  <si>
    <t>4</t>
  </si>
  <si>
    <t>5</t>
  </si>
  <si>
    <t>Total Norte</t>
  </si>
  <si>
    <t>6</t>
  </si>
  <si>
    <t>Total Oriente</t>
  </si>
  <si>
    <t>7</t>
  </si>
  <si>
    <t>Total Suroeste</t>
  </si>
  <si>
    <t>Total Valle de Aburra</t>
  </si>
  <si>
    <t>Valle de aburrá</t>
  </si>
  <si>
    <t>PROYECCIÓN DANE 2017</t>
  </si>
  <si>
    <t>8</t>
  </si>
  <si>
    <t>9</t>
  </si>
  <si>
    <t>AFILIADOS POR MUNICIPIO AL RÉGIMEN SUBSIDIADO EN ANTIOQUIA,</t>
  </si>
  <si>
    <t>Coosalud CM</t>
  </si>
  <si>
    <t>Total Coosalud</t>
  </si>
  <si>
    <t xml:space="preserve">La nueva EPS
</t>
  </si>
  <si>
    <t>Nueva EPS</t>
  </si>
  <si>
    <t>Total Nuev EPS</t>
  </si>
  <si>
    <t xml:space="preserve">Salud Total
 </t>
  </si>
  <si>
    <t>AIC</t>
  </si>
  <si>
    <t>Familiar de Colombia</t>
  </si>
  <si>
    <t xml:space="preserve">Servicio Occidental 
</t>
  </si>
  <si>
    <t>Mutual SER</t>
  </si>
  <si>
    <t>Mallamas EPSI</t>
  </si>
  <si>
    <t>Emssanar S.A.S.</t>
  </si>
  <si>
    <t>CCAPITAL SALUD</t>
  </si>
  <si>
    <t>TOTAL AFILIADOS</t>
  </si>
  <si>
    <t>EPSS48</t>
  </si>
  <si>
    <t>EPSI05</t>
  </si>
  <si>
    <t>ESS118</t>
  </si>
  <si>
    <t>Participacion EPS municipios</t>
  </si>
  <si>
    <t>Total Afiliados en Antioquia</t>
  </si>
  <si>
    <t>142EPSS40</t>
  </si>
  <si>
    <t>142ESS024</t>
  </si>
  <si>
    <t>142EPSS10</t>
  </si>
  <si>
    <t>142EPSS37</t>
  </si>
  <si>
    <t>142EPSS41</t>
  </si>
  <si>
    <t>142EPSS02</t>
  </si>
  <si>
    <t>142ESS091</t>
  </si>
  <si>
    <t>142EPSI03</t>
  </si>
  <si>
    <t>142EPSS05</t>
  </si>
  <si>
    <t>142EPSS08</t>
  </si>
  <si>
    <t>142EPSS18</t>
  </si>
  <si>
    <t>142EPSS42</t>
  </si>
  <si>
    <t>142ESS207</t>
  </si>
  <si>
    <t>142EPSS48</t>
  </si>
  <si>
    <t>142CCF102</t>
  </si>
  <si>
    <t>142CCF055</t>
  </si>
  <si>
    <t>142ESS062</t>
  </si>
  <si>
    <t>142EPSS17</t>
  </si>
  <si>
    <t>142EPSI05</t>
  </si>
  <si>
    <t>142ESS118</t>
  </si>
  <si>
    <t>142CCF033</t>
  </si>
  <si>
    <t>425EPSS40</t>
  </si>
  <si>
    <t>425ESS024</t>
  </si>
  <si>
    <t>425EPSS10</t>
  </si>
  <si>
    <t>425EPSS37</t>
  </si>
  <si>
    <t>425EPSS41</t>
  </si>
  <si>
    <t>425EPSS02</t>
  </si>
  <si>
    <t>425ESS091</t>
  </si>
  <si>
    <t>425EPSI03</t>
  </si>
  <si>
    <t>425EPSS05</t>
  </si>
  <si>
    <t>425EPSS08</t>
  </si>
  <si>
    <t>425EPSS18</t>
  </si>
  <si>
    <t>425EPSS42</t>
  </si>
  <si>
    <t>425ESS207</t>
  </si>
  <si>
    <t>425EPSS48</t>
  </si>
  <si>
    <t>425CCF102</t>
  </si>
  <si>
    <t>425CCF055</t>
  </si>
  <si>
    <t>425ESS062</t>
  </si>
  <si>
    <t>425EPSS17</t>
  </si>
  <si>
    <t>425EPSI05</t>
  </si>
  <si>
    <t>425ESS118</t>
  </si>
  <si>
    <t>425CCF033</t>
  </si>
  <si>
    <t>579EPSS40</t>
  </si>
  <si>
    <t>579ESS024</t>
  </si>
  <si>
    <t>579EPSS10</t>
  </si>
  <si>
    <t>579EPSS37</t>
  </si>
  <si>
    <t>579EPSS41</t>
  </si>
  <si>
    <t>579EPSS02</t>
  </si>
  <si>
    <t>579ESS091</t>
  </si>
  <si>
    <t>579EPSI03</t>
  </si>
  <si>
    <t>579EPSS05</t>
  </si>
  <si>
    <t>579EPSS08</t>
  </si>
  <si>
    <t>579EPSS18</t>
  </si>
  <si>
    <t>579EPSS42</t>
  </si>
  <si>
    <t>579ESS207</t>
  </si>
  <si>
    <t>579EPSS48</t>
  </si>
  <si>
    <t>579CCF102</t>
  </si>
  <si>
    <t>579CCF055</t>
  </si>
  <si>
    <t>579ESS062</t>
  </si>
  <si>
    <t>579EPSS17</t>
  </si>
  <si>
    <t>579EPSI05</t>
  </si>
  <si>
    <t>579ESS118</t>
  </si>
  <si>
    <t>579CCF033</t>
  </si>
  <si>
    <t>585EPSS40</t>
  </si>
  <si>
    <t>585ESS024</t>
  </si>
  <si>
    <t>585EPSS10</t>
  </si>
  <si>
    <t>585EPSS37</t>
  </si>
  <si>
    <t>585EPSS41</t>
  </si>
  <si>
    <t>585EPSS02</t>
  </si>
  <si>
    <t>585ESS091</t>
  </si>
  <si>
    <t>585EPSI03</t>
  </si>
  <si>
    <t>585EPSS05</t>
  </si>
  <si>
    <t>585EPSS08</t>
  </si>
  <si>
    <t>585EPSS18</t>
  </si>
  <si>
    <t>585EPSS42</t>
  </si>
  <si>
    <t>585ESS207</t>
  </si>
  <si>
    <t>585EPSS48</t>
  </si>
  <si>
    <t>585CCF102</t>
  </si>
  <si>
    <t>585CCF055</t>
  </si>
  <si>
    <t>585ESS062</t>
  </si>
  <si>
    <t>585EPSS17</t>
  </si>
  <si>
    <t>585EPSI05</t>
  </si>
  <si>
    <t>585ESS118</t>
  </si>
  <si>
    <t>585CCF033</t>
  </si>
  <si>
    <t>591EPSS40</t>
  </si>
  <si>
    <t>591ESS024</t>
  </si>
  <si>
    <t>591EPSS10</t>
  </si>
  <si>
    <t>591EPSS37</t>
  </si>
  <si>
    <t>591EPSS41</t>
  </si>
  <si>
    <t>591EPSS02</t>
  </si>
  <si>
    <t>591ESS091</t>
  </si>
  <si>
    <t>591EPSI03</t>
  </si>
  <si>
    <t>591EPSS05</t>
  </si>
  <si>
    <t>591EPSS08</t>
  </si>
  <si>
    <t>591EPSS18</t>
  </si>
  <si>
    <t>591EPSS42</t>
  </si>
  <si>
    <t>591ESS207</t>
  </si>
  <si>
    <t>591EPSS48</t>
  </si>
  <si>
    <t>591CCF102</t>
  </si>
  <si>
    <t>591CCF055</t>
  </si>
  <si>
    <t>591ESS062</t>
  </si>
  <si>
    <t>591EPSS17</t>
  </si>
  <si>
    <t>591EPSI05</t>
  </si>
  <si>
    <t>591ESS118</t>
  </si>
  <si>
    <t>591CCF033</t>
  </si>
  <si>
    <t>893EPSS40</t>
  </si>
  <si>
    <t>893ESS024</t>
  </si>
  <si>
    <t>893EPSS10</t>
  </si>
  <si>
    <t>893EPSS37</t>
  </si>
  <si>
    <t>893EPSS41</t>
  </si>
  <si>
    <t>893EPSS02</t>
  </si>
  <si>
    <t>893ESS091</t>
  </si>
  <si>
    <t>893EPSI03</t>
  </si>
  <si>
    <t>893EPSS05</t>
  </si>
  <si>
    <t>893EPSS08</t>
  </si>
  <si>
    <t>893EPSS18</t>
  </si>
  <si>
    <t>893EPSS42</t>
  </si>
  <si>
    <t>893ESS207</t>
  </si>
  <si>
    <t>893EPSS48</t>
  </si>
  <si>
    <t>893CCF102</t>
  </si>
  <si>
    <t>893CCF055</t>
  </si>
  <si>
    <t>893ESS062</t>
  </si>
  <si>
    <t>893EPSS17</t>
  </si>
  <si>
    <t>893EPSI05</t>
  </si>
  <si>
    <t>893ESS118</t>
  </si>
  <si>
    <t>893CCF033</t>
  </si>
  <si>
    <t xml:space="preserve"> Bajo Cauca</t>
  </si>
  <si>
    <t>120EPSS40</t>
  </si>
  <si>
    <t>120ESS024</t>
  </si>
  <si>
    <t>120EPSS10</t>
  </si>
  <si>
    <t>120EPSS37</t>
  </si>
  <si>
    <t>120EPSS41</t>
  </si>
  <si>
    <t>120EPSS02</t>
  </si>
  <si>
    <t>120ESS091</t>
  </si>
  <si>
    <t>120EPSI03</t>
  </si>
  <si>
    <t>120EPSS05</t>
  </si>
  <si>
    <t>120EPSS08</t>
  </si>
  <si>
    <t>120EPSS18</t>
  </si>
  <si>
    <t>120EPSS42</t>
  </si>
  <si>
    <t>120ESS207</t>
  </si>
  <si>
    <t>120EPSS48</t>
  </si>
  <si>
    <t>120CCF102</t>
  </si>
  <si>
    <t>120CCF055</t>
  </si>
  <si>
    <t>120ESS062</t>
  </si>
  <si>
    <t>120EPSS17</t>
  </si>
  <si>
    <t>120EPSI05</t>
  </si>
  <si>
    <t>120ESS118</t>
  </si>
  <si>
    <t>120CCF033</t>
  </si>
  <si>
    <t>154EPSS40</t>
  </si>
  <si>
    <t>154ESS024</t>
  </si>
  <si>
    <t>154EPSS10</t>
  </si>
  <si>
    <t>154EPSS37</t>
  </si>
  <si>
    <t>154EPSS41</t>
  </si>
  <si>
    <t>154EPSS02</t>
  </si>
  <si>
    <t>154ESS091</t>
  </si>
  <si>
    <t>154EPSI03</t>
  </si>
  <si>
    <t>154EPSS05</t>
  </si>
  <si>
    <t>154EPSS08</t>
  </si>
  <si>
    <t>154EPSS18</t>
  </si>
  <si>
    <t>154EPSS42</t>
  </si>
  <si>
    <t>154ESS207</t>
  </si>
  <si>
    <t>154EPSS48</t>
  </si>
  <si>
    <t>154CCF102</t>
  </si>
  <si>
    <t>154CCF055</t>
  </si>
  <si>
    <t>154ESS062</t>
  </si>
  <si>
    <t>154EPSS17</t>
  </si>
  <si>
    <t>154EPSI05</t>
  </si>
  <si>
    <t>154ESS118</t>
  </si>
  <si>
    <t>154CCF033</t>
  </si>
  <si>
    <t>250EPSS40</t>
  </si>
  <si>
    <t>250ESS024</t>
  </si>
  <si>
    <t>250EPSS10</t>
  </si>
  <si>
    <t>250EPSS37</t>
  </si>
  <si>
    <t>250EPSS41</t>
  </si>
  <si>
    <t>250EPSS02</t>
  </si>
  <si>
    <t>250ESS091</t>
  </si>
  <si>
    <t>250EPSI03</t>
  </si>
  <si>
    <t>250EPSS05</t>
  </si>
  <si>
    <t>250EPSS08</t>
  </si>
  <si>
    <t>250EPSS18</t>
  </si>
  <si>
    <t>250EPSS42</t>
  </si>
  <si>
    <t>250ESS207</t>
  </si>
  <si>
    <t>250EPSS48</t>
  </si>
  <si>
    <t>250CCF102</t>
  </si>
  <si>
    <t>250CCF055</t>
  </si>
  <si>
    <t>250ESS062</t>
  </si>
  <si>
    <t>250EPSS17</t>
  </si>
  <si>
    <t>250EPSI05</t>
  </si>
  <si>
    <t>250ESS118</t>
  </si>
  <si>
    <t>250CCF033</t>
  </si>
  <si>
    <t>495EPSS40</t>
  </si>
  <si>
    <t>495ESS024</t>
  </si>
  <si>
    <t>495EPSS10</t>
  </si>
  <si>
    <t>495EPSS37</t>
  </si>
  <si>
    <t>495EPSS41</t>
  </si>
  <si>
    <t>495EPSS02</t>
  </si>
  <si>
    <t>495ESS091</t>
  </si>
  <si>
    <t>495EPSI03</t>
  </si>
  <si>
    <t>495EPSS05</t>
  </si>
  <si>
    <t>495EPSS08</t>
  </si>
  <si>
    <t>495EPSS18</t>
  </si>
  <si>
    <t>495EPSS42</t>
  </si>
  <si>
    <t>495ESS207</t>
  </si>
  <si>
    <t>495EPSS48</t>
  </si>
  <si>
    <t>495CCF102</t>
  </si>
  <si>
    <t>495CCF055</t>
  </si>
  <si>
    <t>495ESS062</t>
  </si>
  <si>
    <t>495EPSS17</t>
  </si>
  <si>
    <t>495EPSI05</t>
  </si>
  <si>
    <t>495ESS118</t>
  </si>
  <si>
    <t>495CCF033</t>
  </si>
  <si>
    <t>790EPSS40</t>
  </si>
  <si>
    <t>790ESS024</t>
  </si>
  <si>
    <t>790EPSS10</t>
  </si>
  <si>
    <t>790EPSS37</t>
  </si>
  <si>
    <t>790EPSS41</t>
  </si>
  <si>
    <t>790EPSS02</t>
  </si>
  <si>
    <t>790ESS091</t>
  </si>
  <si>
    <t>790EPSI03</t>
  </si>
  <si>
    <t>790EPSS05</t>
  </si>
  <si>
    <t>790EPSS08</t>
  </si>
  <si>
    <t>790EPSS18</t>
  </si>
  <si>
    <t>790EPSS42</t>
  </si>
  <si>
    <t>790ESS207</t>
  </si>
  <si>
    <t>790EPSS48</t>
  </si>
  <si>
    <t>790CCF102</t>
  </si>
  <si>
    <t>790CCF055</t>
  </si>
  <si>
    <t>790ESS062</t>
  </si>
  <si>
    <t>790EPSS17</t>
  </si>
  <si>
    <t>790EPSI05</t>
  </si>
  <si>
    <t>790ESS118</t>
  </si>
  <si>
    <t>790CCF033</t>
  </si>
  <si>
    <t>895EPSS40</t>
  </si>
  <si>
    <t>895ESS024</t>
  </si>
  <si>
    <t>895EPSS10</t>
  </si>
  <si>
    <t>895EPSS37</t>
  </si>
  <si>
    <t>895EPSS41</t>
  </si>
  <si>
    <t>895EPSS02</t>
  </si>
  <si>
    <t>895ESS091</t>
  </si>
  <si>
    <t>895EPSI03</t>
  </si>
  <si>
    <t>895EPSS05</t>
  </si>
  <si>
    <t>895EPSS08</t>
  </si>
  <si>
    <t>895EPSS18</t>
  </si>
  <si>
    <t>895EPSS42</t>
  </si>
  <si>
    <t>895ESS207</t>
  </si>
  <si>
    <t>895EPSS48</t>
  </si>
  <si>
    <t>895CCF102</t>
  </si>
  <si>
    <t>895CCF055</t>
  </si>
  <si>
    <t>895ESS062</t>
  </si>
  <si>
    <t>895EPSS17</t>
  </si>
  <si>
    <t>895EPSI05</t>
  </si>
  <si>
    <t>895ESS118</t>
  </si>
  <si>
    <t>895CCF033</t>
  </si>
  <si>
    <t>45EPSS40</t>
  </si>
  <si>
    <t>45ESS024</t>
  </si>
  <si>
    <t>45EPSS10</t>
  </si>
  <si>
    <t>45EPSS37</t>
  </si>
  <si>
    <t>45EPSS41</t>
  </si>
  <si>
    <t>45EPSS02</t>
  </si>
  <si>
    <t>45ESS091</t>
  </si>
  <si>
    <t>45EPSI03</t>
  </si>
  <si>
    <t>45EPSS05</t>
  </si>
  <si>
    <t>45EPSS08</t>
  </si>
  <si>
    <t>45EPSS18</t>
  </si>
  <si>
    <t>45EPSS42</t>
  </si>
  <si>
    <t>45ESS207</t>
  </si>
  <si>
    <t>45EPSS48</t>
  </si>
  <si>
    <t>45CCF102</t>
  </si>
  <si>
    <t>45CCF055</t>
  </si>
  <si>
    <t>45ESS062</t>
  </si>
  <si>
    <t>45EPSS17</t>
  </si>
  <si>
    <t>45EPSI05</t>
  </si>
  <si>
    <t>45ESS118</t>
  </si>
  <si>
    <t>45CCF033</t>
  </si>
  <si>
    <t>51EPSS40</t>
  </si>
  <si>
    <t>51ESS024</t>
  </si>
  <si>
    <t>51EPSS10</t>
  </si>
  <si>
    <t>51EPSS37</t>
  </si>
  <si>
    <t>51EPSS41</t>
  </si>
  <si>
    <t>51EPSS02</t>
  </si>
  <si>
    <t>51ESS091</t>
  </si>
  <si>
    <t>51EPSI03</t>
  </si>
  <si>
    <t>51EPSS05</t>
  </si>
  <si>
    <t>51EPSS08</t>
  </si>
  <si>
    <t>51EPSS18</t>
  </si>
  <si>
    <t>51EPSS42</t>
  </si>
  <si>
    <t>51ESS207</t>
  </si>
  <si>
    <t>51EPSS48</t>
  </si>
  <si>
    <t>51CCF102</t>
  </si>
  <si>
    <t>51CCF055</t>
  </si>
  <si>
    <t>51ESS062</t>
  </si>
  <si>
    <t>51EPSS17</t>
  </si>
  <si>
    <t>51EPSI05</t>
  </si>
  <si>
    <t>51ESS118</t>
  </si>
  <si>
    <t>51CCF033</t>
  </si>
  <si>
    <t>147EPSS40</t>
  </si>
  <si>
    <t>147ESS024</t>
  </si>
  <si>
    <t>147EPSS10</t>
  </si>
  <si>
    <t>147EPSS37</t>
  </si>
  <si>
    <t>147EPSS41</t>
  </si>
  <si>
    <t>147EPSS02</t>
  </si>
  <si>
    <t>147ESS091</t>
  </si>
  <si>
    <t>147EPSI03</t>
  </si>
  <si>
    <t>147EPSS05</t>
  </si>
  <si>
    <t>147EPSS08</t>
  </si>
  <si>
    <t>147EPSS18</t>
  </si>
  <si>
    <t>147EPSS42</t>
  </si>
  <si>
    <t>147ESS207</t>
  </si>
  <si>
    <t>147EPSS48</t>
  </si>
  <si>
    <t>147CCF102</t>
  </si>
  <si>
    <t>147CCF055</t>
  </si>
  <si>
    <t>147ESS062</t>
  </si>
  <si>
    <t>147EPSS17</t>
  </si>
  <si>
    <t>147EPSI05</t>
  </si>
  <si>
    <t>147ESS118</t>
  </si>
  <si>
    <t>147CCF033</t>
  </si>
  <si>
    <t>172EPSS40</t>
  </si>
  <si>
    <t>172ESS024</t>
  </si>
  <si>
    <t>172EPSS10</t>
  </si>
  <si>
    <t>172EPSS37</t>
  </si>
  <si>
    <t>172EPSS41</t>
  </si>
  <si>
    <t>172EPSS02</t>
  </si>
  <si>
    <t>172ESS091</t>
  </si>
  <si>
    <t>172EPSI03</t>
  </si>
  <si>
    <t>172EPSS05</t>
  </si>
  <si>
    <t>172EPSS08</t>
  </si>
  <si>
    <t>172EPSS18</t>
  </si>
  <si>
    <t>172EPSS42</t>
  </si>
  <si>
    <t>172ESS207</t>
  </si>
  <si>
    <t>172EPSS48</t>
  </si>
  <si>
    <t>172CCF102</t>
  </si>
  <si>
    <t>172CCF055</t>
  </si>
  <si>
    <t>172ESS062</t>
  </si>
  <si>
    <t>172EPSS17</t>
  </si>
  <si>
    <t>172EPSI05</t>
  </si>
  <si>
    <t>172ESS118</t>
  </si>
  <si>
    <t>172CCF033</t>
  </si>
  <si>
    <t>475EPSS40</t>
  </si>
  <si>
    <t>475ESS024</t>
  </si>
  <si>
    <t>475EPSS10</t>
  </si>
  <si>
    <t>475EPSS37</t>
  </si>
  <si>
    <t>475EPSS41</t>
  </si>
  <si>
    <t>475EPSS02</t>
  </si>
  <si>
    <t>475ESS091</t>
  </si>
  <si>
    <t>475EPSI03</t>
  </si>
  <si>
    <t>475EPSS05</t>
  </si>
  <si>
    <t>475EPSS08</t>
  </si>
  <si>
    <t>475EPSS18</t>
  </si>
  <si>
    <t>475EPSS42</t>
  </si>
  <si>
    <t>475ESS207</t>
  </si>
  <si>
    <t>475EPSS48</t>
  </si>
  <si>
    <t>475CCF102</t>
  </si>
  <si>
    <t>475CCF055</t>
  </si>
  <si>
    <t>475ESS062</t>
  </si>
  <si>
    <t>475EPSS17</t>
  </si>
  <si>
    <t>475EPSI05</t>
  </si>
  <si>
    <t>475ESS118</t>
  </si>
  <si>
    <t>475CCF033</t>
  </si>
  <si>
    <t>480EPSS40</t>
  </si>
  <si>
    <t>480ESS024</t>
  </si>
  <si>
    <t>480EPSS10</t>
  </si>
  <si>
    <t>480EPSS37</t>
  </si>
  <si>
    <t>480EPSS41</t>
  </si>
  <si>
    <t>480EPSS02</t>
  </si>
  <si>
    <t>480ESS091</t>
  </si>
  <si>
    <t>480EPSI03</t>
  </si>
  <si>
    <t>480EPSS05</t>
  </si>
  <si>
    <t>480EPSS08</t>
  </si>
  <si>
    <t>480EPSS18</t>
  </si>
  <si>
    <t>480EPSS42</t>
  </si>
  <si>
    <t>480ESS207</t>
  </si>
  <si>
    <t>480EPSS48</t>
  </si>
  <si>
    <t>480CCF102</t>
  </si>
  <si>
    <t>480CCF055</t>
  </si>
  <si>
    <t>480ESS062</t>
  </si>
  <si>
    <t>480EPSS17</t>
  </si>
  <si>
    <t>480EPSI05</t>
  </si>
  <si>
    <t>480ESS118</t>
  </si>
  <si>
    <t>480CCF033</t>
  </si>
  <si>
    <t>490EPSS40</t>
  </si>
  <si>
    <t>490ESS024</t>
  </si>
  <si>
    <t>490EPSS10</t>
  </si>
  <si>
    <t>490EPSS37</t>
  </si>
  <si>
    <t>490EPSS41</t>
  </si>
  <si>
    <t>490EPSS02</t>
  </si>
  <si>
    <t>490ESS091</t>
  </si>
  <si>
    <t>490EPSI03</t>
  </si>
  <si>
    <t>490EPSS05</t>
  </si>
  <si>
    <t>490EPSS08</t>
  </si>
  <si>
    <t>490EPSS18</t>
  </si>
  <si>
    <t>490EPSS42</t>
  </si>
  <si>
    <t>490ESS207</t>
  </si>
  <si>
    <t>490EPSS48</t>
  </si>
  <si>
    <t>490CCF102</t>
  </si>
  <si>
    <t>490CCF055</t>
  </si>
  <si>
    <t>490ESS062</t>
  </si>
  <si>
    <t>490EPSS17</t>
  </si>
  <si>
    <t>490EPSI05</t>
  </si>
  <si>
    <t>490ESS118</t>
  </si>
  <si>
    <t>490CCF033</t>
  </si>
  <si>
    <t>659EPSS40</t>
  </si>
  <si>
    <t>659ESS024</t>
  </si>
  <si>
    <t>659EPSS10</t>
  </si>
  <si>
    <t>659EPSS37</t>
  </si>
  <si>
    <t>659EPSS41</t>
  </si>
  <si>
    <t>659EPSS02</t>
  </si>
  <si>
    <t>659ESS091</t>
  </si>
  <si>
    <t>659EPSI03</t>
  </si>
  <si>
    <t>659EPSS05</t>
  </si>
  <si>
    <t>659EPSS08</t>
  </si>
  <si>
    <t>659EPSS18</t>
  </si>
  <si>
    <t>659EPSS42</t>
  </si>
  <si>
    <t>659ESS207</t>
  </si>
  <si>
    <t>659EPSS48</t>
  </si>
  <si>
    <t>659CCF102</t>
  </si>
  <si>
    <t>659CCF055</t>
  </si>
  <si>
    <t>659ESS062</t>
  </si>
  <si>
    <t>659EPSS17</t>
  </si>
  <si>
    <t>659EPSI05</t>
  </si>
  <si>
    <t>659ESS118</t>
  </si>
  <si>
    <t>659CCF033</t>
  </si>
  <si>
    <t>665EPSS40</t>
  </si>
  <si>
    <t>665ESS024</t>
  </si>
  <si>
    <t>665EPSS10</t>
  </si>
  <si>
    <t>665EPSS37</t>
  </si>
  <si>
    <t>665EPSS41</t>
  </si>
  <si>
    <t>665EPSS02</t>
  </si>
  <si>
    <t>665ESS091</t>
  </si>
  <si>
    <t>665EPSI03</t>
  </si>
  <si>
    <t>665EPSS05</t>
  </si>
  <si>
    <t>665EPSS08</t>
  </si>
  <si>
    <t>665EPSS18</t>
  </si>
  <si>
    <t>665EPSS42</t>
  </si>
  <si>
    <t>665ESS207</t>
  </si>
  <si>
    <t>665EPSS48</t>
  </si>
  <si>
    <t>665CCF102</t>
  </si>
  <si>
    <t>665CCF055</t>
  </si>
  <si>
    <t>665ESS062</t>
  </si>
  <si>
    <t>665EPSS17</t>
  </si>
  <si>
    <t>665EPSI05</t>
  </si>
  <si>
    <t>665ESS118</t>
  </si>
  <si>
    <t>665CCF033</t>
  </si>
  <si>
    <t>837EPSS40</t>
  </si>
  <si>
    <t>837ESS024</t>
  </si>
  <si>
    <t>837EPSS10</t>
  </si>
  <si>
    <t>837EPSS37</t>
  </si>
  <si>
    <t>837EPSS41</t>
  </si>
  <si>
    <t>837EPSS02</t>
  </si>
  <si>
    <t>837ESS091</t>
  </si>
  <si>
    <t>837EPSI03</t>
  </si>
  <si>
    <t>837EPSS05</t>
  </si>
  <si>
    <t>837EPSS08</t>
  </si>
  <si>
    <t>837EPSS18</t>
  </si>
  <si>
    <t>837EPSS42</t>
  </si>
  <si>
    <t>837ESS207</t>
  </si>
  <si>
    <t>837EPSS48</t>
  </si>
  <si>
    <t>837CCF102</t>
  </si>
  <si>
    <t>837CCF055</t>
  </si>
  <si>
    <t>837ESS062</t>
  </si>
  <si>
    <t>837EPSS17</t>
  </si>
  <si>
    <t>837EPSI05</t>
  </si>
  <si>
    <t>837ESS118</t>
  </si>
  <si>
    <t>837CCF033</t>
  </si>
  <si>
    <t>873EPSS40</t>
  </si>
  <si>
    <t>873ESS024</t>
  </si>
  <si>
    <t>873EPSS10</t>
  </si>
  <si>
    <t>873EPSS37</t>
  </si>
  <si>
    <t>873EPSS41</t>
  </si>
  <si>
    <t>873EPSS02</t>
  </si>
  <si>
    <t>873ESS091</t>
  </si>
  <si>
    <t>873EPSI03</t>
  </si>
  <si>
    <t>873EPSS05</t>
  </si>
  <si>
    <t>873EPSS08</t>
  </si>
  <si>
    <t>873EPSS18</t>
  </si>
  <si>
    <t>873EPSS42</t>
  </si>
  <si>
    <t>873ESS207</t>
  </si>
  <si>
    <t>873EPSS48</t>
  </si>
  <si>
    <t>873CCF102</t>
  </si>
  <si>
    <t>873CCF055</t>
  </si>
  <si>
    <t>873ESS062</t>
  </si>
  <si>
    <t>873EPSS17</t>
  </si>
  <si>
    <t>873EPSI05</t>
  </si>
  <si>
    <t>873ESS118</t>
  </si>
  <si>
    <t>873CCF033</t>
  </si>
  <si>
    <t>31EPSS40</t>
  </si>
  <si>
    <t>31ESS024</t>
  </si>
  <si>
    <t>31EPSS10</t>
  </si>
  <si>
    <t>31EPSS37</t>
  </si>
  <si>
    <t>31EPSS41</t>
  </si>
  <si>
    <t>31EPSS02</t>
  </si>
  <si>
    <t>31ESS091</t>
  </si>
  <si>
    <t>31EPSI03</t>
  </si>
  <si>
    <t>31EPSS05</t>
  </si>
  <si>
    <t>31EPSS08</t>
  </si>
  <si>
    <t>31EPSS18</t>
  </si>
  <si>
    <t>31EPSS42</t>
  </si>
  <si>
    <t>31ESS207</t>
  </si>
  <si>
    <t>31EPSS48</t>
  </si>
  <si>
    <t>31CCF102</t>
  </si>
  <si>
    <t>31CCF055</t>
  </si>
  <si>
    <t>31ESS062</t>
  </si>
  <si>
    <t>31EPSS17</t>
  </si>
  <si>
    <t>31EPSI05</t>
  </si>
  <si>
    <t>31ESS118</t>
  </si>
  <si>
    <t>31CCF033</t>
  </si>
  <si>
    <t>40EPSS40</t>
  </si>
  <si>
    <t>40ESS024</t>
  </si>
  <si>
    <t>40EPSS10</t>
  </si>
  <si>
    <t>40EPSS37</t>
  </si>
  <si>
    <t>40EPSS41</t>
  </si>
  <si>
    <t>40EPSS02</t>
  </si>
  <si>
    <t>40ESS091</t>
  </si>
  <si>
    <t>40EPSI03</t>
  </si>
  <si>
    <t>40EPSS05</t>
  </si>
  <si>
    <t>40EPSS08</t>
  </si>
  <si>
    <t>40EPSS18</t>
  </si>
  <si>
    <t>40EPSS42</t>
  </si>
  <si>
    <t>40ESS207</t>
  </si>
  <si>
    <t>40EPSS48</t>
  </si>
  <si>
    <t>40CCF102</t>
  </si>
  <si>
    <t>40CCF055</t>
  </si>
  <si>
    <t>40ESS062</t>
  </si>
  <si>
    <t>40EPSS17</t>
  </si>
  <si>
    <t>40EPSI05</t>
  </si>
  <si>
    <t>40ESS118</t>
  </si>
  <si>
    <t>40CCF033</t>
  </si>
  <si>
    <t>190EPSS40</t>
  </si>
  <si>
    <t>190ESS024</t>
  </si>
  <si>
    <t>190EPSS10</t>
  </si>
  <si>
    <t>190EPSS37</t>
  </si>
  <si>
    <t>190EPSS41</t>
  </si>
  <si>
    <t>190EPSS02</t>
  </si>
  <si>
    <t>190ESS091</t>
  </si>
  <si>
    <t>190EPSI03</t>
  </si>
  <si>
    <t>190EPSS05</t>
  </si>
  <si>
    <t>190EPSS08</t>
  </si>
  <si>
    <t>190EPSS18</t>
  </si>
  <si>
    <t>190EPSS42</t>
  </si>
  <si>
    <t>190ESS207</t>
  </si>
  <si>
    <t>190EPSS48</t>
  </si>
  <si>
    <t>190CCF102</t>
  </si>
  <si>
    <t>190CCF055</t>
  </si>
  <si>
    <t>190ESS062</t>
  </si>
  <si>
    <t>190EPSS17</t>
  </si>
  <si>
    <t>190EPSI05</t>
  </si>
  <si>
    <t>190ESS118</t>
  </si>
  <si>
    <t>190CCF033</t>
  </si>
  <si>
    <t>604EPSS40</t>
  </si>
  <si>
    <t>604ESS024</t>
  </si>
  <si>
    <t>604EPSS10</t>
  </si>
  <si>
    <t>604EPSS37</t>
  </si>
  <si>
    <t>604EPSS41</t>
  </si>
  <si>
    <t>604EPSS02</t>
  </si>
  <si>
    <t>604ESS091</t>
  </si>
  <si>
    <t>604EPSI03</t>
  </si>
  <si>
    <t>604EPSS05</t>
  </si>
  <si>
    <t>604EPSS08</t>
  </si>
  <si>
    <t>604EPSS18</t>
  </si>
  <si>
    <t>604EPSS42</t>
  </si>
  <si>
    <t>604ESS207</t>
  </si>
  <si>
    <t>604EPSS48</t>
  </si>
  <si>
    <t>604CCF102</t>
  </si>
  <si>
    <t>604CCF055</t>
  </si>
  <si>
    <t>604ESS062</t>
  </si>
  <si>
    <t>604EPSS17</t>
  </si>
  <si>
    <t>604EPSI05</t>
  </si>
  <si>
    <t>604ESS118</t>
  </si>
  <si>
    <t>604CCF033</t>
  </si>
  <si>
    <t>670EPSS40</t>
  </si>
  <si>
    <t>670ESS024</t>
  </si>
  <si>
    <t>670EPSS10</t>
  </si>
  <si>
    <t>670EPSS37</t>
  </si>
  <si>
    <t>670EPSS41</t>
  </si>
  <si>
    <t>670EPSS02</t>
  </si>
  <si>
    <t>670ESS091</t>
  </si>
  <si>
    <t>670EPSI03</t>
  </si>
  <si>
    <t>670EPSS05</t>
  </si>
  <si>
    <t>670EPSS08</t>
  </si>
  <si>
    <t>670EPSS18</t>
  </si>
  <si>
    <t>670EPSS42</t>
  </si>
  <si>
    <t>670ESS207</t>
  </si>
  <si>
    <t>670EPSS48</t>
  </si>
  <si>
    <t>670CCF102</t>
  </si>
  <si>
    <t>670CCF055</t>
  </si>
  <si>
    <t>670ESS062</t>
  </si>
  <si>
    <t>670EPSS17</t>
  </si>
  <si>
    <t>670EPSI05</t>
  </si>
  <si>
    <t>670ESS118</t>
  </si>
  <si>
    <t>670CCF033</t>
  </si>
  <si>
    <t>690EPSS40</t>
  </si>
  <si>
    <t>690ESS024</t>
  </si>
  <si>
    <t>690EPSS10</t>
  </si>
  <si>
    <t>690EPSS37</t>
  </si>
  <si>
    <t>690EPSS41</t>
  </si>
  <si>
    <t>690EPSS02</t>
  </si>
  <si>
    <t>690ESS091</t>
  </si>
  <si>
    <t>690EPSI03</t>
  </si>
  <si>
    <t>690EPSS05</t>
  </si>
  <si>
    <t>690EPSS08</t>
  </si>
  <si>
    <t>690EPSS18</t>
  </si>
  <si>
    <t>690EPSS42</t>
  </si>
  <si>
    <t>690ESS207</t>
  </si>
  <si>
    <t>690EPSS48</t>
  </si>
  <si>
    <t>690CCF102</t>
  </si>
  <si>
    <t>690CCF055</t>
  </si>
  <si>
    <t>690ESS062</t>
  </si>
  <si>
    <t>690EPSS17</t>
  </si>
  <si>
    <t>690EPSI05</t>
  </si>
  <si>
    <t>690ESS118</t>
  </si>
  <si>
    <t>690CCF033</t>
  </si>
  <si>
    <t>736EPSS40</t>
  </si>
  <si>
    <t>736ESS024</t>
  </si>
  <si>
    <t>736EPSS10</t>
  </si>
  <si>
    <t>736EPSS37</t>
  </si>
  <si>
    <t>736EPSS41</t>
  </si>
  <si>
    <t>736EPSS02</t>
  </si>
  <si>
    <t>736ESS091</t>
  </si>
  <si>
    <t>736EPSI03</t>
  </si>
  <si>
    <t>736EPSS05</t>
  </si>
  <si>
    <t>736EPSS08</t>
  </si>
  <si>
    <t>736EPSS18</t>
  </si>
  <si>
    <t>736EPSS42</t>
  </si>
  <si>
    <t>736ESS207</t>
  </si>
  <si>
    <t>736EPSS48</t>
  </si>
  <si>
    <t>736CCF102</t>
  </si>
  <si>
    <t>736CCF055</t>
  </si>
  <si>
    <t>736ESS062</t>
  </si>
  <si>
    <t>736EPSS17</t>
  </si>
  <si>
    <t>736EPSI05</t>
  </si>
  <si>
    <t>736ESS118</t>
  </si>
  <si>
    <t>736CCF033</t>
  </si>
  <si>
    <t>858EPSS40</t>
  </si>
  <si>
    <t>858ESS024</t>
  </si>
  <si>
    <t>858EPSS10</t>
  </si>
  <si>
    <t>858EPSS37</t>
  </si>
  <si>
    <t>858EPSS41</t>
  </si>
  <si>
    <t>858EPSS02</t>
  </si>
  <si>
    <t>858ESS091</t>
  </si>
  <si>
    <t>858EPSI03</t>
  </si>
  <si>
    <t>858EPSS05</t>
  </si>
  <si>
    <t>858EPSS08</t>
  </si>
  <si>
    <t>858EPSS18</t>
  </si>
  <si>
    <t>858EPSS42</t>
  </si>
  <si>
    <t>858ESS207</t>
  </si>
  <si>
    <t>858EPSS48</t>
  </si>
  <si>
    <t>858CCF102</t>
  </si>
  <si>
    <t>858CCF055</t>
  </si>
  <si>
    <t>858ESS062</t>
  </si>
  <si>
    <t>858EPSS17</t>
  </si>
  <si>
    <t>858EPSI05</t>
  </si>
  <si>
    <t>858ESS118</t>
  </si>
  <si>
    <t>858CCF033</t>
  </si>
  <si>
    <t>885EPSS40</t>
  </si>
  <si>
    <t>885ESS024</t>
  </si>
  <si>
    <t>885EPSS10</t>
  </si>
  <si>
    <t>885EPSS37</t>
  </si>
  <si>
    <t>885EPSS41</t>
  </si>
  <si>
    <t>885EPSS02</t>
  </si>
  <si>
    <t>885ESS091</t>
  </si>
  <si>
    <t>885EPSI03</t>
  </si>
  <si>
    <t>885EPSS05</t>
  </si>
  <si>
    <t>885EPSS08</t>
  </si>
  <si>
    <t>885EPSS18</t>
  </si>
  <si>
    <t>885EPSS42</t>
  </si>
  <si>
    <t>885ESS207</t>
  </si>
  <si>
    <t>885EPSS48</t>
  </si>
  <si>
    <t>885CCF102</t>
  </si>
  <si>
    <t>885CCF055</t>
  </si>
  <si>
    <t>885ESS062</t>
  </si>
  <si>
    <t>885EPSS17</t>
  </si>
  <si>
    <t>885EPSI05</t>
  </si>
  <si>
    <t>885ESS118</t>
  </si>
  <si>
    <t>885CCF033</t>
  </si>
  <si>
    <t>890EPSS40</t>
  </si>
  <si>
    <t>890ESS024</t>
  </si>
  <si>
    <t>890EPSS10</t>
  </si>
  <si>
    <t>890EPSS37</t>
  </si>
  <si>
    <t>890EPSS41</t>
  </si>
  <si>
    <t>890EPSS02</t>
  </si>
  <si>
    <t>890ESS091</t>
  </si>
  <si>
    <t>890EPSI03</t>
  </si>
  <si>
    <t>890EPSS05</t>
  </si>
  <si>
    <t>890EPSS08</t>
  </si>
  <si>
    <t>890EPSS18</t>
  </si>
  <si>
    <t>890EPSS42</t>
  </si>
  <si>
    <t>890ESS207</t>
  </si>
  <si>
    <t>890EPSS48</t>
  </si>
  <si>
    <t>890CCF102</t>
  </si>
  <si>
    <t>890CCF055</t>
  </si>
  <si>
    <t>890ESS062</t>
  </si>
  <si>
    <t>890EPSS17</t>
  </si>
  <si>
    <t>890EPSI05</t>
  </si>
  <si>
    <t>890ESS118</t>
  </si>
  <si>
    <t>890CCF033</t>
  </si>
  <si>
    <t>4EPSS40</t>
  </si>
  <si>
    <t>4ESS024</t>
  </si>
  <si>
    <t>4EPSS10</t>
  </si>
  <si>
    <t>4EPSS37</t>
  </si>
  <si>
    <t>4EPSS41</t>
  </si>
  <si>
    <t>4EPSS02</t>
  </si>
  <si>
    <t>4ESS091</t>
  </si>
  <si>
    <t>4EPSI03</t>
  </si>
  <si>
    <t>4EPSS05</t>
  </si>
  <si>
    <t>4EPSS08</t>
  </si>
  <si>
    <t>4EPSS18</t>
  </si>
  <si>
    <t>4EPSS42</t>
  </si>
  <si>
    <t>4ESS207</t>
  </si>
  <si>
    <t>4EPSS48</t>
  </si>
  <si>
    <t>4CCF102</t>
  </si>
  <si>
    <t>4CCF055</t>
  </si>
  <si>
    <t>4ESS062</t>
  </si>
  <si>
    <t>4EPSS17</t>
  </si>
  <si>
    <t>4EPSI05</t>
  </si>
  <si>
    <t>4ESS118</t>
  </si>
  <si>
    <t>4CCF033</t>
  </si>
  <si>
    <t>42EPSS40</t>
  </si>
  <si>
    <t>42ESS024</t>
  </si>
  <si>
    <t>42EPSS10</t>
  </si>
  <si>
    <t>42EPSS37</t>
  </si>
  <si>
    <t>42EPSS41</t>
  </si>
  <si>
    <t>42EPSS02</t>
  </si>
  <si>
    <t>42ESS091</t>
  </si>
  <si>
    <t>42EPSI03</t>
  </si>
  <si>
    <t>42EPSS05</t>
  </si>
  <si>
    <t>42EPSS08</t>
  </si>
  <si>
    <t>42EPSS18</t>
  </si>
  <si>
    <t>42EPSS42</t>
  </si>
  <si>
    <t>42ESS207</t>
  </si>
  <si>
    <t>42EPSS48</t>
  </si>
  <si>
    <t>42CCF102</t>
  </si>
  <si>
    <t>42CCF055</t>
  </si>
  <si>
    <t>42ESS062</t>
  </si>
  <si>
    <t>42EPSS17</t>
  </si>
  <si>
    <t>42EPSI05</t>
  </si>
  <si>
    <t>42ESS118</t>
  </si>
  <si>
    <t>42CCF033</t>
  </si>
  <si>
    <t>44EPSS40</t>
  </si>
  <si>
    <t>44ESS024</t>
  </si>
  <si>
    <t>44EPSS10</t>
  </si>
  <si>
    <t>44EPSS37</t>
  </si>
  <si>
    <t>44EPSS41</t>
  </si>
  <si>
    <t>44EPSS02</t>
  </si>
  <si>
    <t>44ESS091</t>
  </si>
  <si>
    <t>44EPSI03</t>
  </si>
  <si>
    <t>44EPSS05</t>
  </si>
  <si>
    <t>44EPSS08</t>
  </si>
  <si>
    <t>44EPSS18</t>
  </si>
  <si>
    <t>44EPSS42</t>
  </si>
  <si>
    <t>44ESS207</t>
  </si>
  <si>
    <t>44EPSS48</t>
  </si>
  <si>
    <t>44CCF102</t>
  </si>
  <si>
    <t>44CCF055</t>
  </si>
  <si>
    <t>44ESS062</t>
  </si>
  <si>
    <t>44EPSS17</t>
  </si>
  <si>
    <t>44EPSI05</t>
  </si>
  <si>
    <t>44ESS118</t>
  </si>
  <si>
    <t>44CCF033</t>
  </si>
  <si>
    <t>59EPSS40</t>
  </si>
  <si>
    <t>59ESS024</t>
  </si>
  <si>
    <t>59EPSS10</t>
  </si>
  <si>
    <t>59EPSS37</t>
  </si>
  <si>
    <t>59EPSS41</t>
  </si>
  <si>
    <t>59EPSS02</t>
  </si>
  <si>
    <t>59ESS091</t>
  </si>
  <si>
    <t>59EPSI03</t>
  </si>
  <si>
    <t>59EPSS05</t>
  </si>
  <si>
    <t>59EPSS08</t>
  </si>
  <si>
    <t>59EPSS18</t>
  </si>
  <si>
    <t>59EPSS42</t>
  </si>
  <si>
    <t>59ESS207</t>
  </si>
  <si>
    <t>59EPSS48</t>
  </si>
  <si>
    <t>59CCF102</t>
  </si>
  <si>
    <t>59CCF055</t>
  </si>
  <si>
    <t>59ESS062</t>
  </si>
  <si>
    <t>59EPSS17</t>
  </si>
  <si>
    <t>59EPSI05</t>
  </si>
  <si>
    <t>59ESS118</t>
  </si>
  <si>
    <t>59CCF033</t>
  </si>
  <si>
    <t>113EPSS40</t>
  </si>
  <si>
    <t>113ESS024</t>
  </si>
  <si>
    <t>113EPSS10</t>
  </si>
  <si>
    <t>113EPSS37</t>
  </si>
  <si>
    <t>113EPSS41</t>
  </si>
  <si>
    <t>113EPSS02</t>
  </si>
  <si>
    <t>113ESS091</t>
  </si>
  <si>
    <t>113EPSI03</t>
  </si>
  <si>
    <t>113EPSS05</t>
  </si>
  <si>
    <t>113EPSS08</t>
  </si>
  <si>
    <t>113EPSS18</t>
  </si>
  <si>
    <t>113EPSS42</t>
  </si>
  <si>
    <t>113ESS207</t>
  </si>
  <si>
    <t>113EPSS48</t>
  </si>
  <si>
    <t>113CCF102</t>
  </si>
  <si>
    <t>113CCF055</t>
  </si>
  <si>
    <t>113ESS062</t>
  </si>
  <si>
    <t>113EPSS17</t>
  </si>
  <si>
    <t>113EPSI05</t>
  </si>
  <si>
    <t>113ESS118</t>
  </si>
  <si>
    <t>113CCF033</t>
  </si>
  <si>
    <t>125EPSS40</t>
  </si>
  <si>
    <t>125ESS024</t>
  </si>
  <si>
    <t>125EPSS10</t>
  </si>
  <si>
    <t>125EPSS37</t>
  </si>
  <si>
    <t>125EPSS41</t>
  </si>
  <si>
    <t>125EPSS02</t>
  </si>
  <si>
    <t>125ESS091</t>
  </si>
  <si>
    <t>125EPSI03</t>
  </si>
  <si>
    <t>125EPSS05</t>
  </si>
  <si>
    <t>125EPSS08</t>
  </si>
  <si>
    <t>125EPSS18</t>
  </si>
  <si>
    <t>125EPSS42</t>
  </si>
  <si>
    <t>125ESS207</t>
  </si>
  <si>
    <t>125EPSS48</t>
  </si>
  <si>
    <t>125CCF102</t>
  </si>
  <si>
    <t>125CCF055</t>
  </si>
  <si>
    <t>125ESS062</t>
  </si>
  <si>
    <t>125EPSS17</t>
  </si>
  <si>
    <t>125EPSI05</t>
  </si>
  <si>
    <t>125ESS118</t>
  </si>
  <si>
    <t>125CCF033</t>
  </si>
  <si>
    <t>138EPSS40</t>
  </si>
  <si>
    <t>138ESS024</t>
  </si>
  <si>
    <t>138EPSS10</t>
  </si>
  <si>
    <t>138EPSS37</t>
  </si>
  <si>
    <t>138EPSS41</t>
  </si>
  <si>
    <t>138EPSS02</t>
  </si>
  <si>
    <t>138ESS091</t>
  </si>
  <si>
    <t>138EPSI03</t>
  </si>
  <si>
    <t>138EPSS05</t>
  </si>
  <si>
    <t>138EPSS08</t>
  </si>
  <si>
    <t>138EPSS18</t>
  </si>
  <si>
    <t>138EPSS42</t>
  </si>
  <si>
    <t>138ESS207</t>
  </si>
  <si>
    <t>138EPSS48</t>
  </si>
  <si>
    <t>138CCF102</t>
  </si>
  <si>
    <t>138CCF055</t>
  </si>
  <si>
    <t>138ESS062</t>
  </si>
  <si>
    <t>138EPSS17</t>
  </si>
  <si>
    <t>138EPSI05</t>
  </si>
  <si>
    <t>138ESS118</t>
  </si>
  <si>
    <t>138CCF033</t>
  </si>
  <si>
    <t>234EPSS40</t>
  </si>
  <si>
    <t>234ESS024</t>
  </si>
  <si>
    <t>234EPSS10</t>
  </si>
  <si>
    <t>234EPSS37</t>
  </si>
  <si>
    <t>234EPSS41</t>
  </si>
  <si>
    <t>234EPSS02</t>
  </si>
  <si>
    <t>234ESS091</t>
  </si>
  <si>
    <t>234EPSI03</t>
  </si>
  <si>
    <t>234EPSS05</t>
  </si>
  <si>
    <t>234EPSS08</t>
  </si>
  <si>
    <t>234EPSS18</t>
  </si>
  <si>
    <t>234EPSS42</t>
  </si>
  <si>
    <t>234ESS207</t>
  </si>
  <si>
    <t>234EPSS48</t>
  </si>
  <si>
    <t>234CCF102</t>
  </si>
  <si>
    <t>234CCF055</t>
  </si>
  <si>
    <t>234ESS062</t>
  </si>
  <si>
    <t>234EPSS17</t>
  </si>
  <si>
    <t>234EPSI05</t>
  </si>
  <si>
    <t>234ESS118</t>
  </si>
  <si>
    <t>234CCF033</t>
  </si>
  <si>
    <t>240EPSS40</t>
  </si>
  <si>
    <t>240ESS024</t>
  </si>
  <si>
    <t>240EPSS10</t>
  </si>
  <si>
    <t>240EPSS37</t>
  </si>
  <si>
    <t>240EPSS41</t>
  </si>
  <si>
    <t>240EPSS02</t>
  </si>
  <si>
    <t>240ESS091</t>
  </si>
  <si>
    <t>240EPSI03</t>
  </si>
  <si>
    <t>240EPSS05</t>
  </si>
  <si>
    <t>240EPSS08</t>
  </si>
  <si>
    <t>240EPSS18</t>
  </si>
  <si>
    <t>240EPSS42</t>
  </si>
  <si>
    <t>240ESS207</t>
  </si>
  <si>
    <t>240EPSS48</t>
  </si>
  <si>
    <t>240CCF102</t>
  </si>
  <si>
    <t>240CCF055</t>
  </si>
  <si>
    <t>240ESS062</t>
  </si>
  <si>
    <t>240EPSS17</t>
  </si>
  <si>
    <t>240EPSI05</t>
  </si>
  <si>
    <t>240ESS118</t>
  </si>
  <si>
    <t>240CCF033</t>
  </si>
  <si>
    <t>284EPSS40</t>
  </si>
  <si>
    <t>284ESS024</t>
  </si>
  <si>
    <t>284EPSS10</t>
  </si>
  <si>
    <t>284EPSS37</t>
  </si>
  <si>
    <t>284EPSS41</t>
  </si>
  <si>
    <t>284EPSS02</t>
  </si>
  <si>
    <t>284ESS091</t>
  </si>
  <si>
    <t>284EPSI03</t>
  </si>
  <si>
    <t>284EPSS05</t>
  </si>
  <si>
    <t>284EPSS08</t>
  </si>
  <si>
    <t>284EPSS18</t>
  </si>
  <si>
    <t>284EPSS42</t>
  </si>
  <si>
    <t>284ESS207</t>
  </si>
  <si>
    <t>284EPSS48</t>
  </si>
  <si>
    <t>284CCF102</t>
  </si>
  <si>
    <t>284CCF055</t>
  </si>
  <si>
    <t>284ESS062</t>
  </si>
  <si>
    <t>284EPSS17</t>
  </si>
  <si>
    <t>284EPSI05</t>
  </si>
  <si>
    <t>284ESS118</t>
  </si>
  <si>
    <t>284CCF033</t>
  </si>
  <si>
    <t>306EPSS40</t>
  </si>
  <si>
    <t>306ESS024</t>
  </si>
  <si>
    <t>306EPSS10</t>
  </si>
  <si>
    <t>306EPSS37</t>
  </si>
  <si>
    <t>306EPSS41</t>
  </si>
  <si>
    <t>306EPSS02</t>
  </si>
  <si>
    <t>306ESS091</t>
  </si>
  <si>
    <t>306EPSI03</t>
  </si>
  <si>
    <t>306EPSS05</t>
  </si>
  <si>
    <t>306EPSS08</t>
  </si>
  <si>
    <t>306EPSS18</t>
  </si>
  <si>
    <t>306EPSS42</t>
  </si>
  <si>
    <t>306ESS207</t>
  </si>
  <si>
    <t>306EPSS48</t>
  </si>
  <si>
    <t>306CCF102</t>
  </si>
  <si>
    <t>306CCF055</t>
  </si>
  <si>
    <t>306ESS062</t>
  </si>
  <si>
    <t>306EPSS17</t>
  </si>
  <si>
    <t>306EPSI05</t>
  </si>
  <si>
    <t>306ESS118</t>
  </si>
  <si>
    <t>306CCF033</t>
  </si>
  <si>
    <t>347EPSS40</t>
  </si>
  <si>
    <t>347ESS024</t>
  </si>
  <si>
    <t>347EPSS10</t>
  </si>
  <si>
    <t>347EPSS37</t>
  </si>
  <si>
    <t>347EPSS41</t>
  </si>
  <si>
    <t>347EPSS02</t>
  </si>
  <si>
    <t>347ESS091</t>
  </si>
  <si>
    <t>347EPSI03</t>
  </si>
  <si>
    <t>347EPSS05</t>
  </si>
  <si>
    <t>347EPSS08</t>
  </si>
  <si>
    <t>347EPSS18</t>
  </si>
  <si>
    <t>347EPSS42</t>
  </si>
  <si>
    <t>347ESS207</t>
  </si>
  <si>
    <t>347EPSS48</t>
  </si>
  <si>
    <t>347CCF102</t>
  </si>
  <si>
    <t>347CCF055</t>
  </si>
  <si>
    <t>347ESS062</t>
  </si>
  <si>
    <t>347EPSS17</t>
  </si>
  <si>
    <t>347EPSI05</t>
  </si>
  <si>
    <t>347ESS118</t>
  </si>
  <si>
    <t>347CCF033</t>
  </si>
  <si>
    <t>411EPSS40</t>
  </si>
  <si>
    <t>411ESS024</t>
  </si>
  <si>
    <t>411EPSS10</t>
  </si>
  <si>
    <t>411EPSS37</t>
  </si>
  <si>
    <t>411EPSS41</t>
  </si>
  <si>
    <t>411EPSS02</t>
  </si>
  <si>
    <t>411ESS091</t>
  </si>
  <si>
    <t>411EPSI03</t>
  </si>
  <si>
    <t>411EPSS05</t>
  </si>
  <si>
    <t>411EPSS08</t>
  </si>
  <si>
    <t>411EPSS18</t>
  </si>
  <si>
    <t>411EPSS42</t>
  </si>
  <si>
    <t>411ESS207</t>
  </si>
  <si>
    <t>411EPSS48</t>
  </si>
  <si>
    <t>411CCF102</t>
  </si>
  <si>
    <t>411CCF055</t>
  </si>
  <si>
    <t>411ESS062</t>
  </si>
  <si>
    <t>411EPSS17</t>
  </si>
  <si>
    <t>411EPSI05</t>
  </si>
  <si>
    <t>411ESS118</t>
  </si>
  <si>
    <t>411CCF033</t>
  </si>
  <si>
    <t>501EPSS40</t>
  </si>
  <si>
    <t>501ESS024</t>
  </si>
  <si>
    <t>501EPSS10</t>
  </si>
  <si>
    <t>501EPSS37</t>
  </si>
  <si>
    <t>501EPSS41</t>
  </si>
  <si>
    <t>501EPSS02</t>
  </si>
  <si>
    <t>501ESS091</t>
  </si>
  <si>
    <t>501EPSI03</t>
  </si>
  <si>
    <t>501EPSS05</t>
  </si>
  <si>
    <t>501EPSS08</t>
  </si>
  <si>
    <t>501EPSS18</t>
  </si>
  <si>
    <t>501EPSS42</t>
  </si>
  <si>
    <t>501ESS207</t>
  </si>
  <si>
    <t>501EPSS48</t>
  </si>
  <si>
    <t>501CCF102</t>
  </si>
  <si>
    <t>501CCF055</t>
  </si>
  <si>
    <t>501ESS062</t>
  </si>
  <si>
    <t>501EPSS17</t>
  </si>
  <si>
    <t>501EPSI05</t>
  </si>
  <si>
    <t>501ESS118</t>
  </si>
  <si>
    <t>501CCF033</t>
  </si>
  <si>
    <t>543EPSS40</t>
  </si>
  <si>
    <t>543ESS024</t>
  </si>
  <si>
    <t>543EPSS10</t>
  </si>
  <si>
    <t>543EPSS37</t>
  </si>
  <si>
    <t>543EPSS41</t>
  </si>
  <si>
    <t>543EPSS02</t>
  </si>
  <si>
    <t>543ESS091</t>
  </si>
  <si>
    <t>543EPSI03</t>
  </si>
  <si>
    <t>543EPSS05</t>
  </si>
  <si>
    <t>543EPSS08</t>
  </si>
  <si>
    <t>543EPSS18</t>
  </si>
  <si>
    <t>543EPSS42</t>
  </si>
  <si>
    <t>543ESS207</t>
  </si>
  <si>
    <t>543EPSS48</t>
  </si>
  <si>
    <t>543CCF102</t>
  </si>
  <si>
    <t>543CCF055</t>
  </si>
  <si>
    <t>543ESS062</t>
  </si>
  <si>
    <t>543EPSS17</t>
  </si>
  <si>
    <t>543EPSI05</t>
  </si>
  <si>
    <t>543ESS118</t>
  </si>
  <si>
    <t>543CCF033</t>
  </si>
  <si>
    <t>628EPSS40</t>
  </si>
  <si>
    <t>628ESS024</t>
  </si>
  <si>
    <t>628EPSS10</t>
  </si>
  <si>
    <t>628EPSS37</t>
  </si>
  <si>
    <t>628EPSS41</t>
  </si>
  <si>
    <t>628EPSS02</t>
  </si>
  <si>
    <t>628ESS091</t>
  </si>
  <si>
    <t>628EPSI03</t>
  </si>
  <si>
    <t>628EPSS05</t>
  </si>
  <si>
    <t>628EPSS08</t>
  </si>
  <si>
    <t>628EPSS18</t>
  </si>
  <si>
    <t>628EPSS42</t>
  </si>
  <si>
    <t>628ESS207</t>
  </si>
  <si>
    <t>628EPSS48</t>
  </si>
  <si>
    <t>628CCF102</t>
  </si>
  <si>
    <t>628CCF055</t>
  </si>
  <si>
    <t>628ESS062</t>
  </si>
  <si>
    <t>628EPSS17</t>
  </si>
  <si>
    <t>628EPSI05</t>
  </si>
  <si>
    <t>628ESS118</t>
  </si>
  <si>
    <t>628CCF033</t>
  </si>
  <si>
    <t>656EPSS40</t>
  </si>
  <si>
    <t>656ESS024</t>
  </si>
  <si>
    <t>656EPSS10</t>
  </si>
  <si>
    <t>656EPSS37</t>
  </si>
  <si>
    <t>656EPSS41</t>
  </si>
  <si>
    <t>656EPSS02</t>
  </si>
  <si>
    <t>656ESS091</t>
  </si>
  <si>
    <t>656EPSI03</t>
  </si>
  <si>
    <t>656EPSS05</t>
  </si>
  <si>
    <t>656EPSS08</t>
  </si>
  <si>
    <t>656EPSS18</t>
  </si>
  <si>
    <t>656EPSS42</t>
  </si>
  <si>
    <t>656ESS207</t>
  </si>
  <si>
    <t>656EPSS48</t>
  </si>
  <si>
    <t>656CCF102</t>
  </si>
  <si>
    <t>656CCF055</t>
  </si>
  <si>
    <t>656ESS062</t>
  </si>
  <si>
    <t>656EPSS17</t>
  </si>
  <si>
    <t>656EPSI05</t>
  </si>
  <si>
    <t>656ESS118</t>
  </si>
  <si>
    <t>656CCF033</t>
  </si>
  <si>
    <t>761EPSS40</t>
  </si>
  <si>
    <t>761ESS024</t>
  </si>
  <si>
    <t>761EPSS10</t>
  </si>
  <si>
    <t>761EPSS37</t>
  </si>
  <si>
    <t>761EPSS41</t>
  </si>
  <si>
    <t>761EPSS02</t>
  </si>
  <si>
    <t>761ESS091</t>
  </si>
  <si>
    <t>761EPSI03</t>
  </si>
  <si>
    <t>761EPSS05</t>
  </si>
  <si>
    <t>761EPSS08</t>
  </si>
  <si>
    <t>761EPSS18</t>
  </si>
  <si>
    <t>761EPSS42</t>
  </si>
  <si>
    <t>761ESS207</t>
  </si>
  <si>
    <t>761EPSS48</t>
  </si>
  <si>
    <t>761CCF102</t>
  </si>
  <si>
    <t>761CCF055</t>
  </si>
  <si>
    <t>761ESS062</t>
  </si>
  <si>
    <t>761EPSS17</t>
  </si>
  <si>
    <t>761EPSI05</t>
  </si>
  <si>
    <t>761ESS118</t>
  </si>
  <si>
    <t>761CCF033</t>
  </si>
  <si>
    <t>842EPSS40</t>
  </si>
  <si>
    <t>842ESS024</t>
  </si>
  <si>
    <t>842EPSS10</t>
  </si>
  <si>
    <t>842EPSS37</t>
  </si>
  <si>
    <t>842EPSS41</t>
  </si>
  <si>
    <t>842EPSS02</t>
  </si>
  <si>
    <t>842ESS091</t>
  </si>
  <si>
    <t>842EPSI03</t>
  </si>
  <si>
    <t>842EPSS05</t>
  </si>
  <si>
    <t>842EPSS08</t>
  </si>
  <si>
    <t>842EPSS18</t>
  </si>
  <si>
    <t>842EPSS42</t>
  </si>
  <si>
    <t>842ESS207</t>
  </si>
  <si>
    <t>842EPSS48</t>
  </si>
  <si>
    <t>842CCF102</t>
  </si>
  <si>
    <t>842CCF055</t>
  </si>
  <si>
    <t>842ESS062</t>
  </si>
  <si>
    <t>842EPSS17</t>
  </si>
  <si>
    <t>842EPSI05</t>
  </si>
  <si>
    <t>842ESS118</t>
  </si>
  <si>
    <t>842CCF033</t>
  </si>
  <si>
    <t>38EPSS40</t>
  </si>
  <si>
    <t>38ESS024</t>
  </si>
  <si>
    <t>38EPSS10</t>
  </si>
  <si>
    <t>38EPSS37</t>
  </si>
  <si>
    <t>38EPSS41</t>
  </si>
  <si>
    <t>38EPSS02</t>
  </si>
  <si>
    <t>38ESS091</t>
  </si>
  <si>
    <t>38EPSI03</t>
  </si>
  <si>
    <t>38EPSS05</t>
  </si>
  <si>
    <t>38EPSS08</t>
  </si>
  <si>
    <t>38EPSS18</t>
  </si>
  <si>
    <t>38EPSS42</t>
  </si>
  <si>
    <t>38ESS207</t>
  </si>
  <si>
    <t>38EPSS48</t>
  </si>
  <si>
    <t>38CCF102</t>
  </si>
  <si>
    <t>38CCF055</t>
  </si>
  <si>
    <t>38ESS062</t>
  </si>
  <si>
    <t>38EPSS17</t>
  </si>
  <si>
    <t>38EPSI05</t>
  </si>
  <si>
    <t>38ESS118</t>
  </si>
  <si>
    <t>38CCF033</t>
  </si>
  <si>
    <t>86EPSS40</t>
  </si>
  <si>
    <t>86ESS024</t>
  </si>
  <si>
    <t>86EPSS10</t>
  </si>
  <si>
    <t>86EPSS37</t>
  </si>
  <si>
    <t>86EPSS41</t>
  </si>
  <si>
    <t>86EPSS02</t>
  </si>
  <si>
    <t>86ESS091</t>
  </si>
  <si>
    <t>86EPSI03</t>
  </si>
  <si>
    <t>86EPSS05</t>
  </si>
  <si>
    <t>86EPSS08</t>
  </si>
  <si>
    <t>86EPSS18</t>
  </si>
  <si>
    <t>86EPSS42</t>
  </si>
  <si>
    <t>86ESS207</t>
  </si>
  <si>
    <t>86EPSS48</t>
  </si>
  <si>
    <t>86CCF102</t>
  </si>
  <si>
    <t>86CCF055</t>
  </si>
  <si>
    <t>86ESS062</t>
  </si>
  <si>
    <t>86EPSS17</t>
  </si>
  <si>
    <t>86EPSI05</t>
  </si>
  <si>
    <t>86ESS118</t>
  </si>
  <si>
    <t>86CCF033</t>
  </si>
  <si>
    <t>107EPSS40</t>
  </si>
  <si>
    <t>107ESS024</t>
  </si>
  <si>
    <t>107EPSS10</t>
  </si>
  <si>
    <t>107EPSS37</t>
  </si>
  <si>
    <t>107EPSS41</t>
  </si>
  <si>
    <t>107EPSS02</t>
  </si>
  <si>
    <t>107ESS091</t>
  </si>
  <si>
    <t>107EPSI03</t>
  </si>
  <si>
    <t>107EPSS05</t>
  </si>
  <si>
    <t>107EPSS08</t>
  </si>
  <si>
    <t>107EPSS18</t>
  </si>
  <si>
    <t>107EPSS42</t>
  </si>
  <si>
    <t>107ESS207</t>
  </si>
  <si>
    <t>107EPSS48</t>
  </si>
  <si>
    <t>107CCF102</t>
  </si>
  <si>
    <t>107CCF055</t>
  </si>
  <si>
    <t>107ESS062</t>
  </si>
  <si>
    <t>107EPSS17</t>
  </si>
  <si>
    <t>107EPSI05</t>
  </si>
  <si>
    <t>107ESS118</t>
  </si>
  <si>
    <t>107CCF033</t>
  </si>
  <si>
    <t>134EPSS40</t>
  </si>
  <si>
    <t>134ESS024</t>
  </si>
  <si>
    <t>134EPSS10</t>
  </si>
  <si>
    <t>134EPSS37</t>
  </si>
  <si>
    <t>134EPSS41</t>
  </si>
  <si>
    <t>134EPSS02</t>
  </si>
  <si>
    <t>134ESS091</t>
  </si>
  <si>
    <t>134EPSI03</t>
  </si>
  <si>
    <t>134EPSS05</t>
  </si>
  <si>
    <t>134EPSS08</t>
  </si>
  <si>
    <t>134EPSS18</t>
  </si>
  <si>
    <t>134EPSS42</t>
  </si>
  <si>
    <t>134ESS207</t>
  </si>
  <si>
    <t>134EPSS48</t>
  </si>
  <si>
    <t>134CCF102</t>
  </si>
  <si>
    <t>134CCF055</t>
  </si>
  <si>
    <t>134ESS062</t>
  </si>
  <si>
    <t>134EPSS17</t>
  </si>
  <si>
    <t>134EPSI05</t>
  </si>
  <si>
    <t>134ESS118</t>
  </si>
  <si>
    <t>134CCF033</t>
  </si>
  <si>
    <t>150EPSS40</t>
  </si>
  <si>
    <t>150ESS024</t>
  </si>
  <si>
    <t>150EPSS10</t>
  </si>
  <si>
    <t>150EPSS37</t>
  </si>
  <si>
    <t>150EPSS41</t>
  </si>
  <si>
    <t>150EPSS02</t>
  </si>
  <si>
    <t>150ESS091</t>
  </si>
  <si>
    <t>150EPSI03</t>
  </si>
  <si>
    <t>150EPSS05</t>
  </si>
  <si>
    <t>150EPSS08</t>
  </si>
  <si>
    <t>150EPSS18</t>
  </si>
  <si>
    <t>150EPSS42</t>
  </si>
  <si>
    <t>150ESS207</t>
  </si>
  <si>
    <t>150EPSS48</t>
  </si>
  <si>
    <t>150CCF102</t>
  </si>
  <si>
    <t>150CCF055</t>
  </si>
  <si>
    <t>150ESS062</t>
  </si>
  <si>
    <t>150EPSS17</t>
  </si>
  <si>
    <t>150EPSI05</t>
  </si>
  <si>
    <t>150ESS118</t>
  </si>
  <si>
    <t>150CCF033</t>
  </si>
  <si>
    <t>237EPSS40</t>
  </si>
  <si>
    <t>237ESS024</t>
  </si>
  <si>
    <t>237EPSS10</t>
  </si>
  <si>
    <t>237EPSS37</t>
  </si>
  <si>
    <t>237EPSS41</t>
  </si>
  <si>
    <t>237EPSS02</t>
  </si>
  <si>
    <t>237ESS091</t>
  </si>
  <si>
    <t>237EPSI03</t>
  </si>
  <si>
    <t>237EPSS05</t>
  </si>
  <si>
    <t>237EPSS08</t>
  </si>
  <si>
    <t>237EPSS18</t>
  </si>
  <si>
    <t>237EPSS42</t>
  </si>
  <si>
    <t>237ESS207</t>
  </si>
  <si>
    <t>237EPSS48</t>
  </si>
  <si>
    <t>237CCF102</t>
  </si>
  <si>
    <t>237CCF055</t>
  </si>
  <si>
    <t>237ESS062</t>
  </si>
  <si>
    <t>237EPSS17</t>
  </si>
  <si>
    <t>237EPSI05</t>
  </si>
  <si>
    <t>237ESS118</t>
  </si>
  <si>
    <t>237CCF033</t>
  </si>
  <si>
    <t>264EPSS40</t>
  </si>
  <si>
    <t>264ESS024</t>
  </si>
  <si>
    <t>264EPSS10</t>
  </si>
  <si>
    <t>264EPSS37</t>
  </si>
  <si>
    <t>264EPSS41</t>
  </si>
  <si>
    <t>264EPSS02</t>
  </si>
  <si>
    <t>264ESS091</t>
  </si>
  <si>
    <t>264EPSI03</t>
  </si>
  <si>
    <t>264EPSS05</t>
  </si>
  <si>
    <t>264EPSS08</t>
  </si>
  <si>
    <t>264EPSS18</t>
  </si>
  <si>
    <t>264EPSS42</t>
  </si>
  <si>
    <t>264ESS207</t>
  </si>
  <si>
    <t>264EPSS48</t>
  </si>
  <si>
    <t>264CCF102</t>
  </si>
  <si>
    <t>264CCF055</t>
  </si>
  <si>
    <t>264ESS062</t>
  </si>
  <si>
    <t>264EPSS17</t>
  </si>
  <si>
    <t>264EPSI05</t>
  </si>
  <si>
    <t>264ESS118</t>
  </si>
  <si>
    <t>264CCF033</t>
  </si>
  <si>
    <t>310EPSS40</t>
  </si>
  <si>
    <t>310ESS024</t>
  </si>
  <si>
    <t>310EPSS10</t>
  </si>
  <si>
    <t>310EPSS37</t>
  </si>
  <si>
    <t>310EPSS41</t>
  </si>
  <si>
    <t>310EPSS02</t>
  </si>
  <si>
    <t>310ESS091</t>
  </si>
  <si>
    <t>310EPSI03</t>
  </si>
  <si>
    <t>310EPSS05</t>
  </si>
  <si>
    <t>310EPSS08</t>
  </si>
  <si>
    <t>310EPSS18</t>
  </si>
  <si>
    <t>310EPSS42</t>
  </si>
  <si>
    <t>310ESS207</t>
  </si>
  <si>
    <t>310EPSS48</t>
  </si>
  <si>
    <t>310CCF102</t>
  </si>
  <si>
    <t>310CCF055</t>
  </si>
  <si>
    <t>310ESS062</t>
  </si>
  <si>
    <t>310EPSS17</t>
  </si>
  <si>
    <t>310EPSI05</t>
  </si>
  <si>
    <t>310ESS118</t>
  </si>
  <si>
    <t>310CCF033</t>
  </si>
  <si>
    <t>315EPSS40</t>
  </si>
  <si>
    <t>315ESS024</t>
  </si>
  <si>
    <t>315EPSS10</t>
  </si>
  <si>
    <t>315EPSS37</t>
  </si>
  <si>
    <t>315EPSS41</t>
  </si>
  <si>
    <t>315EPSS02</t>
  </si>
  <si>
    <t>315ESS091</t>
  </si>
  <si>
    <t>315EPSI03</t>
  </si>
  <si>
    <t>315EPSS05</t>
  </si>
  <si>
    <t>315EPSS08</t>
  </si>
  <si>
    <t>315EPSS18</t>
  </si>
  <si>
    <t>315EPSS42</t>
  </si>
  <si>
    <t>315ESS207</t>
  </si>
  <si>
    <t>315EPSS48</t>
  </si>
  <si>
    <t>315CCF102</t>
  </si>
  <si>
    <t>315CCF055</t>
  </si>
  <si>
    <t>315ESS062</t>
  </si>
  <si>
    <t>315EPSS17</t>
  </si>
  <si>
    <t>315EPSI05</t>
  </si>
  <si>
    <t>315ESS118</t>
  </si>
  <si>
    <t>315CCF033</t>
  </si>
  <si>
    <t>361EPSS40</t>
  </si>
  <si>
    <t>361ESS024</t>
  </si>
  <si>
    <t>361EPSS10</t>
  </si>
  <si>
    <t>361EPSS37</t>
  </si>
  <si>
    <t>361EPSS41</t>
  </si>
  <si>
    <t>361EPSS02</t>
  </si>
  <si>
    <t>361ESS091</t>
  </si>
  <si>
    <t>361EPSI03</t>
  </si>
  <si>
    <t>361EPSS05</t>
  </si>
  <si>
    <t>361EPSS08</t>
  </si>
  <si>
    <t>361EPSS18</t>
  </si>
  <si>
    <t>361EPSS42</t>
  </si>
  <si>
    <t>361ESS207</t>
  </si>
  <si>
    <t>361EPSS48</t>
  </si>
  <si>
    <t>361CCF102</t>
  </si>
  <si>
    <t>361CCF055</t>
  </si>
  <si>
    <t>361ESS062</t>
  </si>
  <si>
    <t>361EPSS17</t>
  </si>
  <si>
    <t>361EPSI05</t>
  </si>
  <si>
    <t>361ESS118</t>
  </si>
  <si>
    <t>361CCF033</t>
  </si>
  <si>
    <t>647EPSS40</t>
  </si>
  <si>
    <t>647ESS024</t>
  </si>
  <si>
    <t>647EPSS10</t>
  </si>
  <si>
    <t>647EPSS37</t>
  </si>
  <si>
    <t>647EPSS41</t>
  </si>
  <si>
    <t>647EPSS02</t>
  </si>
  <si>
    <t>647ESS091</t>
  </si>
  <si>
    <t>647EPSI03</t>
  </si>
  <si>
    <t>647EPSS05</t>
  </si>
  <si>
    <t>647EPSS08</t>
  </si>
  <si>
    <t>647EPSS18</t>
  </si>
  <si>
    <t>647EPSS42</t>
  </si>
  <si>
    <t>647ESS207</t>
  </si>
  <si>
    <t>647EPSS48</t>
  </si>
  <si>
    <t>647CCF102</t>
  </si>
  <si>
    <t>647CCF055</t>
  </si>
  <si>
    <t>647ESS062</t>
  </si>
  <si>
    <t>647EPSS17</t>
  </si>
  <si>
    <t>647EPSI05</t>
  </si>
  <si>
    <t>647ESS118</t>
  </si>
  <si>
    <t>647CCF033</t>
  </si>
  <si>
    <t>658EPSS40</t>
  </si>
  <si>
    <t>658ESS024</t>
  </si>
  <si>
    <t>658EPSS10</t>
  </si>
  <si>
    <t>658EPSS37</t>
  </si>
  <si>
    <t>658EPSS41</t>
  </si>
  <si>
    <t>658EPSS02</t>
  </si>
  <si>
    <t>658ESS091</t>
  </si>
  <si>
    <t>658EPSI03</t>
  </si>
  <si>
    <t>658EPSS05</t>
  </si>
  <si>
    <t>658EPSS08</t>
  </si>
  <si>
    <t>658EPSS18</t>
  </si>
  <si>
    <t>658EPSS42</t>
  </si>
  <si>
    <t>658ESS207</t>
  </si>
  <si>
    <t>658EPSS48</t>
  </si>
  <si>
    <t>658CCF102</t>
  </si>
  <si>
    <t>658CCF055</t>
  </si>
  <si>
    <t>658ESS062</t>
  </si>
  <si>
    <t>658EPSS17</t>
  </si>
  <si>
    <t>658EPSI05</t>
  </si>
  <si>
    <t>658ESS118</t>
  </si>
  <si>
    <t>658CCF033</t>
  </si>
  <si>
    <t>664EPSS40</t>
  </si>
  <si>
    <t>664ESS024</t>
  </si>
  <si>
    <t>664EPSS10</t>
  </si>
  <si>
    <t>664EPSS37</t>
  </si>
  <si>
    <t>664EPSS41</t>
  </si>
  <si>
    <t>664EPSS02</t>
  </si>
  <si>
    <t>664ESS091</t>
  </si>
  <si>
    <t>664EPSI03</t>
  </si>
  <si>
    <t>664EPSS05</t>
  </si>
  <si>
    <t>664EPSS08</t>
  </si>
  <si>
    <t>664EPSS18</t>
  </si>
  <si>
    <t>664EPSS42</t>
  </si>
  <si>
    <t>664ESS207</t>
  </si>
  <si>
    <t>664EPSS48</t>
  </si>
  <si>
    <t>664CCF102</t>
  </si>
  <si>
    <t>664CCF055</t>
  </si>
  <si>
    <t>664ESS062</t>
  </si>
  <si>
    <t>664EPSS17</t>
  </si>
  <si>
    <t>664EPSI05</t>
  </si>
  <si>
    <t>664ESS118</t>
  </si>
  <si>
    <t>664CCF033</t>
  </si>
  <si>
    <t>686EPSS40</t>
  </si>
  <si>
    <t>686ESS024</t>
  </si>
  <si>
    <t>686EPSS10</t>
  </si>
  <si>
    <t>686EPSS37</t>
  </si>
  <si>
    <t>686EPSS41</t>
  </si>
  <si>
    <t>686EPSS02</t>
  </si>
  <si>
    <t>686ESS091</t>
  </si>
  <si>
    <t>686EPSI03</t>
  </si>
  <si>
    <t>686EPSS05</t>
  </si>
  <si>
    <t>686EPSS08</t>
  </si>
  <si>
    <t>686EPSS18</t>
  </si>
  <si>
    <t>686EPSS42</t>
  </si>
  <si>
    <t>686ESS207</t>
  </si>
  <si>
    <t>686EPSS48</t>
  </si>
  <si>
    <t>686CCF102</t>
  </si>
  <si>
    <t>686CCF055</t>
  </si>
  <si>
    <t>686ESS062</t>
  </si>
  <si>
    <t>686EPSS17</t>
  </si>
  <si>
    <t>686EPSI05</t>
  </si>
  <si>
    <t>686ESS118</t>
  </si>
  <si>
    <t>686CCF033</t>
  </si>
  <si>
    <t>819EPSS40</t>
  </si>
  <si>
    <t>819ESS024</t>
  </si>
  <si>
    <t>819EPSS10</t>
  </si>
  <si>
    <t>819EPSS37</t>
  </si>
  <si>
    <t>819EPSS41</t>
  </si>
  <si>
    <t>819EPSS02</t>
  </si>
  <si>
    <t>819ESS091</t>
  </si>
  <si>
    <t>819EPSI03</t>
  </si>
  <si>
    <t>819EPSS05</t>
  </si>
  <si>
    <t>819EPSS08</t>
  </si>
  <si>
    <t>819EPSS18</t>
  </si>
  <si>
    <t>819EPSS42</t>
  </si>
  <si>
    <t>819ESS207</t>
  </si>
  <si>
    <t>819EPSS48</t>
  </si>
  <si>
    <t>819CCF102</t>
  </si>
  <si>
    <t>819CCF055</t>
  </si>
  <si>
    <t>819ESS062</t>
  </si>
  <si>
    <t>819EPSS17</t>
  </si>
  <si>
    <t>819EPSI05</t>
  </si>
  <si>
    <t>819ESS118</t>
  </si>
  <si>
    <t>819CCF033</t>
  </si>
  <si>
    <t>854EPSS40</t>
  </si>
  <si>
    <t>854ESS024</t>
  </si>
  <si>
    <t>854EPSS10</t>
  </si>
  <si>
    <t>854EPSS37</t>
  </si>
  <si>
    <t>854EPSS41</t>
  </si>
  <si>
    <t>854EPSS02</t>
  </si>
  <si>
    <t>854ESS091</t>
  </si>
  <si>
    <t>854EPSI03</t>
  </si>
  <si>
    <t>854EPSS05</t>
  </si>
  <si>
    <t>854EPSS08</t>
  </si>
  <si>
    <t>854EPSS18</t>
  </si>
  <si>
    <t>854EPSS42</t>
  </si>
  <si>
    <t>854ESS207</t>
  </si>
  <si>
    <t>854EPSS48</t>
  </si>
  <si>
    <t>854CCF102</t>
  </si>
  <si>
    <t>854CCF055</t>
  </si>
  <si>
    <t>854ESS062</t>
  </si>
  <si>
    <t>854EPSS17</t>
  </si>
  <si>
    <t>854EPSI05</t>
  </si>
  <si>
    <t>854ESS118</t>
  </si>
  <si>
    <t>854CCF033</t>
  </si>
  <si>
    <t>887EPSS40</t>
  </si>
  <si>
    <t>887ESS024</t>
  </si>
  <si>
    <t>887EPSS10</t>
  </si>
  <si>
    <t>887EPSS37</t>
  </si>
  <si>
    <t>887EPSS41</t>
  </si>
  <si>
    <t>887EPSS02</t>
  </si>
  <si>
    <t>887ESS091</t>
  </si>
  <si>
    <t>887EPSI03</t>
  </si>
  <si>
    <t>887EPSS05</t>
  </si>
  <si>
    <t>887EPSS08</t>
  </si>
  <si>
    <t>887EPSS18</t>
  </si>
  <si>
    <t>887EPSS42</t>
  </si>
  <si>
    <t>887ESS207</t>
  </si>
  <si>
    <t>887EPSS48</t>
  </si>
  <si>
    <t>887CCF102</t>
  </si>
  <si>
    <t>887CCF055</t>
  </si>
  <si>
    <t>887ESS062</t>
  </si>
  <si>
    <t>887EPSS17</t>
  </si>
  <si>
    <t>887EPSI05</t>
  </si>
  <si>
    <t>887ESS118</t>
  </si>
  <si>
    <t>887CCF033</t>
  </si>
  <si>
    <t>2EPSS40</t>
  </si>
  <si>
    <t>2ESS024</t>
  </si>
  <si>
    <t>2EPSS10</t>
  </si>
  <si>
    <t>2EPSS37</t>
  </si>
  <si>
    <t>2EPSS41</t>
  </si>
  <si>
    <t>2EPSS02</t>
  </si>
  <si>
    <t>2ESS091</t>
  </si>
  <si>
    <t>2EPSI03</t>
  </si>
  <si>
    <t>2EPSS05</t>
  </si>
  <si>
    <t>2EPSS08</t>
  </si>
  <si>
    <t>2EPSS18</t>
  </si>
  <si>
    <t>2EPSS42</t>
  </si>
  <si>
    <t>2ESS207</t>
  </si>
  <si>
    <t>2EPSS48</t>
  </si>
  <si>
    <t>2CCF102</t>
  </si>
  <si>
    <t>2CCF055</t>
  </si>
  <si>
    <t>2ESS062</t>
  </si>
  <si>
    <t>2EPSS17</t>
  </si>
  <si>
    <t>2EPSI05</t>
  </si>
  <si>
    <t>2ESS118</t>
  </si>
  <si>
    <t>2CCF033</t>
  </si>
  <si>
    <t>21EPSS40</t>
  </si>
  <si>
    <t>21ESS024</t>
  </si>
  <si>
    <t>21EPSS10</t>
  </si>
  <si>
    <t>21EPSS37</t>
  </si>
  <si>
    <t>21EPSS41</t>
  </si>
  <si>
    <t>21EPSS02</t>
  </si>
  <si>
    <t>21ESS091</t>
  </si>
  <si>
    <t>21EPSI03</t>
  </si>
  <si>
    <t>21EPSS05</t>
  </si>
  <si>
    <t>21EPSS08</t>
  </si>
  <si>
    <t>21EPSS18</t>
  </si>
  <si>
    <t>21EPSS42</t>
  </si>
  <si>
    <t>21ESS207</t>
  </si>
  <si>
    <t>21EPSS48</t>
  </si>
  <si>
    <t>21CCF102</t>
  </si>
  <si>
    <t>21CCF055</t>
  </si>
  <si>
    <t>21ESS062</t>
  </si>
  <si>
    <t>21EPSS17</t>
  </si>
  <si>
    <t>21EPSI05</t>
  </si>
  <si>
    <t>21ESS118</t>
  </si>
  <si>
    <t>21CCF033</t>
  </si>
  <si>
    <t>55EPSS40</t>
  </si>
  <si>
    <t>55ESS024</t>
  </si>
  <si>
    <t>55EPSS10</t>
  </si>
  <si>
    <t>55EPSS37</t>
  </si>
  <si>
    <t>55EPSS41</t>
  </si>
  <si>
    <t>55EPSS02</t>
  </si>
  <si>
    <t>55ESS091</t>
  </si>
  <si>
    <t>55EPSI03</t>
  </si>
  <si>
    <t>55EPSS05</t>
  </si>
  <si>
    <t>55EPSS08</t>
  </si>
  <si>
    <t>55EPSS18</t>
  </si>
  <si>
    <t>55EPSS42</t>
  </si>
  <si>
    <t>55ESS207</t>
  </si>
  <si>
    <t>55EPSS48</t>
  </si>
  <si>
    <t>55CCF102</t>
  </si>
  <si>
    <t>55CCF055</t>
  </si>
  <si>
    <t>55ESS062</t>
  </si>
  <si>
    <t>55EPSS17</t>
  </si>
  <si>
    <t>55EPSI05</t>
  </si>
  <si>
    <t>55ESS118</t>
  </si>
  <si>
    <t>55CCF033</t>
  </si>
  <si>
    <t>148EPSS40</t>
  </si>
  <si>
    <t>148ESS024</t>
  </si>
  <si>
    <t>148EPSS10</t>
  </si>
  <si>
    <t>148EPSS37</t>
  </si>
  <si>
    <t>148EPSS41</t>
  </si>
  <si>
    <t>148EPSS02</t>
  </si>
  <si>
    <t>148ESS091</t>
  </si>
  <si>
    <t>148EPSI03</t>
  </si>
  <si>
    <t>148EPSS05</t>
  </si>
  <si>
    <t>148EPSS08</t>
  </si>
  <si>
    <t>148EPSS18</t>
  </si>
  <si>
    <t>148EPSS42</t>
  </si>
  <si>
    <t>148ESS207</t>
  </si>
  <si>
    <t>148EPSS48</t>
  </si>
  <si>
    <t>148CCF102</t>
  </si>
  <si>
    <t>148CCF055</t>
  </si>
  <si>
    <t>148ESS062</t>
  </si>
  <si>
    <t>148EPSS17</t>
  </si>
  <si>
    <t>148EPSI05</t>
  </si>
  <si>
    <t>148ESS118</t>
  </si>
  <si>
    <t>148CCF033</t>
  </si>
  <si>
    <t>197EPSS40</t>
  </si>
  <si>
    <t>197ESS024</t>
  </si>
  <si>
    <t>197EPSS10</t>
  </si>
  <si>
    <t>197EPSS37</t>
  </si>
  <si>
    <t>197EPSS41</t>
  </si>
  <si>
    <t>197EPSS02</t>
  </si>
  <si>
    <t>197ESS091</t>
  </si>
  <si>
    <t>197EPSI03</t>
  </si>
  <si>
    <t>197EPSS05</t>
  </si>
  <si>
    <t>197EPSS08</t>
  </si>
  <si>
    <t>197EPSS18</t>
  </si>
  <si>
    <t>197EPSS42</t>
  </si>
  <si>
    <t>197ESS207</t>
  </si>
  <si>
    <t>197EPSS48</t>
  </si>
  <si>
    <t>197CCF102</t>
  </si>
  <si>
    <t>197CCF055</t>
  </si>
  <si>
    <t>197ESS062</t>
  </si>
  <si>
    <t>197EPSS17</t>
  </si>
  <si>
    <t>197EPSI05</t>
  </si>
  <si>
    <t>197ESS118</t>
  </si>
  <si>
    <t>197CCF033</t>
  </si>
  <si>
    <t>206EPSS40</t>
  </si>
  <si>
    <t>206ESS024</t>
  </si>
  <si>
    <t>206EPSS10</t>
  </si>
  <si>
    <t>206EPSS37</t>
  </si>
  <si>
    <t>206EPSS41</t>
  </si>
  <si>
    <t>206EPSS02</t>
  </si>
  <si>
    <t>206ESS091</t>
  </si>
  <si>
    <t>206EPSI03</t>
  </si>
  <si>
    <t>206EPSS05</t>
  </si>
  <si>
    <t>206EPSS08</t>
  </si>
  <si>
    <t>206EPSS18</t>
  </si>
  <si>
    <t>206EPSS42</t>
  </si>
  <si>
    <t>206ESS207</t>
  </si>
  <si>
    <t>206EPSS48</t>
  </si>
  <si>
    <t>206CCF102</t>
  </si>
  <si>
    <t>206CCF055</t>
  </si>
  <si>
    <t>206ESS062</t>
  </si>
  <si>
    <t>206EPSS17</t>
  </si>
  <si>
    <t>206EPSI05</t>
  </si>
  <si>
    <t>206ESS118</t>
  </si>
  <si>
    <t>206CCF033</t>
  </si>
  <si>
    <t>313EPSS40</t>
  </si>
  <si>
    <t>313ESS024</t>
  </si>
  <si>
    <t>313EPSS10</t>
  </si>
  <si>
    <t>313EPSS37</t>
  </si>
  <si>
    <t>313EPSS41</t>
  </si>
  <si>
    <t>313EPSS02</t>
  </si>
  <si>
    <t>313ESS091</t>
  </si>
  <si>
    <t>313EPSI03</t>
  </si>
  <si>
    <t>313EPSS05</t>
  </si>
  <si>
    <t>313EPSS08</t>
  </si>
  <si>
    <t>313EPSS18</t>
  </si>
  <si>
    <t>313EPSS42</t>
  </si>
  <si>
    <t>313ESS207</t>
  </si>
  <si>
    <t>313EPSS48</t>
  </si>
  <si>
    <t>313CCF102</t>
  </si>
  <si>
    <t>313CCF055</t>
  </si>
  <si>
    <t>313ESS062</t>
  </si>
  <si>
    <t>313EPSS17</t>
  </si>
  <si>
    <t>313EPSI05</t>
  </si>
  <si>
    <t>313ESS118</t>
  </si>
  <si>
    <t>313CCF033</t>
  </si>
  <si>
    <t>318EPSS40</t>
  </si>
  <si>
    <t>318ESS024</t>
  </si>
  <si>
    <t>318EPSS10</t>
  </si>
  <si>
    <t>318EPSS37</t>
  </si>
  <si>
    <t>318EPSS41</t>
  </si>
  <si>
    <t>318EPSS02</t>
  </si>
  <si>
    <t>318ESS091</t>
  </si>
  <si>
    <t>318EPSI03</t>
  </si>
  <si>
    <t>318EPSS05</t>
  </si>
  <si>
    <t>318EPSS08</t>
  </si>
  <si>
    <t>318EPSS18</t>
  </si>
  <si>
    <t>318EPSS42</t>
  </si>
  <si>
    <t>318ESS207</t>
  </si>
  <si>
    <t>318EPSS48</t>
  </si>
  <si>
    <t>318CCF102</t>
  </si>
  <si>
    <t>318CCF055</t>
  </si>
  <si>
    <t>318ESS062</t>
  </si>
  <si>
    <t>318EPSS17</t>
  </si>
  <si>
    <t>318EPSI05</t>
  </si>
  <si>
    <t>318ESS118</t>
  </si>
  <si>
    <t>318CCF033</t>
  </si>
  <si>
    <t>321EPSS40</t>
  </si>
  <si>
    <t>321ESS024</t>
  </si>
  <si>
    <t>321EPSS10</t>
  </si>
  <si>
    <t>321EPSS37</t>
  </si>
  <si>
    <t>321EPSS41</t>
  </si>
  <si>
    <t>321EPSS02</t>
  </si>
  <si>
    <t>321ESS091</t>
  </si>
  <si>
    <t>321EPSI03</t>
  </si>
  <si>
    <t>321EPSS05</t>
  </si>
  <si>
    <t>321EPSS08</t>
  </si>
  <si>
    <t>321EPSS18</t>
  </si>
  <si>
    <t>321EPSS42</t>
  </si>
  <si>
    <t>321ESS207</t>
  </si>
  <si>
    <t>321EPSS48</t>
  </si>
  <si>
    <t>321CCF102</t>
  </si>
  <si>
    <t>321CCF055</t>
  </si>
  <si>
    <t>321ESS062</t>
  </si>
  <si>
    <t>321EPSS17</t>
  </si>
  <si>
    <t>321EPSI05</t>
  </si>
  <si>
    <t>321ESS118</t>
  </si>
  <si>
    <t>321CCF033</t>
  </si>
  <si>
    <t>376EPSS40</t>
  </si>
  <si>
    <t>376ESS024</t>
  </si>
  <si>
    <t>376EPSS10</t>
  </si>
  <si>
    <t>376EPSS37</t>
  </si>
  <si>
    <t>376EPSS41</t>
  </si>
  <si>
    <t>376EPSS02</t>
  </si>
  <si>
    <t>376ESS091</t>
  </si>
  <si>
    <t>376EPSI03</t>
  </si>
  <si>
    <t>376EPSS05</t>
  </si>
  <si>
    <t>376EPSS08</t>
  </si>
  <si>
    <t>376EPSS18</t>
  </si>
  <si>
    <t>376EPSS42</t>
  </si>
  <si>
    <t>376ESS207</t>
  </si>
  <si>
    <t>376EPSS48</t>
  </si>
  <si>
    <t>376CCF102</t>
  </si>
  <si>
    <t>376CCF055</t>
  </si>
  <si>
    <t>376ESS062</t>
  </si>
  <si>
    <t>376EPSS17</t>
  </si>
  <si>
    <t>376EPSI05</t>
  </si>
  <si>
    <t>376ESS118</t>
  </si>
  <si>
    <t>376CCF033</t>
  </si>
  <si>
    <t>400EPSS40</t>
  </si>
  <si>
    <t>400ESS024</t>
  </si>
  <si>
    <t>400EPSS10</t>
  </si>
  <si>
    <t>400EPSS37</t>
  </si>
  <si>
    <t>400EPSS41</t>
  </si>
  <si>
    <t>400EPSS02</t>
  </si>
  <si>
    <t>400ESS091</t>
  </si>
  <si>
    <t>400EPSI03</t>
  </si>
  <si>
    <t>400EPSS05</t>
  </si>
  <si>
    <t>400EPSS08</t>
  </si>
  <si>
    <t>400EPSS18</t>
  </si>
  <si>
    <t>400EPSS42</t>
  </si>
  <si>
    <t>400ESS207</t>
  </si>
  <si>
    <t>400EPSS48</t>
  </si>
  <si>
    <t>400CCF102</t>
  </si>
  <si>
    <t>400CCF055</t>
  </si>
  <si>
    <t>400ESS062</t>
  </si>
  <si>
    <t>400EPSS17</t>
  </si>
  <si>
    <t>400EPSI05</t>
  </si>
  <si>
    <t>400ESS118</t>
  </si>
  <si>
    <t>400CCF033</t>
  </si>
  <si>
    <t>440EPSS40</t>
  </si>
  <si>
    <t>440ESS024</t>
  </si>
  <si>
    <t>440EPSS10</t>
  </si>
  <si>
    <t>440EPSS37</t>
  </si>
  <si>
    <t>440EPSS41</t>
  </si>
  <si>
    <t>440EPSS02</t>
  </si>
  <si>
    <t>440ESS091</t>
  </si>
  <si>
    <t>440EPSI03</t>
  </si>
  <si>
    <t>440EPSS05</t>
  </si>
  <si>
    <t>440EPSS08</t>
  </si>
  <si>
    <t>440EPSS18</t>
  </si>
  <si>
    <t>440EPSS42</t>
  </si>
  <si>
    <t>440ESS207</t>
  </si>
  <si>
    <t>440EPSS48</t>
  </si>
  <si>
    <t>440CCF102</t>
  </si>
  <si>
    <t>440CCF055</t>
  </si>
  <si>
    <t>440ESS062</t>
  </si>
  <si>
    <t>440EPSS17</t>
  </si>
  <si>
    <t>440EPSI05</t>
  </si>
  <si>
    <t>440ESS118</t>
  </si>
  <si>
    <t>440CCF033</t>
  </si>
  <si>
    <t>483EPSS40</t>
  </si>
  <si>
    <t>483ESS024</t>
  </si>
  <si>
    <t>483EPSS10</t>
  </si>
  <si>
    <t>483EPSS37</t>
  </si>
  <si>
    <t>483EPSS41</t>
  </si>
  <si>
    <t>483EPSS02</t>
  </si>
  <si>
    <t>483ESS091</t>
  </si>
  <si>
    <t>483EPSI03</t>
  </si>
  <si>
    <t>483EPSS05</t>
  </si>
  <si>
    <t>483EPSS08</t>
  </si>
  <si>
    <t>483EPSS18</t>
  </si>
  <si>
    <t>483EPSS42</t>
  </si>
  <si>
    <t>483ESS207</t>
  </si>
  <si>
    <t>483EPSS48</t>
  </si>
  <si>
    <t>483CCF102</t>
  </si>
  <si>
    <t>483CCF055</t>
  </si>
  <si>
    <t>483ESS062</t>
  </si>
  <si>
    <t>483EPSS17</t>
  </si>
  <si>
    <t>483EPSI05</t>
  </si>
  <si>
    <t>483ESS118</t>
  </si>
  <si>
    <t>483CCF033</t>
  </si>
  <si>
    <t>541EPSS40</t>
  </si>
  <si>
    <t>541ESS024</t>
  </si>
  <si>
    <t>541EPSS10</t>
  </si>
  <si>
    <t>541EPSS37</t>
  </si>
  <si>
    <t>541EPSS41</t>
  </si>
  <si>
    <t>541EPSS02</t>
  </si>
  <si>
    <t>541ESS091</t>
  </si>
  <si>
    <t>541EPSI03</t>
  </si>
  <si>
    <t>541EPSS05</t>
  </si>
  <si>
    <t>541EPSS08</t>
  </si>
  <si>
    <t>541EPSS18</t>
  </si>
  <si>
    <t>541EPSS42</t>
  </si>
  <si>
    <t>541ESS207</t>
  </si>
  <si>
    <t>541EPSS48</t>
  </si>
  <si>
    <t>541CCF102</t>
  </si>
  <si>
    <t>541CCF055</t>
  </si>
  <si>
    <t>541ESS062</t>
  </si>
  <si>
    <t>541EPSS17</t>
  </si>
  <si>
    <t>541EPSI05</t>
  </si>
  <si>
    <t>541ESS118</t>
  </si>
  <si>
    <t>541CCF033</t>
  </si>
  <si>
    <t>607EPSS40</t>
  </si>
  <si>
    <t>607ESS024</t>
  </si>
  <si>
    <t>607EPSS10</t>
  </si>
  <si>
    <t>607EPSS37</t>
  </si>
  <si>
    <t>607EPSS41</t>
  </si>
  <si>
    <t>607EPSS02</t>
  </si>
  <si>
    <t>607ESS091</t>
  </si>
  <si>
    <t>607EPSI03</t>
  </si>
  <si>
    <t>607EPSS05</t>
  </si>
  <si>
    <t>607EPSS08</t>
  </si>
  <si>
    <t>607EPSS18</t>
  </si>
  <si>
    <t>607EPSS42</t>
  </si>
  <si>
    <t>607ESS207</t>
  </si>
  <si>
    <t>607EPSS48</t>
  </si>
  <si>
    <t>607CCF102</t>
  </si>
  <si>
    <t>607CCF055</t>
  </si>
  <si>
    <t>607ESS062</t>
  </si>
  <si>
    <t>607EPSS17</t>
  </si>
  <si>
    <t>607EPSI05</t>
  </si>
  <si>
    <t>607ESS118</t>
  </si>
  <si>
    <t>607CCF033</t>
  </si>
  <si>
    <t>615EPSS40</t>
  </si>
  <si>
    <t>615ESS024</t>
  </si>
  <si>
    <t>615EPSS10</t>
  </si>
  <si>
    <t>615EPSS37</t>
  </si>
  <si>
    <t>615EPSS41</t>
  </si>
  <si>
    <t>615EPSS02</t>
  </si>
  <si>
    <t>615ESS091</t>
  </si>
  <si>
    <t>615EPSI03</t>
  </si>
  <si>
    <t>615EPSS05</t>
  </si>
  <si>
    <t>615EPSS08</t>
  </si>
  <si>
    <t>615EPSS18</t>
  </si>
  <si>
    <t>615EPSS42</t>
  </si>
  <si>
    <t>615ESS207</t>
  </si>
  <si>
    <t>615EPSS48</t>
  </si>
  <si>
    <t>615CCF102</t>
  </si>
  <si>
    <t>615CCF055</t>
  </si>
  <si>
    <t>615ESS062</t>
  </si>
  <si>
    <t>615EPSS17</t>
  </si>
  <si>
    <t>615EPSI05</t>
  </si>
  <si>
    <t>615ESS118</t>
  </si>
  <si>
    <t>615CCF033</t>
  </si>
  <si>
    <t>649EPSS40</t>
  </si>
  <si>
    <t>649ESS024</t>
  </si>
  <si>
    <t>649EPSS10</t>
  </si>
  <si>
    <t>649EPSS37</t>
  </si>
  <si>
    <t>649EPSS41</t>
  </si>
  <si>
    <t>649EPSS02</t>
  </si>
  <si>
    <t>649ESS091</t>
  </si>
  <si>
    <t>649EPSI03</t>
  </si>
  <si>
    <t>649EPSS05</t>
  </si>
  <si>
    <t>649EPSS08</t>
  </si>
  <si>
    <t>649EPSS18</t>
  </si>
  <si>
    <t>649EPSS42</t>
  </si>
  <si>
    <t>649ESS207</t>
  </si>
  <si>
    <t>649EPSS48</t>
  </si>
  <si>
    <t>649CCF102</t>
  </si>
  <si>
    <t>649CCF055</t>
  </si>
  <si>
    <t>649ESS062</t>
  </si>
  <si>
    <t>649EPSS17</t>
  </si>
  <si>
    <t>649EPSI05</t>
  </si>
  <si>
    <t>649ESS118</t>
  </si>
  <si>
    <t>649CCF033</t>
  </si>
  <si>
    <t>652EPSS40</t>
  </si>
  <si>
    <t>652ESS024</t>
  </si>
  <si>
    <t>652EPSS10</t>
  </si>
  <si>
    <t>652EPSS37</t>
  </si>
  <si>
    <t>652EPSS41</t>
  </si>
  <si>
    <t>652EPSS02</t>
  </si>
  <si>
    <t>652ESS091</t>
  </si>
  <si>
    <t>652EPSI03</t>
  </si>
  <si>
    <t>652EPSS05</t>
  </si>
  <si>
    <t>652EPSS08</t>
  </si>
  <si>
    <t>652EPSS18</t>
  </si>
  <si>
    <t>652EPSS42</t>
  </si>
  <si>
    <t>652ESS207</t>
  </si>
  <si>
    <t>652EPSS48</t>
  </si>
  <si>
    <t>652CCF102</t>
  </si>
  <si>
    <t>652CCF055</t>
  </si>
  <si>
    <t>652ESS062</t>
  </si>
  <si>
    <t>652EPSS17</t>
  </si>
  <si>
    <t>652EPSI05</t>
  </si>
  <si>
    <t>652ESS118</t>
  </si>
  <si>
    <t>652CCF033</t>
  </si>
  <si>
    <t>660EPSS40</t>
  </si>
  <si>
    <t>660ESS024</t>
  </si>
  <si>
    <t>660EPSS10</t>
  </si>
  <si>
    <t>660EPSS37</t>
  </si>
  <si>
    <t>660EPSS41</t>
  </si>
  <si>
    <t>660EPSS02</t>
  </si>
  <si>
    <t>660ESS091</t>
  </si>
  <si>
    <t>660EPSI03</t>
  </si>
  <si>
    <t>660EPSS05</t>
  </si>
  <si>
    <t>660EPSS08</t>
  </si>
  <si>
    <t>660EPSS18</t>
  </si>
  <si>
    <t>660EPSS42</t>
  </si>
  <si>
    <t>660ESS207</t>
  </si>
  <si>
    <t>660EPSS48</t>
  </si>
  <si>
    <t>660CCF102</t>
  </si>
  <si>
    <t>660CCF055</t>
  </si>
  <si>
    <t>660ESS062</t>
  </si>
  <si>
    <t>660EPSS17</t>
  </si>
  <si>
    <t>660EPSI05</t>
  </si>
  <si>
    <t>660ESS118</t>
  </si>
  <si>
    <t>660CCF033</t>
  </si>
  <si>
    <t>667EPSS40</t>
  </si>
  <si>
    <t>667ESS024</t>
  </si>
  <si>
    <t>667EPSS10</t>
  </si>
  <si>
    <t>667EPSS37</t>
  </si>
  <si>
    <t>667EPSS41</t>
  </si>
  <si>
    <t>667EPSS02</t>
  </si>
  <si>
    <t>667ESS091</t>
  </si>
  <si>
    <t>667EPSI03</t>
  </si>
  <si>
    <t>667EPSS05</t>
  </si>
  <si>
    <t>667EPSS08</t>
  </si>
  <si>
    <t>667EPSS18</t>
  </si>
  <si>
    <t>667EPSS42</t>
  </si>
  <si>
    <t>667ESS207</t>
  </si>
  <si>
    <t>667EPSS48</t>
  </si>
  <si>
    <t>667CCF102</t>
  </si>
  <si>
    <t>667CCF055</t>
  </si>
  <si>
    <t>667ESS062</t>
  </si>
  <si>
    <t>667EPSS17</t>
  </si>
  <si>
    <t>667EPSI05</t>
  </si>
  <si>
    <t>667ESS118</t>
  </si>
  <si>
    <t>667CCF033</t>
  </si>
  <si>
    <t>674EPSS40</t>
  </si>
  <si>
    <t>674ESS024</t>
  </si>
  <si>
    <t>674EPSS10</t>
  </si>
  <si>
    <t>674EPSS37</t>
  </si>
  <si>
    <t>674EPSS41</t>
  </si>
  <si>
    <t>674EPSS02</t>
  </si>
  <si>
    <t>674ESS091</t>
  </si>
  <si>
    <t>674EPSI03</t>
  </si>
  <si>
    <t>674EPSS05</t>
  </si>
  <si>
    <t>674EPSS08</t>
  </si>
  <si>
    <t>674EPSS18</t>
  </si>
  <si>
    <t>674EPSS42</t>
  </si>
  <si>
    <t>674ESS207</t>
  </si>
  <si>
    <t>674EPSS48</t>
  </si>
  <si>
    <t>674CCF102</t>
  </si>
  <si>
    <t>674CCF055</t>
  </si>
  <si>
    <t>674ESS062</t>
  </si>
  <si>
    <t>674EPSS17</t>
  </si>
  <si>
    <t>674EPSI05</t>
  </si>
  <si>
    <t>674ESS118</t>
  </si>
  <si>
    <t>674CCF033</t>
  </si>
  <si>
    <t>697EPSS40</t>
  </si>
  <si>
    <t>697ESS024</t>
  </si>
  <si>
    <t>697EPSS10</t>
  </si>
  <si>
    <t>697EPSS37</t>
  </si>
  <si>
    <t>697EPSS41</t>
  </si>
  <si>
    <t>697EPSS02</t>
  </si>
  <si>
    <t>697ESS091</t>
  </si>
  <si>
    <t>697EPSI03</t>
  </si>
  <si>
    <t>697EPSS05</t>
  </si>
  <si>
    <t>697EPSS08</t>
  </si>
  <si>
    <t>697EPSS18</t>
  </si>
  <si>
    <t>697EPSS42</t>
  </si>
  <si>
    <t>697ESS207</t>
  </si>
  <si>
    <t>697EPSS48</t>
  </si>
  <si>
    <t>697CCF102</t>
  </si>
  <si>
    <t>697CCF055</t>
  </si>
  <si>
    <t>697ESS062</t>
  </si>
  <si>
    <t>697EPSS17</t>
  </si>
  <si>
    <t>697EPSI05</t>
  </si>
  <si>
    <t>697ESS118</t>
  </si>
  <si>
    <t>697CCF033</t>
  </si>
  <si>
    <t>756EPSS40</t>
  </si>
  <si>
    <t>756ESS024</t>
  </si>
  <si>
    <t>756EPSS10</t>
  </si>
  <si>
    <t>756EPSS37</t>
  </si>
  <si>
    <t>756EPSS41</t>
  </si>
  <si>
    <t>756EPSS02</t>
  </si>
  <si>
    <t>756ESS091</t>
  </si>
  <si>
    <t>756EPSI03</t>
  </si>
  <si>
    <t>756EPSS05</t>
  </si>
  <si>
    <t>756EPSS08</t>
  </si>
  <si>
    <t>756EPSS18</t>
  </si>
  <si>
    <t>756EPSS42</t>
  </si>
  <si>
    <t>756ESS207</t>
  </si>
  <si>
    <t>756EPSS48</t>
  </si>
  <si>
    <t>756CCF102</t>
  </si>
  <si>
    <t>756CCF055</t>
  </si>
  <si>
    <t>756ESS062</t>
  </si>
  <si>
    <t>756EPSS17</t>
  </si>
  <si>
    <t>756EPSI05</t>
  </si>
  <si>
    <t>756ESS118</t>
  </si>
  <si>
    <t>756CCF033</t>
  </si>
  <si>
    <t>30EPSS40</t>
  </si>
  <si>
    <t>30ESS024</t>
  </si>
  <si>
    <t>30EPSS10</t>
  </si>
  <si>
    <t>30EPSS37</t>
  </si>
  <si>
    <t>30EPSS41</t>
  </si>
  <si>
    <t>30EPSS02</t>
  </si>
  <si>
    <t>30ESS091</t>
  </si>
  <si>
    <t>30EPSI03</t>
  </si>
  <si>
    <t>30EPSS05</t>
  </si>
  <si>
    <t>30EPSS08</t>
  </si>
  <si>
    <t>30EPSS18</t>
  </si>
  <si>
    <t>30EPSS42</t>
  </si>
  <si>
    <t>30ESS207</t>
  </si>
  <si>
    <t>30EPSS48</t>
  </si>
  <si>
    <t>30CCF102</t>
  </si>
  <si>
    <t>30CCF055</t>
  </si>
  <si>
    <t>30ESS062</t>
  </si>
  <si>
    <t>30EPSS17</t>
  </si>
  <si>
    <t>30EPSI05</t>
  </si>
  <si>
    <t>30ESS118</t>
  </si>
  <si>
    <t>30CCF033</t>
  </si>
  <si>
    <t>34EPSS40</t>
  </si>
  <si>
    <t>34ESS024</t>
  </si>
  <si>
    <t>34EPSS10</t>
  </si>
  <si>
    <t>34EPSS37</t>
  </si>
  <si>
    <t>34EPSS41</t>
  </si>
  <si>
    <t>34EPSS02</t>
  </si>
  <si>
    <t>34ESS091</t>
  </si>
  <si>
    <t>34EPSI03</t>
  </si>
  <si>
    <t>34EPSS05</t>
  </si>
  <si>
    <t>34EPSS08</t>
  </si>
  <si>
    <t>34EPSS18</t>
  </si>
  <si>
    <t>34EPSS42</t>
  </si>
  <si>
    <t>34ESS207</t>
  </si>
  <si>
    <t>34EPSS48</t>
  </si>
  <si>
    <t>34CCF102</t>
  </si>
  <si>
    <t>34CCF055</t>
  </si>
  <si>
    <t>34ESS062</t>
  </si>
  <si>
    <t>34EPSS17</t>
  </si>
  <si>
    <t>34EPSI05</t>
  </si>
  <si>
    <t>34ESS118</t>
  </si>
  <si>
    <t>34CCF033</t>
  </si>
  <si>
    <t>36EPSS40</t>
  </si>
  <si>
    <t>36ESS024</t>
  </si>
  <si>
    <t>36EPSS10</t>
  </si>
  <si>
    <t>36EPSS37</t>
  </si>
  <si>
    <t>36EPSS41</t>
  </si>
  <si>
    <t>36EPSS02</t>
  </si>
  <si>
    <t>36ESS091</t>
  </si>
  <si>
    <t>36EPSI03</t>
  </si>
  <si>
    <t>36EPSS05</t>
  </si>
  <si>
    <t>36EPSS08</t>
  </si>
  <si>
    <t>36EPSS18</t>
  </si>
  <si>
    <t>36EPSS42</t>
  </si>
  <si>
    <t>36ESS207</t>
  </si>
  <si>
    <t>36EPSS48</t>
  </si>
  <si>
    <t>36CCF102</t>
  </si>
  <si>
    <t>36CCF055</t>
  </si>
  <si>
    <t>36ESS062</t>
  </si>
  <si>
    <t>36EPSS17</t>
  </si>
  <si>
    <t>36EPSI05</t>
  </si>
  <si>
    <t>36ESS118</t>
  </si>
  <si>
    <t>36CCF033</t>
  </si>
  <si>
    <t>91EPSS40</t>
  </si>
  <si>
    <t>91ESS024</t>
  </si>
  <si>
    <t>91EPSS10</t>
  </si>
  <si>
    <t>91EPSS37</t>
  </si>
  <si>
    <t>91EPSS41</t>
  </si>
  <si>
    <t>91EPSS02</t>
  </si>
  <si>
    <t>91ESS091</t>
  </si>
  <si>
    <t>91EPSI03</t>
  </si>
  <si>
    <t>91EPSS05</t>
  </si>
  <si>
    <t>91EPSS08</t>
  </si>
  <si>
    <t>91EPSS18</t>
  </si>
  <si>
    <t>91EPSS42</t>
  </si>
  <si>
    <t>91ESS207</t>
  </si>
  <si>
    <t>91EPSS48</t>
  </si>
  <si>
    <t>91CCF102</t>
  </si>
  <si>
    <t>91CCF055</t>
  </si>
  <si>
    <t>91ESS062</t>
  </si>
  <si>
    <t>91EPSS17</t>
  </si>
  <si>
    <t>91EPSI05</t>
  </si>
  <si>
    <t>91ESS118</t>
  </si>
  <si>
    <t>91CCF033</t>
  </si>
  <si>
    <t>93EPSS40</t>
  </si>
  <si>
    <t>93ESS024</t>
  </si>
  <si>
    <t>93EPSS10</t>
  </si>
  <si>
    <t>93EPSS37</t>
  </si>
  <si>
    <t>93EPSS41</t>
  </si>
  <si>
    <t>93EPSS02</t>
  </si>
  <si>
    <t>93ESS091</t>
  </si>
  <si>
    <t>93EPSI03</t>
  </si>
  <si>
    <t>93EPSS05</t>
  </si>
  <si>
    <t>93EPSS08</t>
  </si>
  <si>
    <t>93EPSS18</t>
  </si>
  <si>
    <t>93EPSS42</t>
  </si>
  <si>
    <t>93ESS207</t>
  </si>
  <si>
    <t>93EPSS48</t>
  </si>
  <si>
    <t>93CCF102</t>
  </si>
  <si>
    <t>93CCF055</t>
  </si>
  <si>
    <t>93ESS062</t>
  </si>
  <si>
    <t>93EPSS17</t>
  </si>
  <si>
    <t>93EPSI05</t>
  </si>
  <si>
    <t>93ESS118</t>
  </si>
  <si>
    <t>93CCF033</t>
  </si>
  <si>
    <t>101EPSS40</t>
  </si>
  <si>
    <t>101ESS024</t>
  </si>
  <si>
    <t>101EPSS10</t>
  </si>
  <si>
    <t>101EPSS37</t>
  </si>
  <si>
    <t>101EPSS41</t>
  </si>
  <si>
    <t>101EPSS02</t>
  </si>
  <si>
    <t>101ESS091</t>
  </si>
  <si>
    <t>101EPSI03</t>
  </si>
  <si>
    <t>101EPSS05</t>
  </si>
  <si>
    <t>101EPSS08</t>
  </si>
  <si>
    <t>101EPSS18</t>
  </si>
  <si>
    <t>101EPSS42</t>
  </si>
  <si>
    <t>101ESS207</t>
  </si>
  <si>
    <t>101EPSS48</t>
  </si>
  <si>
    <t>101CCF102</t>
  </si>
  <si>
    <t>101CCF055</t>
  </si>
  <si>
    <t>101ESS062</t>
  </si>
  <si>
    <t>101EPSS17</t>
  </si>
  <si>
    <t>101EPSI05</t>
  </si>
  <si>
    <t>101ESS118</t>
  </si>
  <si>
    <t>101CCF033</t>
  </si>
  <si>
    <t>145EPSS40</t>
  </si>
  <si>
    <t>145ESS024</t>
  </si>
  <si>
    <t>145EPSS10</t>
  </si>
  <si>
    <t>145EPSS37</t>
  </si>
  <si>
    <t>145EPSS41</t>
  </si>
  <si>
    <t>145EPSS02</t>
  </si>
  <si>
    <t>145ESS091</t>
  </si>
  <si>
    <t>145EPSI03</t>
  </si>
  <si>
    <t>145EPSS05</t>
  </si>
  <si>
    <t>145EPSS08</t>
  </si>
  <si>
    <t>145EPSS18</t>
  </si>
  <si>
    <t>145EPSS42</t>
  </si>
  <si>
    <t>145ESS207</t>
  </si>
  <si>
    <t>145EPSS48</t>
  </si>
  <si>
    <t>145CCF102</t>
  </si>
  <si>
    <t>145CCF055</t>
  </si>
  <si>
    <t>145ESS062</t>
  </si>
  <si>
    <t>145EPSS17</t>
  </si>
  <si>
    <t>145EPSI05</t>
  </si>
  <si>
    <t>145ESS118</t>
  </si>
  <si>
    <t>145CCF033</t>
  </si>
  <si>
    <t>209EPSS40</t>
  </si>
  <si>
    <t>209ESS024</t>
  </si>
  <si>
    <t>209EPSS10</t>
  </si>
  <si>
    <t>209EPSS37</t>
  </si>
  <si>
    <t>209EPSS41</t>
  </si>
  <si>
    <t>209EPSS02</t>
  </si>
  <si>
    <t>209ESS091</t>
  </si>
  <si>
    <t>209EPSI03</t>
  </si>
  <si>
    <t>209EPSS05</t>
  </si>
  <si>
    <t>209EPSS08</t>
  </si>
  <si>
    <t>209EPSS18</t>
  </si>
  <si>
    <t>209EPSS42</t>
  </si>
  <si>
    <t>209ESS207</t>
  </si>
  <si>
    <t>209EPSS48</t>
  </si>
  <si>
    <t>209CCF102</t>
  </si>
  <si>
    <t>209CCF055</t>
  </si>
  <si>
    <t>209ESS062</t>
  </si>
  <si>
    <t>209EPSS17</t>
  </si>
  <si>
    <t>209EPSI05</t>
  </si>
  <si>
    <t>209ESS118</t>
  </si>
  <si>
    <t>209CCF033</t>
  </si>
  <si>
    <t>282EPSS40</t>
  </si>
  <si>
    <t>282ESS024</t>
  </si>
  <si>
    <t>282EPSS10</t>
  </si>
  <si>
    <t>282EPSS37</t>
  </si>
  <si>
    <t>282EPSS41</t>
  </si>
  <si>
    <t>282EPSS02</t>
  </si>
  <si>
    <t>282ESS091</t>
  </si>
  <si>
    <t>282EPSI03</t>
  </si>
  <si>
    <t>282EPSS05</t>
  </si>
  <si>
    <t>282EPSS08</t>
  </si>
  <si>
    <t>282EPSS18</t>
  </si>
  <si>
    <t>282EPSS42</t>
  </si>
  <si>
    <t>282ESS207</t>
  </si>
  <si>
    <t>282EPSS48</t>
  </si>
  <si>
    <t>282CCF102</t>
  </si>
  <si>
    <t>282CCF055</t>
  </si>
  <si>
    <t>282ESS062</t>
  </si>
  <si>
    <t>282EPSS17</t>
  </si>
  <si>
    <t>282EPSI05</t>
  </si>
  <si>
    <t>282ESS118</t>
  </si>
  <si>
    <t>282CCF033</t>
  </si>
  <si>
    <t>353EPSS40</t>
  </si>
  <si>
    <t>353ESS024</t>
  </si>
  <si>
    <t>353EPSS10</t>
  </si>
  <si>
    <t>353EPSS37</t>
  </si>
  <si>
    <t>353EPSS41</t>
  </si>
  <si>
    <t>353EPSS02</t>
  </si>
  <si>
    <t>353ESS091</t>
  </si>
  <si>
    <t>353EPSI03</t>
  </si>
  <si>
    <t>353EPSS05</t>
  </si>
  <si>
    <t>353EPSS08</t>
  </si>
  <si>
    <t>353EPSS18</t>
  </si>
  <si>
    <t>353EPSS42</t>
  </si>
  <si>
    <t>353ESS207</t>
  </si>
  <si>
    <t>353EPSS48</t>
  </si>
  <si>
    <t>353CCF102</t>
  </si>
  <si>
    <t>353CCF055</t>
  </si>
  <si>
    <t>353ESS062</t>
  </si>
  <si>
    <t>353EPSS17</t>
  </si>
  <si>
    <t>353EPSI05</t>
  </si>
  <si>
    <t>353ESS118</t>
  </si>
  <si>
    <t>353CCF033</t>
  </si>
  <si>
    <t>364EPSS40</t>
  </si>
  <si>
    <t>364ESS024</t>
  </si>
  <si>
    <t>364EPSS10</t>
  </si>
  <si>
    <t>364EPSS37</t>
  </si>
  <si>
    <t>364EPSS41</t>
  </si>
  <si>
    <t>364EPSS02</t>
  </si>
  <si>
    <t>364ESS091</t>
  </si>
  <si>
    <t>364EPSI03</t>
  </si>
  <si>
    <t>364EPSS05</t>
  </si>
  <si>
    <t>364EPSS08</t>
  </si>
  <si>
    <t>364EPSS18</t>
  </si>
  <si>
    <t>364EPSS42</t>
  </si>
  <si>
    <t>364ESS207</t>
  </si>
  <si>
    <t>364EPSS48</t>
  </si>
  <si>
    <t>364CCF102</t>
  </si>
  <si>
    <t>364CCF055</t>
  </si>
  <si>
    <t>364ESS062</t>
  </si>
  <si>
    <t>364EPSS17</t>
  </si>
  <si>
    <t>364EPSI05</t>
  </si>
  <si>
    <t>364ESS118</t>
  </si>
  <si>
    <t>364CCF033</t>
  </si>
  <si>
    <t>368EPSS40</t>
  </si>
  <si>
    <t>368ESS024</t>
  </si>
  <si>
    <t>368EPSS10</t>
  </si>
  <si>
    <t>368EPSS37</t>
  </si>
  <si>
    <t>368EPSS41</t>
  </si>
  <si>
    <t>368EPSS02</t>
  </si>
  <si>
    <t>368ESS091</t>
  </si>
  <si>
    <t>368EPSI03</t>
  </si>
  <si>
    <t>368EPSS05</t>
  </si>
  <si>
    <t>368EPSS08</t>
  </si>
  <si>
    <t>368EPSS18</t>
  </si>
  <si>
    <t>368EPSS42</t>
  </si>
  <si>
    <t>368ESS207</t>
  </si>
  <si>
    <t>368EPSS48</t>
  </si>
  <si>
    <t>368CCF102</t>
  </si>
  <si>
    <t>368CCF055</t>
  </si>
  <si>
    <t>368ESS062</t>
  </si>
  <si>
    <t>368EPSS17</t>
  </si>
  <si>
    <t>368EPSI05</t>
  </si>
  <si>
    <t>368ESS118</t>
  </si>
  <si>
    <t>368CCF033</t>
  </si>
  <si>
    <t>390EPSS40</t>
  </si>
  <si>
    <t>390ESS024</t>
  </si>
  <si>
    <t>390EPSS10</t>
  </si>
  <si>
    <t>390EPSS37</t>
  </si>
  <si>
    <t>390EPSS41</t>
  </si>
  <si>
    <t>390EPSS02</t>
  </si>
  <si>
    <t>390ESS091</t>
  </si>
  <si>
    <t>390EPSI03</t>
  </si>
  <si>
    <t>390EPSS05</t>
  </si>
  <si>
    <t>390EPSS08</t>
  </si>
  <si>
    <t>390EPSS18</t>
  </si>
  <si>
    <t>390EPSS42</t>
  </si>
  <si>
    <t>390ESS207</t>
  </si>
  <si>
    <t>390EPSS48</t>
  </si>
  <si>
    <t>390CCF102</t>
  </si>
  <si>
    <t>390CCF055</t>
  </si>
  <si>
    <t>390ESS062</t>
  </si>
  <si>
    <t>390EPSS17</t>
  </si>
  <si>
    <t>390EPSI05</t>
  </si>
  <si>
    <t>390ESS118</t>
  </si>
  <si>
    <t>390CCF033</t>
  </si>
  <si>
    <t>467EPSS40</t>
  </si>
  <si>
    <t>467ESS024</t>
  </si>
  <si>
    <t>467EPSS10</t>
  </si>
  <si>
    <t>467EPSS37</t>
  </si>
  <si>
    <t>467EPSS41</t>
  </si>
  <si>
    <t>467EPSS02</t>
  </si>
  <si>
    <t>467ESS091</t>
  </si>
  <si>
    <t>467EPSI03</t>
  </si>
  <si>
    <t>467EPSS05</t>
  </si>
  <si>
    <t>467EPSS08</t>
  </si>
  <si>
    <t>467EPSS18</t>
  </si>
  <si>
    <t>467EPSS42</t>
  </si>
  <si>
    <t>467ESS207</t>
  </si>
  <si>
    <t>467EPSS48</t>
  </si>
  <si>
    <t>467CCF102</t>
  </si>
  <si>
    <t>467CCF055</t>
  </si>
  <si>
    <t>467ESS062</t>
  </si>
  <si>
    <t>467EPSS17</t>
  </si>
  <si>
    <t>467EPSI05</t>
  </si>
  <si>
    <t>467ESS118</t>
  </si>
  <si>
    <t>467CCF033</t>
  </si>
  <si>
    <t>576EPSS40</t>
  </si>
  <si>
    <t>576ESS024</t>
  </si>
  <si>
    <t>576EPSS10</t>
  </si>
  <si>
    <t>576EPSS37</t>
  </si>
  <si>
    <t>576EPSS41</t>
  </si>
  <si>
    <t>576EPSS02</t>
  </si>
  <si>
    <t>576ESS091</t>
  </si>
  <si>
    <t>576EPSI03</t>
  </si>
  <si>
    <t>576EPSS05</t>
  </si>
  <si>
    <t>576EPSS08</t>
  </si>
  <si>
    <t>576EPSS18</t>
  </si>
  <si>
    <t>576EPSS42</t>
  </si>
  <si>
    <t>576ESS207</t>
  </si>
  <si>
    <t>576EPSS48</t>
  </si>
  <si>
    <t>576CCF102</t>
  </si>
  <si>
    <t>576CCF055</t>
  </si>
  <si>
    <t>576ESS062</t>
  </si>
  <si>
    <t>576EPSS17</t>
  </si>
  <si>
    <t>576EPSI05</t>
  </si>
  <si>
    <t>576ESS118</t>
  </si>
  <si>
    <t>576CCF033</t>
  </si>
  <si>
    <t>642EPSS40</t>
  </si>
  <si>
    <t>642ESS024</t>
  </si>
  <si>
    <t>642EPSS10</t>
  </si>
  <si>
    <t>642EPSS37</t>
  </si>
  <si>
    <t>642EPSS41</t>
  </si>
  <si>
    <t>642EPSS02</t>
  </si>
  <si>
    <t>642ESS091</t>
  </si>
  <si>
    <t>642EPSI03</t>
  </si>
  <si>
    <t>642EPSS05</t>
  </si>
  <si>
    <t>642EPSS08</t>
  </si>
  <si>
    <t>642EPSS18</t>
  </si>
  <si>
    <t>642EPSS42</t>
  </si>
  <si>
    <t>642ESS207</t>
  </si>
  <si>
    <t>642EPSS48</t>
  </si>
  <si>
    <t>642CCF102</t>
  </si>
  <si>
    <t>642CCF055</t>
  </si>
  <si>
    <t>642ESS062</t>
  </si>
  <si>
    <t>642EPSS17</t>
  </si>
  <si>
    <t>642EPSI05</t>
  </si>
  <si>
    <t>642ESS118</t>
  </si>
  <si>
    <t>642CCF033</t>
  </si>
  <si>
    <t>679EPSS40</t>
  </si>
  <si>
    <t>679ESS024</t>
  </si>
  <si>
    <t>679EPSS10</t>
  </si>
  <si>
    <t>679EPSS37</t>
  </si>
  <si>
    <t>679EPSS41</t>
  </si>
  <si>
    <t>679EPSS02</t>
  </si>
  <si>
    <t>679ESS091</t>
  </si>
  <si>
    <t>679EPSI03</t>
  </si>
  <si>
    <t>679EPSS05</t>
  </si>
  <si>
    <t>679EPSS08</t>
  </si>
  <si>
    <t>679EPSS18</t>
  </si>
  <si>
    <t>679EPSS42</t>
  </si>
  <si>
    <t>679ESS207</t>
  </si>
  <si>
    <t>679EPSS48</t>
  </si>
  <si>
    <t>679CCF102</t>
  </si>
  <si>
    <t>679CCF055</t>
  </si>
  <si>
    <t>679ESS062</t>
  </si>
  <si>
    <t>679EPSS17</t>
  </si>
  <si>
    <t>679EPSI05</t>
  </si>
  <si>
    <t>679ESS118</t>
  </si>
  <si>
    <t>679CCF033</t>
  </si>
  <si>
    <t>789EPSS40</t>
  </si>
  <si>
    <t>789ESS024</t>
  </si>
  <si>
    <t>789EPSS10</t>
  </si>
  <si>
    <t>789EPSS37</t>
  </si>
  <si>
    <t>789EPSS41</t>
  </si>
  <si>
    <t>789EPSS02</t>
  </si>
  <si>
    <t>789ESS091</t>
  </si>
  <si>
    <t>789EPSI03</t>
  </si>
  <si>
    <t>789EPSS05</t>
  </si>
  <si>
    <t>789EPSS08</t>
  </si>
  <si>
    <t>789EPSS18</t>
  </si>
  <si>
    <t>789EPSS42</t>
  </si>
  <si>
    <t>789ESS207</t>
  </si>
  <si>
    <t>789EPSS48</t>
  </si>
  <si>
    <t>789CCF102</t>
  </si>
  <si>
    <t>789CCF055</t>
  </si>
  <si>
    <t>789ESS062</t>
  </si>
  <si>
    <t>789EPSS17</t>
  </si>
  <si>
    <t>789EPSI05</t>
  </si>
  <si>
    <t>789ESS118</t>
  </si>
  <si>
    <t>789CCF033</t>
  </si>
  <si>
    <t>792EPSS40</t>
  </si>
  <si>
    <t>792ESS024</t>
  </si>
  <si>
    <t>792EPSS10</t>
  </si>
  <si>
    <t>792EPSS37</t>
  </si>
  <si>
    <t>792EPSS41</t>
  </si>
  <si>
    <t>792EPSS02</t>
  </si>
  <si>
    <t>792ESS091</t>
  </si>
  <si>
    <t>792EPSI03</t>
  </si>
  <si>
    <t>792EPSS05</t>
  </si>
  <si>
    <t>792EPSS08</t>
  </si>
  <si>
    <t>792EPSS18</t>
  </si>
  <si>
    <t>792EPSS42</t>
  </si>
  <si>
    <t>792ESS207</t>
  </si>
  <si>
    <t>792EPSS48</t>
  </si>
  <si>
    <t>792CCF102</t>
  </si>
  <si>
    <t>792CCF055</t>
  </si>
  <si>
    <t>792ESS062</t>
  </si>
  <si>
    <t>792EPSS17</t>
  </si>
  <si>
    <t>792EPSI05</t>
  </si>
  <si>
    <t>792ESS118</t>
  </si>
  <si>
    <t>792CCF033</t>
  </si>
  <si>
    <t>809EPSS40</t>
  </si>
  <si>
    <t>809ESS024</t>
  </si>
  <si>
    <t>809EPSS10</t>
  </si>
  <si>
    <t>809EPSS37</t>
  </si>
  <si>
    <t>809EPSS41</t>
  </si>
  <si>
    <t>809EPSS02</t>
  </si>
  <si>
    <t>809ESS091</t>
  </si>
  <si>
    <t>809EPSI03</t>
  </si>
  <si>
    <t>809EPSS05</t>
  </si>
  <si>
    <t>809EPSS08</t>
  </si>
  <si>
    <t>809EPSS18</t>
  </si>
  <si>
    <t>809EPSS42</t>
  </si>
  <si>
    <t>809ESS207</t>
  </si>
  <si>
    <t>809EPSS48</t>
  </si>
  <si>
    <t>809CCF102</t>
  </si>
  <si>
    <t>809CCF055</t>
  </si>
  <si>
    <t>809ESS062</t>
  </si>
  <si>
    <t>809EPSS17</t>
  </si>
  <si>
    <t>809EPSI05</t>
  </si>
  <si>
    <t>809ESS118</t>
  </si>
  <si>
    <t>809CCF033</t>
  </si>
  <si>
    <t>847EPSS40</t>
  </si>
  <si>
    <t>847ESS024</t>
  </si>
  <si>
    <t>847EPSS10</t>
  </si>
  <si>
    <t>847EPSS37</t>
  </si>
  <si>
    <t>847EPSS41</t>
  </si>
  <si>
    <t>847EPSS02</t>
  </si>
  <si>
    <t>847ESS091</t>
  </si>
  <si>
    <t>847EPSI03</t>
  </si>
  <si>
    <t>847EPSS05</t>
  </si>
  <si>
    <t>847EPSS08</t>
  </si>
  <si>
    <t>847EPSS18</t>
  </si>
  <si>
    <t>847EPSS42</t>
  </si>
  <si>
    <t>847ESS207</t>
  </si>
  <si>
    <t>847EPSS48</t>
  </si>
  <si>
    <t>847CCF102</t>
  </si>
  <si>
    <t>847CCF055</t>
  </si>
  <si>
    <t>847ESS062</t>
  </si>
  <si>
    <t>847EPSS17</t>
  </si>
  <si>
    <t>847EPSI05</t>
  </si>
  <si>
    <t>847ESS118</t>
  </si>
  <si>
    <t>847CCF033</t>
  </si>
  <si>
    <t>856EPSS40</t>
  </si>
  <si>
    <t>856ESS024</t>
  </si>
  <si>
    <t>856EPSS10</t>
  </si>
  <si>
    <t>856EPSS37</t>
  </si>
  <si>
    <t>856EPSS41</t>
  </si>
  <si>
    <t>856EPSS02</t>
  </si>
  <si>
    <t>856ESS091</t>
  </si>
  <si>
    <t>856EPSI03</t>
  </si>
  <si>
    <t>856EPSS05</t>
  </si>
  <si>
    <t>856EPSS08</t>
  </si>
  <si>
    <t>856EPSS18</t>
  </si>
  <si>
    <t>856EPSS42</t>
  </si>
  <si>
    <t>856ESS207</t>
  </si>
  <si>
    <t>856EPSS48</t>
  </si>
  <si>
    <t>856CCF102</t>
  </si>
  <si>
    <t>856CCF055</t>
  </si>
  <si>
    <t>856ESS062</t>
  </si>
  <si>
    <t>856EPSS17</t>
  </si>
  <si>
    <t>856EPSI05</t>
  </si>
  <si>
    <t>856ESS118</t>
  </si>
  <si>
    <t>856CCF033</t>
  </si>
  <si>
    <t>861EPSS40</t>
  </si>
  <si>
    <t>861ESS024</t>
  </si>
  <si>
    <t>861EPSS10</t>
  </si>
  <si>
    <t>861EPSS37</t>
  </si>
  <si>
    <t>861EPSS41</t>
  </si>
  <si>
    <t>861EPSS02</t>
  </si>
  <si>
    <t>861ESS091</t>
  </si>
  <si>
    <t>861EPSI03</t>
  </si>
  <si>
    <t>861EPSS05</t>
  </si>
  <si>
    <t>861EPSS08</t>
  </si>
  <si>
    <t>861EPSS18</t>
  </si>
  <si>
    <t>861EPSS42</t>
  </si>
  <si>
    <t>861ESS207</t>
  </si>
  <si>
    <t>861EPSS48</t>
  </si>
  <si>
    <t>861CCF102</t>
  </si>
  <si>
    <t>861CCF055</t>
  </si>
  <si>
    <t>861ESS062</t>
  </si>
  <si>
    <t>861EPSS17</t>
  </si>
  <si>
    <t>861EPSI05</t>
  </si>
  <si>
    <t>861ESS118</t>
  </si>
  <si>
    <t>861CCF033</t>
  </si>
  <si>
    <t>Valle de Aburra</t>
  </si>
  <si>
    <t>1EPSS40</t>
  </si>
  <si>
    <t>1ESS024</t>
  </si>
  <si>
    <t>1EPSS10</t>
  </si>
  <si>
    <t>1EPSS37</t>
  </si>
  <si>
    <t>1EPSS41</t>
  </si>
  <si>
    <t>1EPSS02</t>
  </si>
  <si>
    <t>1ESS091</t>
  </si>
  <si>
    <t>1EPSI03</t>
  </si>
  <si>
    <t>1EPSS05</t>
  </si>
  <si>
    <t>1EPSS08</t>
  </si>
  <si>
    <t>1EPSS18</t>
  </si>
  <si>
    <t>1EPSS42</t>
  </si>
  <si>
    <t>1ESS207</t>
  </si>
  <si>
    <t>1EPSS48</t>
  </si>
  <si>
    <t>1CCF102</t>
  </si>
  <si>
    <t>1CCF055</t>
  </si>
  <si>
    <t>1ESS062</t>
  </si>
  <si>
    <t>1EPSS17</t>
  </si>
  <si>
    <t>1EPSI05</t>
  </si>
  <si>
    <t>1ESS118</t>
  </si>
  <si>
    <t>1CCF033</t>
  </si>
  <si>
    <t>79EPSS40</t>
  </si>
  <si>
    <t>79ESS024</t>
  </si>
  <si>
    <t>79EPSS10</t>
  </si>
  <si>
    <t>79EPSS37</t>
  </si>
  <si>
    <t>79EPSS41</t>
  </si>
  <si>
    <t>79EPSS02</t>
  </si>
  <si>
    <t>79ESS091</t>
  </si>
  <si>
    <t>79EPSI03</t>
  </si>
  <si>
    <t>79EPSS05</t>
  </si>
  <si>
    <t>79EPSS08</t>
  </si>
  <si>
    <t>79EPSS18</t>
  </si>
  <si>
    <t>79EPSS42</t>
  </si>
  <si>
    <t>79ESS207</t>
  </si>
  <si>
    <t>79EPSS48</t>
  </si>
  <si>
    <t>79CCF102</t>
  </si>
  <si>
    <t>79CCF055</t>
  </si>
  <si>
    <t>79ESS062</t>
  </si>
  <si>
    <t>79EPSS17</t>
  </si>
  <si>
    <t>79EPSI05</t>
  </si>
  <si>
    <t>79ESS118</t>
  </si>
  <si>
    <t>79CCF033</t>
  </si>
  <si>
    <t>88EPSS40</t>
  </si>
  <si>
    <t>88ESS024</t>
  </si>
  <si>
    <t>88EPSS10</t>
  </si>
  <si>
    <t>88EPSS37</t>
  </si>
  <si>
    <t>88EPSS41</t>
  </si>
  <si>
    <t>88EPSS02</t>
  </si>
  <si>
    <t>88ESS091</t>
  </si>
  <si>
    <t>88EPSI03</t>
  </si>
  <si>
    <t>88EPSS05</t>
  </si>
  <si>
    <t>88EPSS08</t>
  </si>
  <si>
    <t>88EPSS18</t>
  </si>
  <si>
    <t>88EPSS42</t>
  </si>
  <si>
    <t>88ESS207</t>
  </si>
  <si>
    <t>88EPSS48</t>
  </si>
  <si>
    <t>88CCF102</t>
  </si>
  <si>
    <t>88CCF055</t>
  </si>
  <si>
    <t>88ESS062</t>
  </si>
  <si>
    <t>88EPSS17</t>
  </si>
  <si>
    <t>88EPSI05</t>
  </si>
  <si>
    <t>88ESS118</t>
  </si>
  <si>
    <t>88CCF033</t>
  </si>
  <si>
    <t>129EPSS40</t>
  </si>
  <si>
    <t>129ESS024</t>
  </si>
  <si>
    <t>129EPSS10</t>
  </si>
  <si>
    <t>129EPSS37</t>
  </si>
  <si>
    <t>129EPSS41</t>
  </si>
  <si>
    <t>129EPSS02</t>
  </si>
  <si>
    <t>129ESS091</t>
  </si>
  <si>
    <t>129EPSI03</t>
  </si>
  <si>
    <t>129EPSS05</t>
  </si>
  <si>
    <t>129EPSS08</t>
  </si>
  <si>
    <t>129EPSS18</t>
  </si>
  <si>
    <t>129EPSS42</t>
  </si>
  <si>
    <t>129ESS207</t>
  </si>
  <si>
    <t>129EPSS48</t>
  </si>
  <si>
    <t>129CCF102</t>
  </si>
  <si>
    <t>129CCF055</t>
  </si>
  <si>
    <t>129ESS062</t>
  </si>
  <si>
    <t>129EPSS17</t>
  </si>
  <si>
    <t>129EPSI05</t>
  </si>
  <si>
    <t>129ESS118</t>
  </si>
  <si>
    <t>129CCF033</t>
  </si>
  <si>
    <t>212EPSS40</t>
  </si>
  <si>
    <t>212ESS024</t>
  </si>
  <si>
    <t>212EPSS10</t>
  </si>
  <si>
    <t>212EPSS37</t>
  </si>
  <si>
    <t>212EPSS41</t>
  </si>
  <si>
    <t>212EPSS02</t>
  </si>
  <si>
    <t>212ESS091</t>
  </si>
  <si>
    <t>212EPSI03</t>
  </si>
  <si>
    <t>212EPSS05</t>
  </si>
  <si>
    <t>212EPSS08</t>
  </si>
  <si>
    <t>212EPSS18</t>
  </si>
  <si>
    <t>212EPSS42</t>
  </si>
  <si>
    <t>212ESS207</t>
  </si>
  <si>
    <t>212EPSS48</t>
  </si>
  <si>
    <t>212CCF102</t>
  </si>
  <si>
    <t>212CCF055</t>
  </si>
  <si>
    <t>212ESS062</t>
  </si>
  <si>
    <t>212EPSS17</t>
  </si>
  <si>
    <t>212EPSI05</t>
  </si>
  <si>
    <t>212ESS118</t>
  </si>
  <si>
    <t>212CCF033</t>
  </si>
  <si>
    <t>266EPSS40</t>
  </si>
  <si>
    <t>266ESS024</t>
  </si>
  <si>
    <t>266EPSS10</t>
  </si>
  <si>
    <t>266EPSS37</t>
  </si>
  <si>
    <t>266EPSS41</t>
  </si>
  <si>
    <t>266EPSS02</t>
  </si>
  <si>
    <t>266ESS091</t>
  </si>
  <si>
    <t>266EPSI03</t>
  </si>
  <si>
    <t>266EPSS05</t>
  </si>
  <si>
    <t>266EPSS08</t>
  </si>
  <si>
    <t>266EPSS18</t>
  </si>
  <si>
    <t>266EPSS42</t>
  </si>
  <si>
    <t>266ESS207</t>
  </si>
  <si>
    <t>266EPSS48</t>
  </si>
  <si>
    <t>266CCF102</t>
  </si>
  <si>
    <t>266CCF055</t>
  </si>
  <si>
    <t>266ESS062</t>
  </si>
  <si>
    <t>266EPSS17</t>
  </si>
  <si>
    <t>266EPSI05</t>
  </si>
  <si>
    <t>266ESS118</t>
  </si>
  <si>
    <t>266CCF033</t>
  </si>
  <si>
    <t>308EPSS40</t>
  </si>
  <si>
    <t>308ESS024</t>
  </si>
  <si>
    <t>308EPSS10</t>
  </si>
  <si>
    <t>308EPSS37</t>
  </si>
  <si>
    <t>308EPSS41</t>
  </si>
  <si>
    <t>308EPSS02</t>
  </si>
  <si>
    <t>308ESS091</t>
  </si>
  <si>
    <t>308EPSI03</t>
  </si>
  <si>
    <t>308EPSS05</t>
  </si>
  <si>
    <t>308EPSS08</t>
  </si>
  <si>
    <t>308EPSS18</t>
  </si>
  <si>
    <t>308EPSS42</t>
  </si>
  <si>
    <t>308ESS207</t>
  </si>
  <si>
    <t>308EPSS48</t>
  </si>
  <si>
    <t>308CCF102</t>
  </si>
  <si>
    <t>308CCF055</t>
  </si>
  <si>
    <t>308ESS062</t>
  </si>
  <si>
    <t>308EPSS17</t>
  </si>
  <si>
    <t>308EPSI05</t>
  </si>
  <si>
    <t>308ESS118</t>
  </si>
  <si>
    <t>308CCF033</t>
  </si>
  <si>
    <t>360EPSS40</t>
  </si>
  <si>
    <t>360ESS024</t>
  </si>
  <si>
    <t>360EPSS10</t>
  </si>
  <si>
    <t>360EPSS37</t>
  </si>
  <si>
    <t>360EPSS41</t>
  </si>
  <si>
    <t>360EPSS02</t>
  </si>
  <si>
    <t>360ESS091</t>
  </si>
  <si>
    <t>360EPSI03</t>
  </si>
  <si>
    <t>360EPSS05</t>
  </si>
  <si>
    <t>360EPSS08</t>
  </si>
  <si>
    <t>360EPSS18</t>
  </si>
  <si>
    <t>360EPSS42</t>
  </si>
  <si>
    <t>360ESS207</t>
  </si>
  <si>
    <t>360EPSS48</t>
  </si>
  <si>
    <t>360CCF102</t>
  </si>
  <si>
    <t>360CCF055</t>
  </si>
  <si>
    <t>360ESS062</t>
  </si>
  <si>
    <t>360EPSS17</t>
  </si>
  <si>
    <t>360EPSI05</t>
  </si>
  <si>
    <t>360ESS118</t>
  </si>
  <si>
    <t>360CCF033</t>
  </si>
  <si>
    <t>380EPSS40</t>
  </si>
  <si>
    <t>380ESS024</t>
  </si>
  <si>
    <t>380EPSS10</t>
  </si>
  <si>
    <t>380EPSS37</t>
  </si>
  <si>
    <t>380EPSS41</t>
  </si>
  <si>
    <t>380EPSS02</t>
  </si>
  <si>
    <t>380ESS091</t>
  </si>
  <si>
    <t>380EPSI03</t>
  </si>
  <si>
    <t>380EPSS05</t>
  </si>
  <si>
    <t>380EPSS08</t>
  </si>
  <si>
    <t>380EPSS18</t>
  </si>
  <si>
    <t>380EPSS42</t>
  </si>
  <si>
    <t>380ESS207</t>
  </si>
  <si>
    <t>380EPSS48</t>
  </si>
  <si>
    <t>380CCF102</t>
  </si>
  <si>
    <t>380CCF055</t>
  </si>
  <si>
    <t>380ESS062</t>
  </si>
  <si>
    <t>380EPSS17</t>
  </si>
  <si>
    <t>380EPSI05</t>
  </si>
  <si>
    <t>380ESS118</t>
  </si>
  <si>
    <t>380CCF033</t>
  </si>
  <si>
    <t>631EPSS40</t>
  </si>
  <si>
    <t>631ESS024</t>
  </si>
  <si>
    <t>631EPSS10</t>
  </si>
  <si>
    <t>631EPSS37</t>
  </si>
  <si>
    <t>631EPSS41</t>
  </si>
  <si>
    <t>631EPSS02</t>
  </si>
  <si>
    <t>631ESS091</t>
  </si>
  <si>
    <t>631EPSI03</t>
  </si>
  <si>
    <t>631EPSS05</t>
  </si>
  <si>
    <t>631EPSS08</t>
  </si>
  <si>
    <t>631EPSS18</t>
  </si>
  <si>
    <t>631EPSS42</t>
  </si>
  <si>
    <t>631ESS207</t>
  </si>
  <si>
    <t>631EPSS48</t>
  </si>
  <si>
    <t>631CCF102</t>
  </si>
  <si>
    <t>631CCF055</t>
  </si>
  <si>
    <t>631ESS062</t>
  </si>
  <si>
    <t>631EPSS17</t>
  </si>
  <si>
    <t>631EPSI05</t>
  </si>
  <si>
    <t>631ESS118</t>
  </si>
  <si>
    <t>631CCF033</t>
  </si>
  <si>
    <t xml:space="preserve">Régimen Subsidiado: ADRES </t>
  </si>
  <si>
    <t>AFILIADOS POR MUNICIPIO AL RÉGIMEN CONTRIBUTIVO EN ANTIOQUIA,</t>
  </si>
  <si>
    <t xml:space="preserve">MUTUALSER </t>
  </si>
  <si>
    <t xml:space="preserve">CAJACOPI </t>
  </si>
  <si>
    <t xml:space="preserve">Mallamas EPSI </t>
  </si>
  <si>
    <t>ALIANZALUD</t>
  </si>
  <si>
    <t>CCFc33</t>
  </si>
  <si>
    <t>EPSIC5</t>
  </si>
  <si>
    <t>Participacion de EPS en  municipios</t>
  </si>
  <si>
    <t>Régimen Contributivo: ADRES</t>
  </si>
  <si>
    <t>Elaboró</t>
  </si>
  <si>
    <t>AFILIADOS AL RÉGIMEN SUBSIDIADO AL DEPARTAMENTO DE ANTIOQUIA BDUA . FECHA DE CORTE: 2010-2023</t>
  </si>
  <si>
    <t>|</t>
  </si>
  <si>
    <t>Mes actual vs Mes anterior</t>
  </si>
  <si>
    <t>2023 vs 2022</t>
  </si>
  <si>
    <t>CONVENCIONES</t>
  </si>
  <si>
    <t>COD_MPIO</t>
  </si>
  <si>
    <t>REGIÓN</t>
  </si>
  <si>
    <t>AFILIADOS AL REGIMEN SUBSIDIADO 2010</t>
  </si>
  <si>
    <t>AFILIADOS AL REGIMEN SUBSIDIADO 2011</t>
  </si>
  <si>
    <t>AFILIADOS AL REGIMEN SUBSIDIADO 2012</t>
  </si>
  <si>
    <t>AFILIADOS AL REGIMEN SUBSIDIADO  2013</t>
  </si>
  <si>
    <t>AFILIADOS AL REGIMEN SUBSIDIADO  2014</t>
  </si>
  <si>
    <t>AFILIADOS AL REGIMEN SUBSIDIADO  2015</t>
  </si>
  <si>
    <t>AFILIADOS AL REGIMEN SUBSIDIADO 2016</t>
  </si>
  <si>
    <t>AFILIADOS AL REGIMEN SUBSIDIADO 2017</t>
  </si>
  <si>
    <t>AFILIADOS AL REGIMEN SUBSIDIADO 2018</t>
  </si>
  <si>
    <t>AFILIADOS 2019</t>
  </si>
  <si>
    <t>AFILIADOS 2020</t>
  </si>
  <si>
    <t>AFILIADOS 2021</t>
  </si>
  <si>
    <t>Diferencia en Valor absoluto
(ABRIL 2023 menos MARZO 2023)</t>
  </si>
  <si>
    <t>% Variación</t>
  </si>
  <si>
    <t>Diferencia en valor absoluto
(2023 menos 2022)</t>
  </si>
  <si>
    <t>Disminución</t>
  </si>
  <si>
    <t xml:space="preserve">ENERO </t>
  </si>
  <si>
    <t xml:space="preserve">FEBRERO </t>
  </si>
  <si>
    <t xml:space="preserve">MARZO </t>
  </si>
  <si>
    <t xml:space="preserve">ABRIL </t>
  </si>
  <si>
    <t xml:space="preserve">MAYO </t>
  </si>
  <si>
    <t xml:space="preserve">JUNIO </t>
  </si>
  <si>
    <t xml:space="preserve">JULIO </t>
  </si>
  <si>
    <t xml:space="preserve">AGOSTO </t>
  </si>
  <si>
    <t xml:space="preserve">SEPTIEMBRE </t>
  </si>
  <si>
    <t xml:space="preserve">OCTUBRE </t>
  </si>
  <si>
    <t xml:space="preserve">NOVIEMBRE </t>
  </si>
  <si>
    <t xml:space="preserve">DICIEMBRE </t>
  </si>
  <si>
    <t>ABRIL</t>
  </si>
  <si>
    <t>abril</t>
  </si>
  <si>
    <t>Igual</t>
  </si>
  <si>
    <t>TOTAL ANTIOQUIA</t>
  </si>
  <si>
    <t>Aumento</t>
  </si>
  <si>
    <t>CONVENCIONES % VARIACIÓN</t>
  </si>
  <si>
    <t>&gt; 0,5%</t>
  </si>
  <si>
    <t>&lt;0,1% y ≥0,01%</t>
  </si>
  <si>
    <t>&lt; 0,01%</t>
  </si>
  <si>
    <t>URABÁ</t>
  </si>
  <si>
    <t>PEÑOL</t>
  </si>
  <si>
    <t>RETIRO</t>
  </si>
  <si>
    <t>VALLE  DE ABURRA</t>
  </si>
  <si>
    <t>VALLE DE ABURRÁ</t>
  </si>
  <si>
    <t>SISPRO-BODEGA DE DATOS NOVIEMBRE 2022</t>
  </si>
  <si>
    <t>Régimen Subsidiado: ADRES ,</t>
  </si>
  <si>
    <t>PROYECCIÓN DANE 2022</t>
  </si>
  <si>
    <t>AFILIADOS A RÉGIMEN SUBSIDIADO AL DEPARTAMENTO DE ANTIOQUIA SEGÚN BASE DE DATOS UNICA DE AFILIADOS DEL FOSYGA - BDUA . FECHA DE CORTE: 2013-2019</t>
  </si>
  <si>
    <t>AFILIADOS AL RÉGIMEN CONTRIBUTIVO AL DEPARTAMENTO DE ANTIOQUIA BDUA . FECHA DE CORTE: 2013-2022</t>
  </si>
  <si>
    <t>2022 vs 2021</t>
  </si>
  <si>
    <t>AFILIADOS AL REGIMEN CONTRIBUTIVO 2013</t>
  </si>
  <si>
    <t>AFILIADOS AL REGIMEN CONTRIBUTIVO 2014</t>
  </si>
  <si>
    <t>AFILIADOS AL REGIMEN CONTRIBUTIVO 2015</t>
  </si>
  <si>
    <t>AFILIADOS AL REGIMEN CONTRIBUTIVO 2016</t>
  </si>
  <si>
    <t>AFILIADOS AL REGIMEN CONTRIBUTIVO 2017</t>
  </si>
  <si>
    <t>AFILIADOS AL REGIMEN CONTRIBUTIVO 2018</t>
  </si>
  <si>
    <t>AFILIADOS 2022</t>
  </si>
  <si>
    <t>Diferencia en Valor absoluto
(Abril 2023 menos marzo 2023)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</si>
  <si>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</si>
  <si>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</si>
  <si>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</si>
  <si>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</si>
  <si>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</si>
  <si>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</si>
  <si>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</si>
  <si>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</si>
  <si>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ABRIL 23</t>
  </si>
  <si>
    <t>AFILIADOS A RÉGIMEN SUBSIDIADO AL DEPARTAMENTO DE ANTIOQUIA SEGÚN BASE DE DATOS UNICA DE AFILIADOS DEL FOSYGA - BDUA . FECHA DE CORTE: 2015-2023</t>
  </si>
  <si>
    <t>AFILIADOS AL RÉGIMEN EXCEPCIÓN AL DEPARTAMENTO DE ANTIOQUIA BDUA . FECHA DE CORTE: 2015-2022</t>
  </si>
  <si>
    <t xml:space="preserve">
</t>
  </si>
  <si>
    <t>AFILIADOS AL REGIMEN EXCEPCIÓN 2015</t>
  </si>
  <si>
    <t>AFILIADOS AL REGIMEN EXCEPCIÓN  2016</t>
  </si>
  <si>
    <t>AFILIADOS AL REGIMEN  EXCEPCIÓN 2017</t>
  </si>
  <si>
    <t>AFILIADOS AL REGIMEN EXCEPCIÓN  2018</t>
  </si>
  <si>
    <t>Diferencia en Valor absoluto
(Marzo menos febrero 2022)</t>
  </si>
  <si>
    <t>enero</t>
  </si>
  <si>
    <t>febrero</t>
  </si>
  <si>
    <t>marzo</t>
  </si>
  <si>
    <t>&lt;0,1% y &gt;0,5%</t>
  </si>
  <si>
    <t>&lt; 0,1%</t>
  </si>
  <si>
    <t>REGIMEN EXCEPCIÓN(Magisterio, Ecopetrol, Universidades) : CUBO SISPRO marzo2023</t>
  </si>
  <si>
    <t>Fuente: Base  de Datos de Regimen Subsidiado y Contributivo 2006-2019, Poblacion Proyectada DANE 2006 -2020.</t>
  </si>
  <si>
    <t>% PNA el SGSSS</t>
  </si>
  <si>
    <t>Nº PNA al SGSSS</t>
  </si>
  <si>
    <t>% Cobertura en el SGSSS</t>
  </si>
  <si>
    <t xml:space="preserve">  POBLACIÓN AFILIADA AL SGSSS * DE SALUD, POR NIVEL, GENERO, ZONA Y TIPO DE AFILIADO</t>
  </si>
  <si>
    <t>EN LOS MUNICIPIOS DE ANTIOQUIA</t>
  </si>
  <si>
    <t>COD MPIO</t>
  </si>
  <si>
    <t>SUBREGIONES Y MUNICIPIOS</t>
  </si>
  <si>
    <t>POBLACIÓN SEGÚN NIVEL SISBEN EN R. SUBSIDIADO</t>
  </si>
  <si>
    <t>GENERO  EN R. SUBSIDIADO</t>
  </si>
  <si>
    <t>GENERO EN R. CONTRIBUTIVO</t>
  </si>
  <si>
    <t>ZONA EN R.SUBSIDIADO</t>
  </si>
  <si>
    <t>ZONA EN R.CONTRIBUTIVO</t>
  </si>
  <si>
    <t>TIPO  DE AFILIACIÓN EN R. CONTRIBUTIVO</t>
  </si>
  <si>
    <t>TOTAL PERSONAS AFILIADAS 
R. SUBSIDIADOS</t>
  </si>
  <si>
    <t>TOTAL PERSONAS AFILIADAS 
R. CONTRIBUTIVO</t>
  </si>
  <si>
    <t>Sin Nivel SISBEN</t>
  </si>
  <si>
    <t>Contribución solidaria</t>
  </si>
  <si>
    <t>Masculino</t>
  </si>
  <si>
    <t>Femenino</t>
  </si>
  <si>
    <t>Urbana</t>
  </si>
  <si>
    <t>Rural</t>
  </si>
  <si>
    <t>Cotizante Masculino</t>
  </si>
  <si>
    <t>Cotizante Femenino</t>
  </si>
  <si>
    <t>Beneficiario Masculino</t>
  </si>
  <si>
    <t>Beneficiario Femenino</t>
  </si>
  <si>
    <t>Adicional Masculino</t>
  </si>
  <si>
    <t>Adicional Femenino</t>
  </si>
  <si>
    <t>TOTAL DEPTO.</t>
  </si>
  <si>
    <t>Vigia del Fuerte</t>
  </si>
  <si>
    <t>Santa Fe de Antioquia</t>
  </si>
  <si>
    <t xml:space="preserve">Briceño </t>
  </si>
  <si>
    <t>Carolina del Príncipe</t>
  </si>
  <si>
    <t>San Andrés de C.</t>
  </si>
  <si>
    <t>San José de la M.</t>
  </si>
  <si>
    <t>San Pedro de los M.</t>
  </si>
  <si>
    <t xml:space="preserve">Argelia </t>
  </si>
  <si>
    <t xml:space="preserve">Granada </t>
  </si>
  <si>
    <t>La Ceja del Tambo</t>
  </si>
  <si>
    <t xml:space="preserve">La Unión </t>
  </si>
  <si>
    <t>El Peñol</t>
  </si>
  <si>
    <t>El Retiro</t>
  </si>
  <si>
    <t xml:space="preserve">Rionegro </t>
  </si>
  <si>
    <t xml:space="preserve">San Carlos </t>
  </si>
  <si>
    <t xml:space="preserve">San Luis </t>
  </si>
  <si>
    <t>Ciudad Bolivar</t>
  </si>
  <si>
    <t xml:space="preserve">Santa Bárbara </t>
  </si>
  <si>
    <t xml:space="preserve">Caldas </t>
  </si>
  <si>
    <t>Itaguí</t>
  </si>
  <si>
    <t>Régimen Subsidiado y Contributivo: ADRES</t>
  </si>
  <si>
    <t>POBLACIÓN AFILIADA AL RÉGIMEN SUBSIDIADO POR GRUPOS DE EDAD Y MUNICIPIOS.
ANTIOQUIA 
Población Afiliada al Régimen Subsidiado según BDUA</t>
  </si>
  <si>
    <t>GRUPOS DE EDAD (EN AÑOS)</t>
  </si>
  <si>
    <t>TOTAL PERSONAS AFILIADAS</t>
  </si>
  <si>
    <t>&lt; de 1</t>
  </si>
  <si>
    <t xml:space="preserve"> 1 - 4</t>
  </si>
  <si>
    <t xml:space="preserve"> 5 - 14</t>
  </si>
  <si>
    <t>15 - 44</t>
  </si>
  <si>
    <t>45 - 59</t>
  </si>
  <si>
    <t>60 - 79</t>
  </si>
  <si>
    <t>80 y más</t>
  </si>
  <si>
    <t>Elaborado por:</t>
  </si>
  <si>
    <r>
      <t xml:space="preserve">POBLACIÓN AFILIADA AL RÉGIMEN SUBSIDIADO* POR CURSO DE VIDA Y MUNICIPIOS.
ANTIOQUIA 
</t>
    </r>
    <r>
      <rPr>
        <b/>
        <sz val="9"/>
        <rFont val="Arial Narrow"/>
        <family val="2"/>
      </rPr>
      <t>* Población Afiliada al Régimen Subsidiado según BDUA</t>
    </r>
  </si>
  <si>
    <t>Primera Infancia</t>
  </si>
  <si>
    <t>Infancia</t>
  </si>
  <si>
    <t>Adolescente</t>
  </si>
  <si>
    <t>Juventud</t>
  </si>
  <si>
    <t>Adulto</t>
  </si>
  <si>
    <t>Vejez</t>
  </si>
  <si>
    <t>POBLACIÓN AFILIADA AL RÉGIMEN CONTRIBUTIVO* POR GRUPOS DE EDAD Y MUNICIPIOS.
ANTIOQUIA 
Población Afiliada al Régimen Contributivo BDUA</t>
  </si>
  <si>
    <t xml:space="preserve">Régimen Subsidiado y Contributivo: ADRES </t>
  </si>
  <si>
    <r>
      <t xml:space="preserve">POBLACIÓN AFILIADA AL RÉGIMEN  CONTRIBUTIVO* POR CURSO DE VIDA Y MUNICIPIOS.
ANTIOQUIA 
</t>
    </r>
    <r>
      <rPr>
        <b/>
        <sz val="9"/>
        <rFont val="Arial Narrow"/>
        <family val="2"/>
      </rPr>
      <t>* Población Afiliada al Régimen Contributivo según BDUA</t>
    </r>
  </si>
  <si>
    <t>Elaborado  por:</t>
  </si>
  <si>
    <r>
      <t xml:space="preserve">POBLACIÓN AFILIADA AL RÉGIMEN EXCEPCION* POR CURSO DE VIDA Y MUNICIPIOS.
ANTIOQUIA 
</t>
    </r>
    <r>
      <rPr>
        <b/>
        <sz val="9"/>
        <rFont val="Arial Narrow"/>
        <family val="2"/>
      </rPr>
      <t>* Población Afiliada al Régimen Excepción según BDEX (Sin Fuerza Pública).</t>
    </r>
  </si>
  <si>
    <t>MARZO 2023</t>
  </si>
  <si>
    <t>TOTAL PERSONAS AFILIADAS R,EXCEPCION</t>
  </si>
  <si>
    <t xml:space="preserve">SISPRO-BODEGA DE DATOS </t>
  </si>
  <si>
    <t>Diana  Milena López</t>
  </si>
  <si>
    <t xml:space="preserve">POBLACIÓN AFILIADA AL RÉGIMEN SUBSIDIADO* POR  TIPO DE POBLACIÓN  RESOLUVCIÓN 1838 DEL 2019 Y MUNICIPIOS.
ANTIOQUIA </t>
  </si>
  <si>
    <t>Los  resaltados con verde  corresponden a la Poblacion Especial  Según Resolución 1838 del 2019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</si>
  <si>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</si>
  <si>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</si>
  <si>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</si>
  <si>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</si>
  <si>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</si>
  <si>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</si>
  <si>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</si>
  <si>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</si>
  <si>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</si>
  <si>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</si>
  <si>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</si>
  <si>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</si>
  <si>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</si>
  <si>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</si>
  <si>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</si>
  <si>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</si>
  <si>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</si>
  <si>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</si>
  <si>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</si>
  <si>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</si>
  <si>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</si>
  <si>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34</t>
  </si>
  <si>
    <t>vacios</t>
  </si>
  <si>
    <t>50</t>
  </si>
  <si>
    <t>51</t>
  </si>
  <si>
    <t>52</t>
  </si>
  <si>
    <t>53</t>
  </si>
  <si>
    <t>54</t>
  </si>
  <si>
    <t>Total general</t>
  </si>
  <si>
    <t>total población especial</t>
  </si>
  <si>
    <t>Población Habitante de la calle</t>
  </si>
  <si>
    <t>Población infantil abandonada a cargo del Instituto Colombiano de Bienestar Familiar</t>
  </si>
  <si>
    <t>no es población especial - antes Madres Comunitarias</t>
  </si>
  <si>
    <t>no es población especial - antes-Creador o gestor Cultural</t>
  </si>
  <si>
    <t>Población Sisbenizada</t>
  </si>
  <si>
    <t>Menores desvinculados del conflicto armado bajo la protección del ICBF</t>
  </si>
  <si>
    <t>no es población especial - antes-Población discapacitada</t>
  </si>
  <si>
    <t>Población desmovilizada y su grupo familiar</t>
  </si>
  <si>
    <t>Víctimas del conflicto armado en los términos de la Ley 1448/2011 que se encuentren en el Registro Único de Victimas</t>
  </si>
  <si>
    <t>Población infantil vulnerable bajo protección de instituciones diferentes al ICBF</t>
  </si>
  <si>
    <t>Personas incluidas en el programa en protección a testigos</t>
  </si>
  <si>
    <t>no es población especial - antes-Población en centros Psiquiatricos</t>
  </si>
  <si>
    <t>no es población especial - antes-Población rural migratoria</t>
  </si>
  <si>
    <t>Población privada de la libertad a cargo de las entidades territoriales del orden departamental, distrital o municipal e inimputables por trastorno mental en cumplimiento de medida de seguridad</t>
  </si>
  <si>
    <t>no es población especial - antes-Población rural no  migratoria</t>
  </si>
  <si>
    <t>Adulto mayor en centros de protección de escasos recursos y en condición de abandono</t>
  </si>
  <si>
    <t>Comunidades indígenas incluida la población recluida en centros de armonización</t>
  </si>
  <si>
    <t>Población Rrom (Gitano)</t>
  </si>
  <si>
    <t>no es población especial - antes-Afrocolombianos</t>
  </si>
  <si>
    <t>Personas en prisión domiciliaria a cargo del NPEC que no pertenecen al Régimen Contributivo o a un Régimen Especial o de Excepción</t>
  </si>
  <si>
    <t>Personas que dejen de ser madres comunitarias</t>
  </si>
  <si>
    <t>Migrantes colombianos repatriados, que han retornado voluntariamente al país o han sido deportados o expulsados de la República de Venezuela y su núcleo familiar</t>
  </si>
  <si>
    <t>Adolescentes y jóvenes a cargo del ICBF en el sistema  de  responsabilidad  penal  para adolescentes.</t>
  </si>
  <si>
    <t>Recién nacidos y menores de edad de padres no afiliados</t>
  </si>
  <si>
    <t>Los voluntarios acreditados y activos de la Defensa Civil, Cruz Roja y Cuerpos de Bomberos y su núcleo familiar</t>
  </si>
  <si>
    <t>Personas con discapacidad de escasos recursos y en condición de abandono en centros de protección</t>
  </si>
  <si>
    <t>no es población especial - antes-Venezolanos con PEP</t>
  </si>
  <si>
    <t>Afilado de oficio sin encuesta SISBEN</t>
  </si>
  <si>
    <t>no es población especial - Personas detenidas sin condena o medida de aseguramiento en centros de detención transitoria</t>
  </si>
  <si>
    <t>Veteranos de la fuerza pública Decreto 1346 de 2020</t>
  </si>
  <si>
    <t>contribución solidaria</t>
  </si>
  <si>
    <t>sin caracterización</t>
  </si>
  <si>
    <t>Alto Costo</t>
  </si>
  <si>
    <t>Enfermedades huérfanas</t>
  </si>
  <si>
    <t>Madres gestantes</t>
  </si>
  <si>
    <t>Menores de edad</t>
  </si>
  <si>
    <t>Tratamientos en curso</t>
  </si>
  <si>
    <t>Total  Afiliados</t>
  </si>
  <si>
    <t>Régimen Subsidiado y Contributivo</t>
  </si>
  <si>
    <t>COBERTURA AFILIACIÓN AL SGSSS A NIVEL NACIONAL, POR DEPARTAMENTOS SEGÚN RÉGIMEN DE SALUD,
ACTIVOS, PROTECCIÓN LABORAL, NO INCLUYE FUERZA PÚBLICA.</t>
  </si>
  <si>
    <t>CONTRIBUTIVO</t>
  </si>
  <si>
    <t>SUBSIDIADO</t>
  </si>
  <si>
    <t>EXCEPCION</t>
  </si>
  <si>
    <t>Sin afiliar</t>
  </si>
  <si>
    <t>Departamento</t>
  </si>
  <si>
    <t>INPEC INTRAMURAL</t>
  </si>
  <si>
    <t>% Cobertura</t>
  </si>
  <si>
    <t>Proyección DANE 2022</t>
  </si>
  <si>
    <t>Total Colombia</t>
  </si>
  <si>
    <t>AMAZONAS</t>
  </si>
  <si>
    <t>Amazonas</t>
  </si>
  <si>
    <t>ANTIOQUIA</t>
  </si>
  <si>
    <t>Antioquia (3)</t>
  </si>
  <si>
    <t>ARAUCA</t>
  </si>
  <si>
    <t>Arauca (3)</t>
  </si>
  <si>
    <t>ATLANTICO</t>
  </si>
  <si>
    <t>Atlántico</t>
  </si>
  <si>
    <t>BOGOTA D.C.</t>
  </si>
  <si>
    <t>Bogotá, D.C.</t>
  </si>
  <si>
    <t>BOLIVAR</t>
  </si>
  <si>
    <t>Bolívar (1) (3)</t>
  </si>
  <si>
    <t>BOYACA</t>
  </si>
  <si>
    <t>Boyacá (3)</t>
  </si>
  <si>
    <t>Caldas (3)</t>
  </si>
  <si>
    <t>CAQUETA</t>
  </si>
  <si>
    <t>Caquetá (3)</t>
  </si>
  <si>
    <t>CASANARE</t>
  </si>
  <si>
    <t>Casanare</t>
  </si>
  <si>
    <t>CAUCA</t>
  </si>
  <si>
    <t>Cauca (1) (3)</t>
  </si>
  <si>
    <t>CESAR</t>
  </si>
  <si>
    <t>Cesar (3)</t>
  </si>
  <si>
    <t>CHOCO</t>
  </si>
  <si>
    <t>Chocó (2) (3)</t>
  </si>
  <si>
    <t>CORDOBA</t>
  </si>
  <si>
    <t>Córdoba (1) (3) (5)</t>
  </si>
  <si>
    <t>CUNDINAMARCA</t>
  </si>
  <si>
    <t>Cundinamarca (3)</t>
  </si>
  <si>
    <t>GUAINIA</t>
  </si>
  <si>
    <t>Guainía</t>
  </si>
  <si>
    <t>GUAVIARE</t>
  </si>
  <si>
    <t>Guaviare</t>
  </si>
  <si>
    <t>HUILA</t>
  </si>
  <si>
    <t>Huila</t>
  </si>
  <si>
    <t>La Guajira (3)</t>
  </si>
  <si>
    <t>LA GUAJIRA</t>
  </si>
  <si>
    <t>Magdalena (3)</t>
  </si>
  <si>
    <t>MAGDALENA</t>
  </si>
  <si>
    <t>Meta (3)</t>
  </si>
  <si>
    <t>META</t>
  </si>
  <si>
    <t>Nariño (3)</t>
  </si>
  <si>
    <t>NARINO</t>
  </si>
  <si>
    <t>Norte De Santander (3)</t>
  </si>
  <si>
    <t>NO APLICA</t>
  </si>
  <si>
    <t>Quindio</t>
  </si>
  <si>
    <t>NORTE DE SANTANDER</t>
  </si>
  <si>
    <t>Risaralda</t>
  </si>
  <si>
    <t>PUTUMAYO</t>
  </si>
  <si>
    <t>San Andrés</t>
  </si>
  <si>
    <t>QUINDIO</t>
  </si>
  <si>
    <t>Santander (3)</t>
  </si>
  <si>
    <t>RISARALDA</t>
  </si>
  <si>
    <t>Sucre (3)</t>
  </si>
  <si>
    <t>SAN ANDRES</t>
  </si>
  <si>
    <t>Tolima (3)</t>
  </si>
  <si>
    <t>SANTANDER</t>
  </si>
  <si>
    <t>Valle Del Cauca</t>
  </si>
  <si>
    <t>SUCRE</t>
  </si>
  <si>
    <t>Vaupés</t>
  </si>
  <si>
    <t>TOLIMA</t>
  </si>
  <si>
    <t>Vichada</t>
  </si>
  <si>
    <t>VALLE</t>
  </si>
  <si>
    <t>VAUPES</t>
  </si>
  <si>
    <t>VICHADA</t>
  </si>
  <si>
    <t>SISPRO-BODEGA DE DATOS</t>
  </si>
  <si>
    <t>Diana Milena Lopez Valencia</t>
  </si>
  <si>
    <t>cod mpio</t>
  </si>
  <si>
    <t>cod depto</t>
  </si>
  <si>
    <t>nom depto</t>
  </si>
  <si>
    <t>region</t>
  </si>
  <si>
    <t>municipio con tilde</t>
  </si>
  <si>
    <t>mpio sin tilde</t>
  </si>
  <si>
    <t>05</t>
  </si>
  <si>
    <t>Antioquia</t>
  </si>
  <si>
    <t>Abriaqui</t>
  </si>
  <si>
    <t>Alejandria</t>
  </si>
  <si>
    <t>Amaga</t>
  </si>
  <si>
    <t>Angelopolis</t>
  </si>
  <si>
    <t>Anori</t>
  </si>
  <si>
    <t>Apartado</t>
  </si>
  <si>
    <t>Buritica</t>
  </si>
  <si>
    <t>Caceres</t>
  </si>
  <si>
    <t>Caracoli</t>
  </si>
  <si>
    <t>Chigorodo</t>
  </si>
  <si>
    <t>Cocorna</t>
  </si>
  <si>
    <t>Concepcion</t>
  </si>
  <si>
    <t>norte</t>
  </si>
  <si>
    <t>Donmatias</t>
  </si>
  <si>
    <t>Ebejico</t>
  </si>
  <si>
    <t>Gomez Plata</t>
  </si>
  <si>
    <t>Guatape</t>
  </si>
  <si>
    <t>Jardin</t>
  </si>
  <si>
    <t>Jerico</t>
  </si>
  <si>
    <t>La Union</t>
  </si>
  <si>
    <t>Medellin</t>
  </si>
  <si>
    <t>Murindo</t>
  </si>
  <si>
    <t>Mutata</t>
  </si>
  <si>
    <t>Nechi</t>
  </si>
  <si>
    <t>Necocli</t>
  </si>
  <si>
    <t>Puerto Berrio</t>
  </si>
  <si>
    <t>San Andrés de Cuerquia</t>
  </si>
  <si>
    <t>San Andres de Cuerquia</t>
  </si>
  <si>
    <t>San Jeronimo</t>
  </si>
  <si>
    <t>San Jose de La Montaña</t>
  </si>
  <si>
    <t>San Juan de Uraba</t>
  </si>
  <si>
    <t>San Pedro de los Milagros</t>
  </si>
  <si>
    <t>Santa Barbara</t>
  </si>
  <si>
    <t>Santafe de Antioquia</t>
  </si>
  <si>
    <t>Sopetran</t>
  </si>
  <si>
    <t>Tamesis</t>
  </si>
  <si>
    <t>Taraza</t>
  </si>
  <si>
    <t>Titiribi</t>
  </si>
  <si>
    <t>Valparaiso</t>
  </si>
  <si>
    <t>Vegachi</t>
  </si>
  <si>
    <t>Yali</t>
  </si>
  <si>
    <t>Yolombo</t>
  </si>
  <si>
    <t>Yondo</t>
  </si>
  <si>
    <t>EPS CONTRIBUTIVAS HABILITADAS PARA OPERAR EN SUBSIDIADAS</t>
  </si>
  <si>
    <t>EPS SUBSIDIADAS INICIALES</t>
  </si>
  <si>
    <t>COD</t>
  </si>
  <si>
    <t>ENTIDAD</t>
  </si>
  <si>
    <t>CODIGO EPS-S</t>
  </si>
  <si>
    <t>EPSS01</t>
  </si>
  <si>
    <t>CCF002</t>
  </si>
  <si>
    <t xml:space="preserve">SALUD TOTAL S.A. </t>
  </si>
  <si>
    <t>EPSM03</t>
  </si>
  <si>
    <t>CAFESALUD EPS S.A.</t>
  </si>
  <si>
    <t>EPS020</t>
  </si>
  <si>
    <t>Caprecom</t>
  </si>
  <si>
    <t>EPS SANITAS</t>
  </si>
  <si>
    <t>ESS002</t>
  </si>
  <si>
    <t>Emdisalud</t>
  </si>
  <si>
    <t>COMPENSAR EPS</t>
  </si>
  <si>
    <t>EPS Y MEDICINA PREPAGADA SURAMERICANA S.A</t>
  </si>
  <si>
    <t>EPSS12</t>
  </si>
  <si>
    <t xml:space="preserve">COMFENALCO VALLE </t>
  </si>
  <si>
    <t>COOMEVA EPS S.A.</t>
  </si>
  <si>
    <t>FAMISANAR E.P.S. LTDA - CAFAM COLSUBSIDIO</t>
  </si>
  <si>
    <t>SERVICIO OCCIDENTAL DE SALUD</t>
  </si>
  <si>
    <t>EPSS23</t>
  </si>
  <si>
    <t>CRUZ BLANCA EPS</t>
  </si>
  <si>
    <t>EPSM33</t>
  </si>
  <si>
    <t>SALUDVIDA S.A. EPS</t>
  </si>
  <si>
    <t>NUEVA EPS S.A.</t>
  </si>
  <si>
    <t>EPSS39</t>
  </si>
  <si>
    <t>GOLDEN GROUP S.A. EPS</t>
  </si>
  <si>
    <t>EPS SUBSIDIADAS HABILITADAS PARA OPERAR COMO CONTRIBUTIVAS</t>
  </si>
  <si>
    <t>EPS CONTRIBUTIVAS INICIALES</t>
  </si>
  <si>
    <t>CODIGO SNS</t>
  </si>
  <si>
    <t>CCFC02</t>
  </si>
  <si>
    <t>CAJA DE COMPENSACION FAMILIAR DE ANTIOQUIA  COMFAMA - SAVIA SALUD EPSS</t>
  </si>
  <si>
    <t>CCFC07</t>
  </si>
  <si>
    <t>CAJA DE COMPENSACIÓN FAMILIAR  DE CARTAGENA "COMFAMILIAR CARTAGENA"</t>
  </si>
  <si>
    <t>CCFC09</t>
  </si>
  <si>
    <t>CAJA DE COMPENSACIÓN FAMILIAR DE BOYACÁ  COMFABOY</t>
  </si>
  <si>
    <t>EPS013</t>
  </si>
  <si>
    <t>EPS Saludcoop</t>
  </si>
  <si>
    <t>CCFC15</t>
  </si>
  <si>
    <t>CAJA DE COMPENSACION FAMILIAR DE CORDOBA  COMFACOR</t>
  </si>
  <si>
    <t>CCFC18</t>
  </si>
  <si>
    <t>CAJA DE COMPENSACION FAMILIAR CAFAM</t>
  </si>
  <si>
    <t>CCFC23</t>
  </si>
  <si>
    <t>CAJA DE COMPENSACIÓN FAMILIAR DE LA GUAJIRA</t>
  </si>
  <si>
    <t xml:space="preserve">Cafesalud </t>
  </si>
  <si>
    <t>CCFC24</t>
  </si>
  <si>
    <t>CAJA DE COMPENSACIÓN FAMILIAR DEL HUILA "COMFAMILIAR"</t>
  </si>
  <si>
    <t>CCFC27</t>
  </si>
  <si>
    <t>CAJA DE COMPENSACIÓN FAMILIAR DE NARIÑO "COMFAMILIAR NARIÑO"</t>
  </si>
  <si>
    <t>F. Médico Preventiva</t>
  </si>
  <si>
    <t>CAJA DE COMPENSACIÓN FAMILIAR DE SUCRE</t>
  </si>
  <si>
    <t>CCFC53</t>
  </si>
  <si>
    <t>CAJA DE COMPENSACIÓN FAMILIAR DE CUNDINAMARCA COMFACUNDI</t>
  </si>
  <si>
    <t>Aliansalud S.A.</t>
  </si>
  <si>
    <t>CAJA DE COMPENSACION FAMILIAR  CAJACOPI ATLANTICO</t>
  </si>
  <si>
    <t>CCFC10</t>
  </si>
  <si>
    <t>COLSUBSIDIO</t>
  </si>
  <si>
    <t>CCFC20</t>
  </si>
  <si>
    <t>CAJA DE COMPENSACIÓN FAMILIAR DEL CHOCÓ COMFACHOCO</t>
  </si>
  <si>
    <t>EPSC22</t>
  </si>
  <si>
    <t>A.R.S. CONVIDA</t>
  </si>
  <si>
    <t>CAJA DE PREVISION SOCIAL Y SEGURIDAD DEL CASANARE - CAPRESOCA - E.P.S.</t>
  </si>
  <si>
    <t>EPSIC1</t>
  </si>
  <si>
    <t>ASOCIACIÓN INDÍGENA DEL CESAR Y LA GUAJIRA DUSAKAWI</t>
  </si>
  <si>
    <t>EPSIC2</t>
  </si>
  <si>
    <t>MANEXKA EPSI</t>
  </si>
  <si>
    <t>ASOCIACIÓN INDÍGENA DEL CAUCA</t>
  </si>
  <si>
    <t>SaludVida S.A.</t>
  </si>
  <si>
    <t>EPSIC4</t>
  </si>
  <si>
    <t>ANASWAYUU</t>
  </si>
  <si>
    <t>COMPENSAR</t>
  </si>
  <si>
    <t>MALLAMAS</t>
  </si>
  <si>
    <t>EPSIC6</t>
  </si>
  <si>
    <t>PIJAOS SALUD EPSI</t>
  </si>
  <si>
    <t>EPSC03</t>
  </si>
  <si>
    <t>CAFESALUD  E.P.S.  S.A.</t>
  </si>
  <si>
    <t>EPSC33</t>
  </si>
  <si>
    <t>SALUDVIDA S.A .E.P.S</t>
  </si>
  <si>
    <t>CAPITAL SALUD EPS</t>
  </si>
  <si>
    <t>EMDISALUD E.S.S.</t>
  </si>
  <si>
    <t>COOPERATIVA DE SALUD Y DESARROLLO INTEGRAL ZONA SUR ORIENTAL DE CARTAGENA LTDA. COOSALUD E.S.S.</t>
  </si>
  <si>
    <t>ASOCIACIÓN MUTUAL LA ESPERANZA ASMET  SALUD</t>
  </si>
  <si>
    <t>ESSC76</t>
  </si>
  <si>
    <t>ASOCIACIÓN MUTUAL BARRIOS UNIDOS DE QUIBDÓ E.S.S.</t>
  </si>
  <si>
    <t>ECOOPSOS EMPRES SOLIDARIA DE SALUD</t>
  </si>
  <si>
    <t>ESSC18</t>
  </si>
  <si>
    <t>ASOCIACIÓN MUTUAL EMPRESA SOLIDARIA DE SALUD DE NARIÑO E.S.S. EMSSANAR E.S.S.</t>
  </si>
  <si>
    <t>COOPERATIVA DE SALUD COMUNITARIA-COMPARTA</t>
  </si>
  <si>
    <t>ASOCIACIÓN MUTUAL SER EMPRESA SOLIDARIA DE SALUD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</si>
</sst>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&quot;$&quot;\ * #,##0.00_);_(&quot;$&quot;\ * \(#,##0.00\);_(&quot;$&quot;\ * &quot;-&quot;??_);_(@_)"/>
    <numFmt numFmtId="167" formatCode="_-&quot;$&quot;* #,##0.00_-;\-&quot;$&quot;* #,##0.00_-;_-&quot;$&quot;* &quot;-&quot;??_-;_-@_-"/>
    <numFmt numFmtId="168" formatCode="_ * #,##0.00_ ;_ * \-#,##0.00_ ;_ * &quot;-&quot;??_ ;_ @_ "/>
    <numFmt numFmtId="169" formatCode="_ [$€-2]\ * #,##0.00_ ;_ [$€-2]\ * \-#,##0.00_ ;_ [$€-2]\ * &quot;-&quot;??_ "/>
    <numFmt numFmtId="170" formatCode="_-* #,##0_-;\-* #,##0_-;_-* &quot;-&quot;??_-;_-@_-"/>
    <numFmt numFmtId="171" formatCode="0.0"/>
    <numFmt numFmtId="172" formatCode="_-* #.##0.00_-;\-* #.##0.00_-;_-* &quot;-&quot;??_-;_-@_-"/>
    <numFmt numFmtId="173" formatCode="_-* #,##0.00\ &quot;€&quot;_-;\-* #,##0.00\ &quot;€&quot;_-;_-* &quot;-&quot;??\ &quot;€&quot;_-;_-@_-"/>
    <numFmt numFmtId="174" formatCode="#.##"/>
    <numFmt numFmtId="175" formatCode="#.#"/>
    <numFmt numFmtId="176" formatCode="_-* #,##0.00\ _€_-;\-* #,##0.00\ _€_-;_-* &quot;-&quot;??\ _€_-;_-@_-"/>
    <numFmt numFmtId="177" formatCode="#."/>
    <numFmt numFmtId="178" formatCode="_-[$€-2]* #,##0.00_-;\-[$€-2]* #,##0.00_-;_-[$€-2]* &quot;-&quot;??_-"/>
    <numFmt numFmtId="179" formatCode="[$-10409]#,##0;\(#,##0\)"/>
    <numFmt numFmtId="180" formatCode="0.0_);\(0.0\)"/>
    <numFmt numFmtId="181" formatCode="#,##0.0"/>
    <numFmt numFmtId="182" formatCode="0.0%"/>
    <numFmt numFmtId="183" formatCode="_(* #,##0_);_(* \(#,##0\);_(* &quot;-&quot;??_);_(@_)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0"/>
      <color indexed="18"/>
      <name val="Arial"/>
      <family val="2"/>
    </font>
    <font>
      <sz val="8"/>
      <name val="Verdan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</font>
    <font>
      <sz val="12"/>
      <color theme="0"/>
      <name val="Arial"/>
      <family val="2"/>
    </font>
    <font>
      <b/>
      <sz val="7"/>
      <color theme="0"/>
      <name val="Arial"/>
      <family val="2"/>
    </font>
    <font>
      <b/>
      <sz val="11"/>
      <color theme="0"/>
      <name val="Calibri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theme="0"/>
      <name val="Arial"/>
      <family val="2"/>
    </font>
    <font>
      <b/>
      <i/>
      <sz val="11"/>
      <name val="Futura Md BT"/>
      <family val="2"/>
    </font>
    <font>
      <sz val="9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i/>
      <sz val="12"/>
      <name val="Futura Md BT"/>
      <family val="2"/>
    </font>
    <font>
      <b/>
      <sz val="14"/>
      <name val="Arial Narrow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7"/>
      <name val="Arial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"/>
      <color indexed="16"/>
      <name val="Courier"/>
      <family val="3"/>
    </font>
    <font>
      <sz val="11"/>
      <name val="Arial Narrow"/>
      <family val="2"/>
    </font>
    <font>
      <b/>
      <sz val="8"/>
      <name val="Tahoma"/>
      <family val="2"/>
    </font>
    <font>
      <sz val="8"/>
      <name val="Tahoma"/>
      <family val="2"/>
    </font>
    <font>
      <sz val="11"/>
      <color rgb="FF1F497D"/>
      <name val="Calibri"/>
      <family val="2"/>
    </font>
    <font>
      <b/>
      <sz val="10"/>
      <color rgb="FF484848"/>
      <name val="Tahoma"/>
      <family val="2"/>
    </font>
    <font>
      <b/>
      <sz val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9"/>
      <color indexed="1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Segoe UI"/>
      <family val="2"/>
      <charset val="204"/>
    </font>
    <font>
      <sz val="9"/>
      <name val="Segoe UI"/>
      <family val="2"/>
      <charset val="204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color theme="0"/>
      <name val="Arial"/>
      <family val="2"/>
    </font>
    <font>
      <b/>
      <sz val="11"/>
      <color rgb="FF006100"/>
      <name val="Calibri"/>
      <family val="2"/>
      <scheme val="minor"/>
    </font>
    <font>
      <b/>
      <sz val="16"/>
      <color indexed="56"/>
      <name val="Cambria"/>
      <family val="2"/>
    </font>
    <font>
      <b/>
      <sz val="14"/>
      <color indexed="56"/>
      <name val="Cambria"/>
      <family val="2"/>
    </font>
    <font>
      <b/>
      <sz val="12"/>
      <color indexed="56"/>
      <name val="Cambria"/>
      <family val="2"/>
    </font>
    <font>
      <b/>
      <sz val="11"/>
      <color indexed="56"/>
      <name val="Cambria"/>
      <family val="2"/>
    </font>
    <font>
      <b/>
      <sz val="11"/>
      <color rgb="FF9C6500"/>
      <name val="Calibri"/>
      <family val="2"/>
      <scheme val="minor"/>
    </font>
    <font>
      <b/>
      <sz val="16"/>
      <color indexed="62"/>
      <name val="Cambria"/>
      <family val="2"/>
    </font>
    <font>
      <b/>
      <sz val="14"/>
      <color indexed="62"/>
      <name val="Cambria"/>
      <family val="2"/>
    </font>
    <font>
      <b/>
      <sz val="10"/>
      <color indexed="56"/>
      <name val="Cambria"/>
      <family val="2"/>
    </font>
    <font>
      <b/>
      <sz val="9"/>
      <color indexed="56"/>
      <name val="Cambria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mbria"/>
      <family val="2"/>
    </font>
    <font>
      <b/>
      <sz val="9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Cambria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1"/>
      <color rgb="FF008000"/>
      <name val="Calibri"/>
      <family val="2"/>
      <scheme val="minor"/>
    </font>
    <font>
      <b/>
      <sz val="9"/>
      <name val="Arial Narrow"/>
      <family val="2"/>
    </font>
    <font>
      <sz val="11"/>
      <color theme="0"/>
      <name val="Arial"/>
      <family val="2"/>
    </font>
    <font>
      <b/>
      <sz val="24"/>
      <color indexed="62"/>
      <name val="Cambria"/>
      <family val="2"/>
    </font>
    <font>
      <sz val="20"/>
      <name val="Arial"/>
      <family val="2"/>
    </font>
    <font>
      <sz val="28"/>
      <name val="Arial"/>
      <family val="2"/>
    </font>
    <font>
      <b/>
      <sz val="10"/>
      <color rgb="FFFF0000"/>
      <name val="Arial"/>
      <family val="2"/>
    </font>
    <font>
      <b/>
      <sz val="9"/>
      <color rgb="FFFA7D00"/>
      <name val="Calibri"/>
      <family val="2"/>
      <scheme val="minor"/>
    </font>
    <font>
      <sz val="10"/>
      <color theme="1"/>
      <name val="Segoe U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Cambria"/>
      <family val="2"/>
    </font>
    <font>
      <sz val="8"/>
      <name val="Segoe UI"/>
      <family val="2"/>
    </font>
    <font>
      <b/>
      <sz val="8"/>
      <name val="Segoe UI"/>
      <family val="2"/>
    </font>
  </fonts>
  <fills count="8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3399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gradientFill degree="90">
        <stop position="0">
          <color rgb="FF66FF33"/>
        </stop>
        <stop position="1">
          <color rgb="FF00CC00"/>
        </stop>
      </gradientFill>
    </fill>
    <fill>
      <gradientFill degree="90"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rgb="FF00CC00"/>
        </stop>
        <stop position="1">
          <color rgb="FF009900"/>
        </stop>
      </gradientFill>
    </fill>
    <fill>
      <gradientFill degree="270">
        <stop position="0">
          <color rgb="FF009900"/>
        </stop>
        <stop position="1">
          <color rgb="FF00CC00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8" tint="0.59999389629810485"/>
        </stop>
        <stop position="1">
          <color rgb="FF00B0F0"/>
        </stop>
      </gradientFill>
    </fill>
    <fill>
      <gradientFill degree="90">
        <stop position="0">
          <color rgb="FF00CCFF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rgb="FF00CC00"/>
        </stop>
      </gradientFill>
    </fill>
    <fill>
      <gradientFill>
        <stop position="0">
          <color rgb="FF66FF33"/>
        </stop>
        <stop position="1">
          <color rgb="FF00990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rgb="FF009900"/>
        <bgColor auto="1"/>
      </patternFill>
    </fill>
    <fill>
      <patternFill patternType="solid">
        <fgColor rgb="FF6699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FFFF00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 style="thin">
        <color indexed="64"/>
      </top>
      <bottom/>
      <diagonal/>
    </border>
  </borders>
  <cellStyleXfs count="659">
    <xf numFmtId="0" fontId="0" fillId="0" borderId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8" fillId="0" borderId="0"/>
    <xf numFmtId="0" fontId="27" fillId="0" borderId="0"/>
    <xf numFmtId="0" fontId="27" fillId="0" borderId="0"/>
    <xf numFmtId="165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26" fillId="0" borderId="0"/>
    <xf numFmtId="0" fontId="35" fillId="0" borderId="0"/>
    <xf numFmtId="0" fontId="27" fillId="0" borderId="0"/>
    <xf numFmtId="0" fontId="29" fillId="0" borderId="0"/>
    <xf numFmtId="0" fontId="25" fillId="0" borderId="0"/>
    <xf numFmtId="0" fontId="29" fillId="0" borderId="0"/>
    <xf numFmtId="0" fontId="24" fillId="0" borderId="0"/>
    <xf numFmtId="0" fontId="23" fillId="0" borderId="0"/>
    <xf numFmtId="0" fontId="22" fillId="0" borderId="0"/>
    <xf numFmtId="0" fontId="50" fillId="0" borderId="0"/>
    <xf numFmtId="0" fontId="21" fillId="0" borderId="0"/>
    <xf numFmtId="172" fontId="27" fillId="0" borderId="0" applyFont="0" applyFill="0" applyBorder="0" applyAlignment="0" applyProtection="0"/>
    <xf numFmtId="0" fontId="28" fillId="0" borderId="0"/>
    <xf numFmtId="0" fontId="21" fillId="0" borderId="0"/>
    <xf numFmtId="0" fontId="20" fillId="0" borderId="0"/>
    <xf numFmtId="0" fontId="19" fillId="0" borderId="0"/>
    <xf numFmtId="0" fontId="53" fillId="0" borderId="0"/>
    <xf numFmtId="168" fontId="2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0" fontId="18" fillId="0" borderId="0"/>
    <xf numFmtId="0" fontId="17" fillId="0" borderId="0"/>
    <xf numFmtId="0" fontId="16" fillId="0" borderId="0"/>
    <xf numFmtId="0" fontId="60" fillId="0" borderId="0"/>
    <xf numFmtId="3" fontId="65" fillId="0" borderId="13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5" borderId="0" applyNumberFormat="0" applyBorder="0" applyAlignment="0" applyProtection="0"/>
    <xf numFmtId="0" fontId="16" fillId="35" borderId="0" applyNumberFormat="0" applyBorder="0" applyAlignment="0" applyProtection="0"/>
    <xf numFmtId="0" fontId="16" fillId="18" borderId="0" applyNumberFormat="0" applyBorder="0" applyAlignment="0" applyProtection="0"/>
    <xf numFmtId="0" fontId="36" fillId="36" borderId="0" applyNumberFormat="0" applyBorder="0" applyAlignment="0" applyProtection="0"/>
    <xf numFmtId="0" fontId="16" fillId="36" borderId="0" applyNumberFormat="0" applyBorder="0" applyAlignment="0" applyProtection="0"/>
    <xf numFmtId="0" fontId="16" fillId="20" borderId="0" applyNumberFormat="0" applyBorder="0" applyAlignment="0" applyProtection="0"/>
    <xf numFmtId="0" fontId="36" fillId="37" borderId="0" applyNumberFormat="0" applyBorder="0" applyAlignment="0" applyProtection="0"/>
    <xf numFmtId="0" fontId="16" fillId="37" borderId="0" applyNumberFormat="0" applyBorder="0" applyAlignment="0" applyProtection="0"/>
    <xf numFmtId="0" fontId="16" fillId="22" borderId="0" applyNumberFormat="0" applyBorder="0" applyAlignment="0" applyProtection="0"/>
    <xf numFmtId="0" fontId="3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4" borderId="0" applyNumberFormat="0" applyBorder="0" applyAlignment="0" applyProtection="0"/>
    <xf numFmtId="0" fontId="36" fillId="34" borderId="0" applyNumberFormat="0" applyBorder="0" applyAlignment="0" applyProtection="0"/>
    <xf numFmtId="0" fontId="16" fillId="26" borderId="0" applyNumberFormat="0" applyBorder="0" applyAlignment="0" applyProtection="0"/>
    <xf numFmtId="0" fontId="36" fillId="33" borderId="0" applyNumberFormat="0" applyBorder="0" applyAlignment="0" applyProtection="0"/>
    <xf numFmtId="0" fontId="16" fillId="39" borderId="0" applyNumberFormat="0" applyBorder="0" applyAlignment="0" applyProtection="0"/>
    <xf numFmtId="0" fontId="16" fillId="28" borderId="0" applyNumberFormat="0" applyBorder="0" applyAlignment="0" applyProtection="0"/>
    <xf numFmtId="0" fontId="36" fillId="34" borderId="0" applyNumberFormat="0" applyBorder="0" applyAlignment="0" applyProtection="0"/>
    <xf numFmtId="0" fontId="36" fillId="31" borderId="0" applyNumberFormat="0" applyBorder="0" applyAlignment="0" applyProtection="0"/>
    <xf numFmtId="0" fontId="36" fillId="40" borderId="0" applyNumberFormat="0" applyBorder="0" applyAlignment="0" applyProtection="0"/>
    <xf numFmtId="0" fontId="36" fillId="36" borderId="0" applyNumberFormat="0" applyBorder="0" applyAlignment="0" applyProtection="0"/>
    <xf numFmtId="0" fontId="36" fillId="34" borderId="0" applyNumberFormat="0" applyBorder="0" applyAlignment="0" applyProtection="0"/>
    <xf numFmtId="0" fontId="36" fillId="32" borderId="0" applyNumberFormat="0" applyBorder="0" applyAlignment="0" applyProtection="0"/>
    <xf numFmtId="0" fontId="3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19" borderId="0" applyNumberFormat="0" applyBorder="0" applyAlignment="0" applyProtection="0"/>
    <xf numFmtId="0" fontId="36" fillId="31" borderId="0" applyNumberFormat="0" applyBorder="0" applyAlignment="0" applyProtection="0"/>
    <xf numFmtId="0" fontId="16" fillId="21" borderId="0" applyNumberFormat="0" applyBorder="0" applyAlignment="0" applyProtection="0"/>
    <xf numFmtId="0" fontId="3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3" borderId="0" applyNumberFormat="0" applyBorder="0" applyAlignment="0" applyProtection="0"/>
    <xf numFmtId="0" fontId="36" fillId="38" borderId="0" applyNumberFormat="0" applyBorder="0" applyAlignment="0" applyProtection="0"/>
    <xf numFmtId="0" fontId="16" fillId="38" borderId="0" applyNumberFormat="0" applyBorder="0" applyAlignment="0" applyProtection="0"/>
    <xf numFmtId="0" fontId="16" fillId="25" borderId="0" applyNumberFormat="0" applyBorder="0" applyAlignment="0" applyProtection="0"/>
    <xf numFmtId="0" fontId="3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27" borderId="0" applyNumberFormat="0" applyBorder="0" applyAlignment="0" applyProtection="0"/>
    <xf numFmtId="0" fontId="3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29" borderId="0" applyNumberFormat="0" applyBorder="0" applyAlignment="0" applyProtection="0"/>
    <xf numFmtId="0" fontId="66" fillId="34" borderId="0" applyNumberFormat="0" applyBorder="0" applyAlignment="0" applyProtection="0"/>
    <xf numFmtId="0" fontId="66" fillId="43" borderId="0" applyNumberFormat="0" applyBorder="0" applyAlignment="0" applyProtection="0"/>
    <xf numFmtId="0" fontId="66" fillId="42" borderId="0" applyNumberFormat="0" applyBorder="0" applyAlignment="0" applyProtection="0"/>
    <xf numFmtId="0" fontId="66" fillId="36" borderId="0" applyNumberFormat="0" applyBorder="0" applyAlignment="0" applyProtection="0"/>
    <xf numFmtId="0" fontId="66" fillId="34" borderId="0" applyNumberFormat="0" applyBorder="0" applyAlignment="0" applyProtection="0"/>
    <xf numFmtId="0" fontId="66" fillId="31" borderId="0" applyNumberFormat="0" applyBorder="0" applyAlignment="0" applyProtection="0"/>
    <xf numFmtId="0" fontId="66" fillId="44" borderId="0" applyNumberFormat="0" applyBorder="0" applyAlignment="0" applyProtection="0"/>
    <xf numFmtId="0" fontId="66" fillId="31" borderId="0" applyNumberFormat="0" applyBorder="0" applyAlignment="0" applyProtection="0"/>
    <xf numFmtId="0" fontId="66" fillId="41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8" borderId="0" applyNumberFormat="0" applyBorder="0" applyAlignment="0" applyProtection="0"/>
    <xf numFmtId="0" fontId="66" fillId="43" borderId="0" applyNumberFormat="0" applyBorder="0" applyAlignment="0" applyProtection="0"/>
    <xf numFmtId="0" fontId="66" fillId="42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7" fillId="38" borderId="0" applyNumberFormat="0" applyBorder="0" applyAlignment="0" applyProtection="0"/>
    <xf numFmtId="0" fontId="68" fillId="37" borderId="0" applyNumberFormat="0" applyBorder="0" applyAlignment="0" applyProtection="0"/>
    <xf numFmtId="0" fontId="69" fillId="51" borderId="51" applyNumberFormat="0" applyAlignment="0" applyProtection="0"/>
    <xf numFmtId="0" fontId="70" fillId="39" borderId="51" applyNumberFormat="0" applyAlignment="0" applyProtection="0"/>
    <xf numFmtId="0" fontId="71" fillId="52" borderId="52" applyNumberFormat="0" applyAlignment="0" applyProtection="0"/>
    <xf numFmtId="0" fontId="72" fillId="0" borderId="53" applyNumberFormat="0" applyFill="0" applyAlignment="0" applyProtection="0"/>
    <xf numFmtId="0" fontId="71" fillId="52" borderId="52" applyNumberFormat="0" applyAlignment="0" applyProtection="0"/>
    <xf numFmtId="0" fontId="73" fillId="0" borderId="0" applyNumberFormat="0" applyFill="0" applyBorder="0" applyAlignment="0" applyProtection="0"/>
    <xf numFmtId="0" fontId="66" fillId="53" borderId="0" applyNumberFormat="0" applyBorder="0" applyAlignment="0" applyProtection="0"/>
    <xf numFmtId="0" fontId="66" fillId="50" borderId="0" applyNumberFormat="0" applyBorder="0" applyAlignment="0" applyProtection="0"/>
    <xf numFmtId="0" fontId="66" fillId="54" borderId="0" applyNumberFormat="0" applyBorder="0" applyAlignment="0" applyProtection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3" borderId="0" applyNumberFormat="0" applyBorder="0" applyAlignment="0" applyProtection="0"/>
    <xf numFmtId="0" fontId="74" fillId="33" borderId="51" applyNumberFormat="0" applyAlignment="0" applyProtection="0"/>
    <xf numFmtId="169" fontId="27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68" fillId="34" borderId="0" applyNumberFormat="0" applyBorder="0" applyAlignment="0" applyProtection="0"/>
    <xf numFmtId="0" fontId="76" fillId="0" borderId="54" applyNumberFormat="0" applyFill="0" applyAlignment="0" applyProtection="0"/>
    <xf numFmtId="0" fontId="77" fillId="0" borderId="55" applyNumberFormat="0" applyFill="0" applyAlignment="0" applyProtection="0"/>
    <xf numFmtId="0" fontId="78" fillId="0" borderId="56" applyNumberFormat="0" applyFill="0" applyAlignment="0" applyProtection="0"/>
    <xf numFmtId="0" fontId="78" fillId="0" borderId="0" applyNumberFormat="0" applyFill="0" applyBorder="0" applyAlignment="0" applyProtection="0"/>
    <xf numFmtId="0" fontId="67" fillId="36" borderId="0" applyNumberFormat="0" applyBorder="0" applyAlignment="0" applyProtection="0"/>
    <xf numFmtId="0" fontId="74" fillId="40" borderId="51" applyNumberFormat="0" applyAlignment="0" applyProtection="0"/>
    <xf numFmtId="0" fontId="79" fillId="0" borderId="57" applyNumberFormat="0" applyFill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73" fontId="1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6" fillId="0" borderId="0" applyFont="0" applyFill="0" applyBorder="0" applyAlignment="0" applyProtection="0"/>
    <xf numFmtId="0" fontId="80" fillId="40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6" fillId="0" borderId="0"/>
    <xf numFmtId="0" fontId="27" fillId="0" borderId="0"/>
    <xf numFmtId="0" fontId="16" fillId="0" borderId="0"/>
    <xf numFmtId="0" fontId="36" fillId="0" borderId="0"/>
    <xf numFmtId="0" fontId="16" fillId="0" borderId="0"/>
    <xf numFmtId="0" fontId="27" fillId="0" borderId="0"/>
    <xf numFmtId="0" fontId="27" fillId="0" borderId="0"/>
    <xf numFmtId="0" fontId="36" fillId="0" borderId="0"/>
    <xf numFmtId="0" fontId="16" fillId="0" borderId="0"/>
    <xf numFmtId="0" fontId="3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7" fillId="0" borderId="0"/>
    <xf numFmtId="0" fontId="16" fillId="0" borderId="0"/>
    <xf numFmtId="0" fontId="81" fillId="0" borderId="0"/>
    <xf numFmtId="0" fontId="27" fillId="0" borderId="0"/>
    <xf numFmtId="0" fontId="16" fillId="0" borderId="0"/>
    <xf numFmtId="0" fontId="8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4" fillId="0" borderId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7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16" fillId="17" borderId="48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36" fillId="32" borderId="11" applyNumberFormat="0" applyFont="0" applyAlignment="0" applyProtection="0"/>
    <xf numFmtId="0" fontId="27" fillId="32" borderId="11" applyNumberFormat="0" applyFont="0" applyAlignment="0" applyProtection="0"/>
    <xf numFmtId="0" fontId="82" fillId="51" borderId="58" applyNumberFormat="0" applyAlignment="0" applyProtection="0"/>
    <xf numFmtId="9" fontId="27" fillId="0" borderId="0" applyFont="0" applyFill="0" applyBorder="0" applyAlignment="0" applyProtection="0"/>
    <xf numFmtId="0" fontId="82" fillId="39" borderId="58" applyNumberFormat="0" applyAlignment="0" applyProtection="0"/>
    <xf numFmtId="0" fontId="79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59" applyNumberFormat="0" applyFill="0" applyAlignment="0" applyProtection="0"/>
    <xf numFmtId="0" fontId="85" fillId="0" borderId="60" applyNumberFormat="0" applyFill="0" applyAlignment="0" applyProtection="0"/>
    <xf numFmtId="0" fontId="73" fillId="0" borderId="61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62" applyNumberFormat="0" applyFill="0" applyAlignment="0" applyProtection="0"/>
    <xf numFmtId="0" fontId="79" fillId="0" borderId="0" applyNumberFormat="0" applyFill="0" applyBorder="0" applyAlignment="0" applyProtection="0"/>
    <xf numFmtId="0" fontId="27" fillId="0" borderId="0"/>
    <xf numFmtId="0" fontId="16" fillId="0" borderId="0"/>
    <xf numFmtId="0" fontId="15" fillId="0" borderId="0"/>
    <xf numFmtId="0" fontId="28" fillId="0" borderId="0" applyFill="0" applyBorder="0" applyAlignment="0" applyProtection="0"/>
    <xf numFmtId="0" fontId="14" fillId="0" borderId="0"/>
    <xf numFmtId="0" fontId="95" fillId="0" borderId="0"/>
    <xf numFmtId="0" fontId="13" fillId="0" borderId="0"/>
    <xf numFmtId="0" fontId="12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7" fontId="96" fillId="0" borderId="0" applyFont="0" applyFill="0" applyBorder="0" applyAlignment="0" applyProtection="0"/>
    <xf numFmtId="177" fontId="97" fillId="0" borderId="0">
      <protection locked="0"/>
    </xf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4" borderId="0" applyNumberFormat="0" applyBorder="0" applyAlignment="0" applyProtection="0"/>
    <xf numFmtId="0" fontId="36" fillId="33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41" borderId="0" applyNumberFormat="0" applyBorder="0" applyAlignment="0" applyProtection="0"/>
    <xf numFmtId="0" fontId="36" fillId="38" borderId="0" applyNumberFormat="0" applyBorder="0" applyAlignment="0" applyProtection="0"/>
    <xf numFmtId="0" fontId="36" fillId="30" borderId="0" applyNumberFormat="0" applyBorder="0" applyAlignment="0" applyProtection="0"/>
    <xf numFmtId="0" fontId="36" fillId="42" borderId="0" applyNumberFormat="0" applyBorder="0" applyAlignment="0" applyProtection="0"/>
    <xf numFmtId="169" fontId="98" fillId="0" borderId="0" applyFont="0" applyFill="0" applyBorder="0" applyAlignment="0" applyProtection="0"/>
    <xf numFmtId="178" fontId="27" fillId="0" borderId="0" applyFont="0" applyFill="0" applyBorder="0" applyAlignment="0" applyProtection="0"/>
    <xf numFmtId="169" fontId="98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1" fillId="0" borderId="0"/>
    <xf numFmtId="9" fontId="3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0" fillId="0" borderId="0"/>
    <xf numFmtId="0" fontId="29" fillId="0" borderId="0"/>
    <xf numFmtId="0" fontId="9" fillId="0" borderId="0"/>
    <xf numFmtId="0" fontId="8" fillId="0" borderId="0"/>
    <xf numFmtId="0" fontId="29" fillId="0" borderId="0"/>
    <xf numFmtId="0" fontId="104" fillId="0" borderId="0"/>
    <xf numFmtId="0" fontId="7" fillId="0" borderId="0"/>
    <xf numFmtId="0" fontId="6" fillId="0" borderId="0"/>
    <xf numFmtId="0" fontId="27" fillId="0" borderId="0"/>
    <xf numFmtId="0" fontId="106" fillId="0" borderId="0"/>
    <xf numFmtId="0" fontId="5" fillId="0" borderId="0"/>
    <xf numFmtId="0" fontId="5" fillId="0" borderId="0"/>
    <xf numFmtId="0" fontId="108" fillId="0" borderId="0"/>
    <xf numFmtId="9" fontId="1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12" fillId="0" borderId="0"/>
    <xf numFmtId="43" fontId="113" fillId="0" borderId="0" applyFont="0" applyFill="0" applyBorder="0" applyAlignment="0" applyProtection="0"/>
    <xf numFmtId="0" fontId="114" fillId="0" borderId="0"/>
    <xf numFmtId="0" fontId="115" fillId="0" borderId="0"/>
    <xf numFmtId="0" fontId="116" fillId="0" borderId="0"/>
    <xf numFmtId="164" fontId="117" fillId="0" borderId="0" applyFont="0" applyFill="0" applyBorder="0" applyAlignment="0" applyProtection="0"/>
    <xf numFmtId="0" fontId="118" fillId="0" borderId="0"/>
    <xf numFmtId="0" fontId="119" fillId="0" borderId="0"/>
    <xf numFmtId="43" fontId="3" fillId="0" borderId="0" applyFont="0" applyFill="0" applyBorder="0" applyAlignment="0" applyProtection="0"/>
    <xf numFmtId="0" fontId="3" fillId="0" borderId="0"/>
    <xf numFmtId="0" fontId="124" fillId="65" borderId="0" applyNumberFormat="0" applyBorder="0" applyAlignment="0" applyProtection="0"/>
    <xf numFmtId="0" fontId="125" fillId="66" borderId="0" applyNumberFormat="0" applyBorder="0" applyAlignment="0" applyProtection="0"/>
    <xf numFmtId="0" fontId="126" fillId="67" borderId="86" applyNumberFormat="0" applyAlignment="0" applyProtection="0"/>
    <xf numFmtId="0" fontId="127" fillId="67" borderId="85" applyNumberFormat="0" applyAlignment="0" applyProtection="0"/>
    <xf numFmtId="0" fontId="2" fillId="0" borderId="0"/>
    <xf numFmtId="0" fontId="2" fillId="0" borderId="0"/>
    <xf numFmtId="0" fontId="29" fillId="0" borderId="0"/>
  </cellStyleXfs>
  <cellXfs count="1007">
    <xf numFmtId="0" fontId="0" fillId="0" borderId="0" xfId="0"/>
    <xf numFmtId="0" fontId="0" fillId="0" borderId="1" xfId="0" applyBorder="1"/>
    <xf numFmtId="0" fontId="30" fillId="0" borderId="0" xfId="0" applyFont="1"/>
    <xf numFmtId="3" fontId="0" fillId="0" borderId="1" xfId="0" applyNumberFormat="1" applyBorder="1"/>
    <xf numFmtId="0" fontId="30" fillId="0" borderId="0" xfId="0" applyFont="1" applyAlignment="1">
      <alignment horizontal="centerContinuous" wrapText="1"/>
    </xf>
    <xf numFmtId="3" fontId="0" fillId="0" borderId="0" xfId="0" applyNumberFormat="1"/>
    <xf numFmtId="0" fontId="27" fillId="0" borderId="0" xfId="0" applyFont="1"/>
    <xf numFmtId="0" fontId="0" fillId="0" borderId="0" xfId="0" applyAlignment="1">
      <alignment horizontal="centerContinuous" wrapText="1"/>
    </xf>
    <xf numFmtId="1" fontId="0" fillId="0" borderId="0" xfId="0" applyNumberFormat="1"/>
    <xf numFmtId="0" fontId="0" fillId="0" borderId="0" xfId="0" applyAlignment="1">
      <alignment horizontal="left"/>
    </xf>
    <xf numFmtId="0" fontId="27" fillId="0" borderId="0" xfId="0" applyFont="1" applyAlignment="1">
      <alignment horizontal="centerContinuous" wrapText="1"/>
    </xf>
    <xf numFmtId="170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36" fillId="0" borderId="0" xfId="17" applyFont="1" applyAlignment="1">
      <alignment wrapText="1"/>
    </xf>
    <xf numFmtId="0" fontId="36" fillId="0" borderId="0" xfId="17" applyFont="1" applyAlignment="1">
      <alignment horizontal="right" wrapText="1"/>
    </xf>
    <xf numFmtId="0" fontId="36" fillId="0" borderId="1" xfId="15" applyFont="1" applyBorder="1" applyAlignment="1">
      <alignment wrapText="1"/>
    </xf>
    <xf numFmtId="3" fontId="40" fillId="0" borderId="0" xfId="0" applyNumberFormat="1" applyFont="1"/>
    <xf numFmtId="0" fontId="39" fillId="8" borderId="1" xfId="0" applyFont="1" applyFill="1" applyBorder="1" applyAlignment="1">
      <alignment horizontal="center" vertical="center"/>
    </xf>
    <xf numFmtId="1" fontId="39" fillId="8" borderId="1" xfId="0" applyNumberFormat="1" applyFont="1" applyFill="1" applyBorder="1" applyAlignment="1">
      <alignment vertical="center" wrapText="1" shrinkToFit="1"/>
    </xf>
    <xf numFmtId="0" fontId="45" fillId="0" borderId="1" xfId="0" applyFont="1" applyBorder="1" applyAlignment="1">
      <alignment vertical="center" wrapText="1"/>
    </xf>
    <xf numFmtId="1" fontId="40" fillId="0" borderId="0" xfId="0" applyNumberFormat="1" applyFont="1"/>
    <xf numFmtId="0" fontId="41" fillId="0" borderId="0" xfId="0" applyFont="1"/>
    <xf numFmtId="0" fontId="0" fillId="0" borderId="0" xfId="0" applyAlignment="1">
      <alignment vertical="center"/>
    </xf>
    <xf numFmtId="0" fontId="27" fillId="0" borderId="0" xfId="0" applyFont="1" applyAlignment="1">
      <alignment wrapText="1"/>
    </xf>
    <xf numFmtId="3" fontId="31" fillId="0" borderId="1" xfId="0" applyNumberFormat="1" applyFont="1" applyBorder="1"/>
    <xf numFmtId="2" fontId="45" fillId="0" borderId="1" xfId="0" applyNumberFormat="1" applyFont="1" applyBorder="1" applyAlignment="1">
      <alignment horizontal="center" vertical="center" wrapText="1"/>
    </xf>
    <xf numFmtId="0" fontId="41" fillId="4" borderId="1" xfId="15" applyFont="1" applyFill="1" applyBorder="1" applyAlignment="1">
      <alignment wrapText="1"/>
    </xf>
    <xf numFmtId="0" fontId="40" fillId="4" borderId="5" xfId="0" applyFont="1" applyFill="1" applyBorder="1"/>
    <xf numFmtId="0" fontId="0" fillId="0" borderId="15" xfId="0" applyBorder="1"/>
    <xf numFmtId="0" fontId="17" fillId="0" borderId="0" xfId="40"/>
    <xf numFmtId="0" fontId="17" fillId="0" borderId="1" xfId="40" applyBorder="1"/>
    <xf numFmtId="0" fontId="46" fillId="8" borderId="1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3" fontId="57" fillId="10" borderId="1" xfId="40" applyNumberFormat="1" applyFont="1" applyFill="1" applyBorder="1" applyAlignment="1">
      <alignment horizontal="center"/>
    </xf>
    <xf numFmtId="3" fontId="17" fillId="0" borderId="1" xfId="40" applyNumberFormat="1" applyBorder="1" applyAlignment="1">
      <alignment horizontal="center"/>
    </xf>
    <xf numFmtId="3" fontId="56" fillId="10" borderId="1" xfId="40" applyNumberFormat="1" applyFont="1" applyFill="1" applyBorder="1" applyAlignment="1">
      <alignment horizontal="center"/>
    </xf>
    <xf numFmtId="0" fontId="17" fillId="0" borderId="5" xfId="40" applyBorder="1" applyAlignment="1">
      <alignment horizontal="left"/>
    </xf>
    <xf numFmtId="2" fontId="42" fillId="8" borderId="5" xfId="40" applyNumberFormat="1" applyFont="1" applyFill="1" applyBorder="1" applyAlignment="1">
      <alignment horizontal="center" vertical="center" wrapText="1"/>
    </xf>
    <xf numFmtId="3" fontId="56" fillId="10" borderId="15" xfId="40" applyNumberFormat="1" applyFont="1" applyFill="1" applyBorder="1" applyAlignment="1">
      <alignment horizontal="center"/>
    </xf>
    <xf numFmtId="3" fontId="57" fillId="10" borderId="15" xfId="40" applyNumberFormat="1" applyFont="1" applyFill="1" applyBorder="1" applyAlignment="1">
      <alignment horizontal="center"/>
    </xf>
    <xf numFmtId="3" fontId="17" fillId="0" borderId="15" xfId="40" applyNumberFormat="1" applyBorder="1" applyAlignment="1">
      <alignment horizontal="center"/>
    </xf>
    <xf numFmtId="3" fontId="17" fillId="0" borderId="27" xfId="40" applyNumberFormat="1" applyBorder="1" applyAlignment="1">
      <alignment horizontal="center"/>
    </xf>
    <xf numFmtId="3" fontId="17" fillId="0" borderId="22" xfId="40" applyNumberFormat="1" applyBorder="1" applyAlignment="1">
      <alignment horizontal="center"/>
    </xf>
    <xf numFmtId="0" fontId="41" fillId="4" borderId="1" xfId="15" applyFont="1" applyFill="1" applyBorder="1" applyAlignment="1">
      <alignment vertical="center" wrapText="1"/>
    </xf>
    <xf numFmtId="3" fontId="40" fillId="4" borderId="15" xfId="0" applyNumberFormat="1" applyFont="1" applyFill="1" applyBorder="1" applyAlignment="1">
      <alignment horizontal="center" vertical="center"/>
    </xf>
    <xf numFmtId="3" fontId="40" fillId="4" borderId="1" xfId="0" applyNumberFormat="1" applyFont="1" applyFill="1" applyBorder="1" applyAlignment="1">
      <alignment horizontal="center" vertical="center"/>
    </xf>
    <xf numFmtId="0" fontId="44" fillId="4" borderId="1" xfId="15" applyFont="1" applyFill="1" applyBorder="1" applyAlignment="1">
      <alignment vertical="center" wrapText="1"/>
    </xf>
    <xf numFmtId="0" fontId="40" fillId="4" borderId="5" xfId="0" applyFont="1" applyFill="1" applyBorder="1" applyAlignment="1">
      <alignment vertical="center"/>
    </xf>
    <xf numFmtId="3" fontId="40" fillId="4" borderId="15" xfId="0" applyNumberFormat="1" applyFont="1" applyFill="1" applyBorder="1" applyAlignment="1">
      <alignment vertical="center"/>
    </xf>
    <xf numFmtId="3" fontId="40" fillId="4" borderId="1" xfId="0" applyNumberFormat="1" applyFont="1" applyFill="1" applyBorder="1" applyAlignment="1">
      <alignment vertical="center"/>
    </xf>
    <xf numFmtId="3" fontId="40" fillId="4" borderId="26" xfId="0" applyNumberFormat="1" applyFont="1" applyFill="1" applyBorder="1" applyAlignment="1">
      <alignment vertical="center"/>
    </xf>
    <xf numFmtId="3" fontId="40" fillId="4" borderId="1" xfId="13" applyNumberFormat="1" applyFont="1" applyFill="1" applyBorder="1" applyAlignment="1">
      <alignment horizontal="right" vertical="center" wrapText="1"/>
    </xf>
    <xf numFmtId="3" fontId="40" fillId="4" borderId="5" xfId="0" applyNumberFormat="1" applyFont="1" applyFill="1" applyBorder="1" applyAlignment="1">
      <alignment vertical="center"/>
    </xf>
    <xf numFmtId="0" fontId="36" fillId="0" borderId="1" xfId="15" applyFont="1" applyBorder="1" applyAlignment="1">
      <alignment vertical="center" wrapText="1"/>
    </xf>
    <xf numFmtId="3" fontId="44" fillId="4" borderId="1" xfId="15" applyNumberFormat="1" applyFont="1" applyFill="1" applyBorder="1" applyAlignment="1">
      <alignment vertical="center" wrapText="1"/>
    </xf>
    <xf numFmtId="0" fontId="49" fillId="9" borderId="9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vertical="center" wrapText="1"/>
    </xf>
    <xf numFmtId="3" fontId="40" fillId="4" borderId="5" xfId="0" applyNumberFormat="1" applyFont="1" applyFill="1" applyBorder="1" applyAlignment="1">
      <alignment horizontal="center" vertical="center"/>
    </xf>
    <xf numFmtId="17" fontId="28" fillId="0" borderId="0" xfId="0" applyNumberFormat="1" applyFont="1" applyAlignment="1">
      <alignment vertical="center" wrapText="1"/>
    </xf>
    <xf numFmtId="0" fontId="58" fillId="0" borderId="0" xfId="14" applyFont="1"/>
    <xf numFmtId="0" fontId="59" fillId="0" borderId="0" xfId="41" applyFont="1" applyAlignment="1">
      <alignment vertical="center"/>
    </xf>
    <xf numFmtId="0" fontId="61" fillId="0" borderId="0" xfId="42" applyFont="1"/>
    <xf numFmtId="0" fontId="62" fillId="0" borderId="0" xfId="42" applyFont="1"/>
    <xf numFmtId="0" fontId="27" fillId="0" borderId="0" xfId="14"/>
    <xf numFmtId="0" fontId="27" fillId="0" borderId="0" xfId="316"/>
    <xf numFmtId="0" fontId="63" fillId="8" borderId="1" xfId="14" applyFont="1" applyFill="1" applyBorder="1" applyAlignment="1">
      <alignment vertical="center"/>
    </xf>
    <xf numFmtId="3" fontId="88" fillId="55" borderId="1" xfId="568" applyNumberFormat="1" applyFont="1" applyFill="1" applyBorder="1" applyAlignment="1">
      <alignment horizontal="center" vertical="center"/>
    </xf>
    <xf numFmtId="3" fontId="39" fillId="8" borderId="1" xfId="316" applyNumberFormat="1" applyFont="1" applyFill="1" applyBorder="1"/>
    <xf numFmtId="0" fontId="92" fillId="0" borderId="0" xfId="40" applyFont="1"/>
    <xf numFmtId="171" fontId="88" fillId="55" borderId="1" xfId="568" applyNumberFormat="1" applyFont="1" applyFill="1" applyBorder="1" applyAlignment="1">
      <alignment horizontal="center" vertical="center"/>
    </xf>
    <xf numFmtId="171" fontId="39" fillId="8" borderId="1" xfId="316" applyNumberFormat="1" applyFont="1" applyFill="1" applyBorder="1" applyAlignment="1">
      <alignment horizontal="center"/>
    </xf>
    <xf numFmtId="171" fontId="39" fillId="8" borderId="4" xfId="316" applyNumberFormat="1" applyFont="1" applyFill="1" applyBorder="1" applyAlignment="1">
      <alignment horizontal="center"/>
    </xf>
    <xf numFmtId="0" fontId="15" fillId="0" borderId="0" xfId="570"/>
    <xf numFmtId="49" fontId="15" fillId="0" borderId="0" xfId="570" applyNumberFormat="1"/>
    <xf numFmtId="0" fontId="15" fillId="3" borderId="1" xfId="570" applyFill="1" applyBorder="1"/>
    <xf numFmtId="0" fontId="65" fillId="3" borderId="1" xfId="571" quotePrefix="1" applyFont="1" applyFill="1" applyBorder="1"/>
    <xf numFmtId="49" fontId="65" fillId="3" borderId="1" xfId="571" quotePrefix="1" applyNumberFormat="1" applyFont="1" applyFill="1" applyBorder="1"/>
    <xf numFmtId="3" fontId="65" fillId="3" borderId="1" xfId="571" quotePrefix="1" applyNumberFormat="1" applyFont="1" applyFill="1" applyBorder="1"/>
    <xf numFmtId="1" fontId="27" fillId="3" borderId="1" xfId="570" applyNumberFormat="1" applyFont="1" applyFill="1" applyBorder="1" applyAlignment="1" applyProtection="1">
      <alignment vertical="center"/>
      <protection locked="0"/>
    </xf>
    <xf numFmtId="0" fontId="15" fillId="0" borderId="1" xfId="570" applyBorder="1"/>
    <xf numFmtId="49" fontId="15" fillId="0" borderId="1" xfId="570" applyNumberFormat="1" applyBorder="1"/>
    <xf numFmtId="0" fontId="17" fillId="57" borderId="0" xfId="40" applyFill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2" fontId="27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99" fillId="0" borderId="66" xfId="0" applyFont="1" applyBorder="1" applyAlignment="1">
      <alignment vertical="center"/>
    </xf>
    <xf numFmtId="0" fontId="99" fillId="0" borderId="64" xfId="0" applyFont="1" applyBorder="1" applyAlignment="1">
      <alignment vertical="center" wrapText="1"/>
    </xf>
    <xf numFmtId="0" fontId="100" fillId="0" borderId="42" xfId="0" applyFont="1" applyBorder="1" applyAlignment="1">
      <alignment vertical="center"/>
    </xf>
    <xf numFmtId="0" fontId="100" fillId="0" borderId="67" xfId="0" applyFont="1" applyBorder="1" applyAlignment="1">
      <alignment vertical="center" wrapText="1"/>
    </xf>
    <xf numFmtId="0" fontId="101" fillId="0" borderId="0" xfId="0" applyFont="1" applyAlignment="1">
      <alignment vertical="center"/>
    </xf>
    <xf numFmtId="0" fontId="99" fillId="0" borderId="42" xfId="0" applyFont="1" applyBorder="1" applyAlignment="1">
      <alignment vertical="center"/>
    </xf>
    <xf numFmtId="0" fontId="99" fillId="0" borderId="67" xfId="0" applyFont="1" applyBorder="1" applyAlignment="1">
      <alignment vertical="center" wrapText="1"/>
    </xf>
    <xf numFmtId="0" fontId="102" fillId="0" borderId="0" xfId="0" applyFont="1"/>
    <xf numFmtId="0" fontId="65" fillId="0" borderId="4" xfId="14" applyFont="1" applyBorder="1"/>
    <xf numFmtId="3" fontId="32" fillId="0" borderId="32" xfId="14" applyNumberFormat="1" applyFont="1" applyBorder="1" applyAlignment="1">
      <alignment horizontal="right"/>
    </xf>
    <xf numFmtId="0" fontId="30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36" fillId="0" borderId="1" xfId="625" applyFont="1" applyBorder="1" applyAlignment="1">
      <alignment wrapText="1"/>
    </xf>
    <xf numFmtId="0" fontId="36" fillId="0" borderId="1" xfId="573" applyFont="1" applyBorder="1" applyAlignment="1">
      <alignment wrapText="1"/>
    </xf>
    <xf numFmtId="3" fontId="30" fillId="0" borderId="1" xfId="0" applyNumberFormat="1" applyFont="1" applyBorder="1" applyAlignment="1">
      <alignment horizontal="center" vertical="center"/>
    </xf>
    <xf numFmtId="3" fontId="30" fillId="0" borderId="12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/>
    </xf>
    <xf numFmtId="3" fontId="30" fillId="0" borderId="1" xfId="0" applyNumberFormat="1" applyFont="1" applyBorder="1" applyAlignment="1">
      <alignment vertical="center"/>
    </xf>
    <xf numFmtId="3" fontId="30" fillId="0" borderId="15" xfId="0" applyNumberFormat="1" applyFont="1" applyBorder="1" applyAlignment="1">
      <alignment horizontal="center" vertical="center"/>
    </xf>
    <xf numFmtId="0" fontId="39" fillId="8" borderId="5" xfId="0" applyFont="1" applyFill="1" applyBorder="1" applyAlignment="1">
      <alignment horizontal="center" vertical="center" wrapText="1"/>
    </xf>
    <xf numFmtId="0" fontId="87" fillId="62" borderId="1" xfId="628" applyFont="1" applyFill="1" applyBorder="1" applyAlignment="1">
      <alignment horizontal="center" vertical="center"/>
    </xf>
    <xf numFmtId="0" fontId="52" fillId="59" borderId="1" xfId="0" applyFont="1" applyFill="1" applyBorder="1" applyAlignment="1">
      <alignment horizontal="center" vertical="center"/>
    </xf>
    <xf numFmtId="0" fontId="36" fillId="0" borderId="70" xfId="628" applyFont="1" applyBorder="1" applyAlignment="1">
      <alignment wrapText="1"/>
    </xf>
    <xf numFmtId="0" fontId="36" fillId="0" borderId="11" xfId="628" applyFont="1" applyBorder="1" applyAlignment="1">
      <alignment wrapText="1"/>
    </xf>
    <xf numFmtId="0" fontId="40" fillId="0" borderId="0" xfId="0" applyFont="1"/>
    <xf numFmtId="2" fontId="46" fillId="60" borderId="1" xfId="0" applyNumberFormat="1" applyFont="1" applyFill="1" applyBorder="1" applyAlignment="1">
      <alignment horizontal="center" vertical="center" wrapText="1"/>
    </xf>
    <xf numFmtId="3" fontId="49" fillId="60" borderId="1" xfId="0" applyNumberFormat="1" applyFont="1" applyFill="1" applyBorder="1" applyAlignment="1">
      <alignment vertical="center"/>
    </xf>
    <xf numFmtId="0" fontId="39" fillId="60" borderId="17" xfId="0" applyFont="1" applyFill="1" applyBorder="1" applyAlignment="1">
      <alignment horizontal="centerContinuous" vertical="center" wrapText="1"/>
    </xf>
    <xf numFmtId="0" fontId="39" fillId="60" borderId="12" xfId="0" applyFont="1" applyFill="1" applyBorder="1" applyAlignment="1">
      <alignment horizontal="centerContinuous" vertical="center" wrapText="1"/>
    </xf>
    <xf numFmtId="3" fontId="40" fillId="4" borderId="12" xfId="0" applyNumberFormat="1" applyFont="1" applyFill="1" applyBorder="1" applyAlignment="1">
      <alignment vertical="center"/>
    </xf>
    <xf numFmtId="0" fontId="104" fillId="0" borderId="0" xfId="629"/>
    <xf numFmtId="0" fontId="27" fillId="3" borderId="0" xfId="629" applyFont="1" applyFill="1"/>
    <xf numFmtId="171" fontId="40" fillId="0" borderId="0" xfId="0" applyNumberFormat="1" applyFont="1"/>
    <xf numFmtId="10" fontId="40" fillId="0" borderId="0" xfId="0" applyNumberFormat="1" applyFont="1"/>
    <xf numFmtId="2" fontId="42" fillId="8" borderId="17" xfId="40" applyNumberFormat="1" applyFont="1" applyFill="1" applyBorder="1" applyAlignment="1">
      <alignment vertical="top"/>
    </xf>
    <xf numFmtId="2" fontId="42" fillId="8" borderId="12" xfId="40" applyNumberFormat="1" applyFont="1" applyFill="1" applyBorder="1" applyAlignment="1">
      <alignment vertical="center"/>
    </xf>
    <xf numFmtId="0" fontId="44" fillId="4" borderId="1" xfId="15" applyFont="1" applyFill="1" applyBorder="1" applyAlignment="1">
      <alignment horizontal="left" vertical="center" wrapText="1"/>
    </xf>
    <xf numFmtId="0" fontId="30" fillId="0" borderId="0" xfId="0" applyFont="1" applyAlignment="1">
      <alignment wrapText="1"/>
    </xf>
    <xf numFmtId="0" fontId="27" fillId="3" borderId="0" xfId="629" applyFont="1" applyFill="1" applyAlignment="1">
      <alignment horizontal="centerContinuous" vertical="center" wrapText="1"/>
    </xf>
    <xf numFmtId="4" fontId="27" fillId="3" borderId="0" xfId="629" applyNumberFormat="1" applyFont="1" applyFill="1"/>
    <xf numFmtId="0" fontId="39" fillId="3" borderId="0" xfId="0" applyFont="1" applyFill="1" applyAlignment="1">
      <alignment horizontal="center" vertical="center"/>
    </xf>
    <xf numFmtId="3" fontId="57" fillId="10" borderId="26" xfId="40" applyNumberFormat="1" applyFont="1" applyFill="1" applyBorder="1" applyAlignment="1">
      <alignment horizontal="center"/>
    </xf>
    <xf numFmtId="3" fontId="17" fillId="0" borderId="26" xfId="40" applyNumberFormat="1" applyBorder="1" applyAlignment="1">
      <alignment horizontal="center"/>
    </xf>
    <xf numFmtId="3" fontId="56" fillId="10" borderId="26" xfId="40" applyNumberFormat="1" applyFont="1" applyFill="1" applyBorder="1" applyAlignment="1">
      <alignment horizontal="center"/>
    </xf>
    <xf numFmtId="3" fontId="17" fillId="0" borderId="28" xfId="40" applyNumberFormat="1" applyBorder="1" applyAlignment="1">
      <alignment horizontal="center"/>
    </xf>
    <xf numFmtId="0" fontId="59" fillId="13" borderId="15" xfId="40" applyFont="1" applyFill="1" applyBorder="1" applyAlignment="1">
      <alignment horizontal="center" vertical="center" wrapText="1"/>
    </xf>
    <xf numFmtId="0" fontId="59" fillId="13" borderId="1" xfId="40" applyFont="1" applyFill="1" applyBorder="1" applyAlignment="1">
      <alignment horizontal="center" vertical="center" wrapText="1"/>
    </xf>
    <xf numFmtId="0" fontId="59" fillId="13" borderId="26" xfId="40" applyFont="1" applyFill="1" applyBorder="1" applyAlignment="1">
      <alignment horizontal="center" vertical="center" wrapText="1"/>
    </xf>
    <xf numFmtId="0" fontId="54" fillId="3" borderId="0" xfId="629" applyFont="1" applyFill="1" applyAlignment="1">
      <alignment vertical="center"/>
    </xf>
    <xf numFmtId="3" fontId="27" fillId="3" borderId="0" xfId="629" applyNumberFormat="1" applyFont="1" applyFill="1" applyAlignment="1">
      <alignment horizontal="center" vertical="center"/>
    </xf>
    <xf numFmtId="0" fontId="59" fillId="13" borderId="5" xfId="40" applyFont="1" applyFill="1" applyBorder="1" applyAlignment="1">
      <alignment horizontal="center" vertical="center" wrapText="1"/>
    </xf>
    <xf numFmtId="2" fontId="42" fillId="60" borderId="13" xfId="40" applyNumberFormat="1" applyFont="1" applyFill="1" applyBorder="1" applyAlignment="1">
      <alignment vertical="top"/>
    </xf>
    <xf numFmtId="0" fontId="27" fillId="0" borderId="2" xfId="40" applyFont="1" applyBorder="1" applyAlignment="1">
      <alignment horizontal="center" vertical="center" wrapText="1"/>
    </xf>
    <xf numFmtId="0" fontId="27" fillId="0" borderId="8" xfId="40" applyFont="1" applyBorder="1" applyAlignment="1">
      <alignment horizontal="center" vertical="center" wrapText="1"/>
    </xf>
    <xf numFmtId="0" fontId="27" fillId="0" borderId="9" xfId="40" applyFont="1" applyBorder="1" applyAlignment="1">
      <alignment horizontal="center" vertical="center" wrapText="1"/>
    </xf>
    <xf numFmtId="3" fontId="56" fillId="61" borderId="40" xfId="40" applyNumberFormat="1" applyFont="1" applyFill="1" applyBorder="1" applyAlignment="1">
      <alignment horizontal="center"/>
    </xf>
    <xf numFmtId="3" fontId="56" fillId="61" borderId="3" xfId="40" applyNumberFormat="1" applyFont="1" applyFill="1" applyBorder="1" applyAlignment="1">
      <alignment horizontal="center"/>
    </xf>
    <xf numFmtId="3" fontId="56" fillId="61" borderId="47" xfId="40" applyNumberFormat="1" applyFont="1" applyFill="1" applyBorder="1" applyAlignment="1">
      <alignment horizontal="center"/>
    </xf>
    <xf numFmtId="17" fontId="30" fillId="0" borderId="6" xfId="0" applyNumberFormat="1" applyFont="1" applyBorder="1" applyAlignment="1">
      <alignment horizontal="center" wrapText="1"/>
    </xf>
    <xf numFmtId="3" fontId="57" fillId="10" borderId="77" xfId="40" applyNumberFormat="1" applyFont="1" applyFill="1" applyBorder="1" applyAlignment="1">
      <alignment horizontal="right"/>
    </xf>
    <xf numFmtId="3" fontId="17" fillId="0" borderId="77" xfId="40" applyNumberFormat="1" applyBorder="1" applyAlignment="1">
      <alignment horizontal="right"/>
    </xf>
    <xf numFmtId="3" fontId="17" fillId="0" borderId="37" xfId="40" applyNumberFormat="1" applyBorder="1" applyAlignment="1">
      <alignment horizontal="right"/>
    </xf>
    <xf numFmtId="49" fontId="39" fillId="0" borderId="0" xfId="0" applyNumberFormat="1" applyFont="1"/>
    <xf numFmtId="0" fontId="39" fillId="0" borderId="0" xfId="0" applyFont="1"/>
    <xf numFmtId="2" fontId="42" fillId="60" borderId="79" xfId="40" applyNumberFormat="1" applyFont="1" applyFill="1" applyBorder="1" applyAlignment="1">
      <alignment vertical="top"/>
    </xf>
    <xf numFmtId="2" fontId="42" fillId="60" borderId="76" xfId="40" applyNumberFormat="1" applyFont="1" applyFill="1" applyBorder="1" applyAlignment="1">
      <alignment vertical="top"/>
    </xf>
    <xf numFmtId="2" fontId="42" fillId="8" borderId="69" xfId="40" applyNumberFormat="1" applyFont="1" applyFill="1" applyBorder="1" applyAlignment="1">
      <alignment vertical="top"/>
    </xf>
    <xf numFmtId="2" fontId="42" fillId="8" borderId="21" xfId="40" applyNumberFormat="1" applyFont="1" applyFill="1" applyBorder="1" applyAlignment="1">
      <alignment vertical="top"/>
    </xf>
    <xf numFmtId="0" fontId="17" fillId="0" borderId="26" xfId="40" applyBorder="1" applyAlignment="1">
      <alignment horizontal="left"/>
    </xf>
    <xf numFmtId="2" fontId="42" fillId="8" borderId="69" xfId="40" applyNumberFormat="1" applyFont="1" applyFill="1" applyBorder="1" applyAlignment="1">
      <alignment vertical="center"/>
    </xf>
    <xf numFmtId="2" fontId="42" fillId="8" borderId="26" xfId="40" applyNumberFormat="1" applyFont="1" applyFill="1" applyBorder="1" applyAlignment="1">
      <alignment horizontal="center" vertical="center" wrapText="1"/>
    </xf>
    <xf numFmtId="1" fontId="27" fillId="0" borderId="15" xfId="0" applyNumberFormat="1" applyFont="1" applyBorder="1" applyAlignment="1">
      <alignment wrapText="1" shrinkToFit="1"/>
    </xf>
    <xf numFmtId="0" fontId="38" fillId="0" borderId="15" xfId="14" applyFont="1" applyBorder="1"/>
    <xf numFmtId="0" fontId="27" fillId="0" borderId="15" xfId="0" applyFont="1" applyBorder="1" applyAlignment="1">
      <alignment vertical="center"/>
    </xf>
    <xf numFmtId="0" fontId="0" fillId="0" borderId="15" xfId="0" applyBorder="1" applyAlignment="1">
      <alignment horizontal="left"/>
    </xf>
    <xf numFmtId="1" fontId="27" fillId="2" borderId="15" xfId="6" applyNumberFormat="1" applyFont="1" applyFill="1" applyBorder="1" applyAlignment="1">
      <alignment horizontal="left" wrapText="1" shrinkToFit="1"/>
    </xf>
    <xf numFmtId="0" fontId="27" fillId="0" borderId="15" xfId="0" applyFont="1" applyBorder="1"/>
    <xf numFmtId="1" fontId="27" fillId="0" borderId="15" xfId="8" applyNumberFormat="1" applyBorder="1"/>
    <xf numFmtId="0" fontId="17" fillId="0" borderId="22" xfId="40" applyBorder="1"/>
    <xf numFmtId="0" fontId="17" fillId="0" borderId="28" xfId="40" applyBorder="1" applyAlignment="1">
      <alignment horizontal="left"/>
    </xf>
    <xf numFmtId="3" fontId="39" fillId="8" borderId="42" xfId="14" applyNumberFormat="1" applyFont="1" applyFill="1" applyBorder="1" applyAlignment="1">
      <alignment horizontal="center" vertical="center"/>
    </xf>
    <xf numFmtId="1" fontId="39" fillId="8" borderId="69" xfId="0" applyNumberFormat="1" applyFont="1" applyFill="1" applyBorder="1" applyAlignment="1">
      <alignment vertical="center" wrapText="1" shrinkToFit="1"/>
    </xf>
    <xf numFmtId="3" fontId="39" fillId="8" borderId="1" xfId="14" applyNumberFormat="1" applyFont="1" applyFill="1" applyBorder="1" applyAlignment="1">
      <alignment vertical="center"/>
    </xf>
    <xf numFmtId="171" fontId="39" fillId="8" borderId="1" xfId="14" applyNumberFormat="1" applyFont="1" applyFill="1" applyBorder="1" applyAlignment="1">
      <alignment horizontal="center" vertical="center"/>
    </xf>
    <xf numFmtId="175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center" vertical="center"/>
    </xf>
    <xf numFmtId="3" fontId="39" fillId="8" borderId="1" xfId="14" applyNumberFormat="1" applyFont="1" applyFill="1" applyBorder="1" applyAlignment="1">
      <alignment horizontal="right" vertical="center"/>
    </xf>
    <xf numFmtId="171" fontId="39" fillId="8" borderId="1" xfId="14" applyNumberFormat="1" applyFont="1" applyFill="1" applyBorder="1" applyAlignment="1">
      <alignment horizontal="right" vertical="center"/>
    </xf>
    <xf numFmtId="175" fontId="39" fillId="8" borderId="1" xfId="14" applyNumberFormat="1" applyFont="1" applyFill="1" applyBorder="1" applyAlignment="1">
      <alignment horizontal="right" vertical="center"/>
    </xf>
    <xf numFmtId="174" fontId="39" fillId="8" borderId="1" xfId="14" applyNumberFormat="1" applyFont="1" applyFill="1" applyBorder="1" applyAlignment="1">
      <alignment horizontal="center" vertical="center"/>
    </xf>
    <xf numFmtId="3" fontId="39" fillId="8" borderId="80" xfId="14" applyNumberFormat="1" applyFont="1" applyFill="1" applyBorder="1" applyAlignment="1">
      <alignment vertical="center"/>
    </xf>
    <xf numFmtId="171" fontId="39" fillId="8" borderId="50" xfId="14" applyNumberFormat="1" applyFont="1" applyFill="1" applyBorder="1" applyAlignment="1">
      <alignment horizontal="center" vertical="center"/>
    </xf>
    <xf numFmtId="3" fontId="39" fillId="8" borderId="50" xfId="14" applyNumberFormat="1" applyFont="1" applyFill="1" applyBorder="1" applyAlignment="1">
      <alignment vertical="center"/>
    </xf>
    <xf numFmtId="175" fontId="39" fillId="8" borderId="50" xfId="14" applyNumberFormat="1" applyFont="1" applyFill="1" applyBorder="1" applyAlignment="1">
      <alignment horizontal="center" vertical="center"/>
    </xf>
    <xf numFmtId="175" fontId="39" fillId="8" borderId="81" xfId="14" applyNumberFormat="1" applyFont="1" applyFill="1" applyBorder="1" applyAlignment="1">
      <alignment horizontal="center" vertical="center"/>
    </xf>
    <xf numFmtId="171" fontId="39" fillId="8" borderId="81" xfId="14" applyNumberFormat="1" applyFont="1" applyFill="1" applyBorder="1" applyAlignment="1">
      <alignment horizontal="center" vertical="center"/>
    </xf>
    <xf numFmtId="0" fontId="63" fillId="8" borderId="5" xfId="14" applyFont="1" applyFill="1" applyBorder="1" applyAlignment="1">
      <alignment vertical="center"/>
    </xf>
    <xf numFmtId="0" fontId="63" fillId="8" borderId="5" xfId="14" applyFont="1" applyFill="1" applyBorder="1" applyAlignment="1">
      <alignment horizontal="left" vertical="center"/>
    </xf>
    <xf numFmtId="3" fontId="39" fillId="8" borderId="15" xfId="14" applyNumberFormat="1" applyFont="1" applyFill="1" applyBorder="1" applyAlignment="1">
      <alignment vertical="center"/>
    </xf>
    <xf numFmtId="181" fontId="39" fillId="8" borderId="26" xfId="14" applyNumberFormat="1" applyFont="1" applyFill="1" applyBorder="1" applyAlignment="1">
      <alignment horizontal="center" vertical="center"/>
    </xf>
    <xf numFmtId="3" fontId="39" fillId="8" borderId="15" xfId="14" applyNumberFormat="1" applyFont="1" applyFill="1" applyBorder="1" applyAlignment="1">
      <alignment horizontal="right" vertical="center"/>
    </xf>
    <xf numFmtId="181" fontId="39" fillId="8" borderId="26" xfId="14" applyNumberFormat="1" applyFont="1" applyFill="1" applyBorder="1" applyAlignment="1">
      <alignment horizontal="right" vertical="center"/>
    </xf>
    <xf numFmtId="175" fontId="39" fillId="8" borderId="26" xfId="14" applyNumberFormat="1" applyFont="1" applyFill="1" applyBorder="1" applyAlignment="1">
      <alignment horizontal="center" vertical="center"/>
    </xf>
    <xf numFmtId="175" fontId="39" fillId="8" borderId="26" xfId="14" applyNumberFormat="1" applyFont="1" applyFill="1" applyBorder="1" applyAlignment="1">
      <alignment horizontal="right" vertical="center"/>
    </xf>
    <xf numFmtId="171" fontId="39" fillId="8" borderId="26" xfId="14" applyNumberFormat="1" applyFont="1" applyFill="1" applyBorder="1" applyAlignment="1">
      <alignment horizontal="center" vertical="center"/>
    </xf>
    <xf numFmtId="171" fontId="39" fillId="8" borderId="26" xfId="14" applyNumberFormat="1" applyFont="1" applyFill="1" applyBorder="1" applyAlignment="1">
      <alignment horizontal="right" vertical="center"/>
    </xf>
    <xf numFmtId="3" fontId="39" fillId="8" borderId="77" xfId="14" applyNumberFormat="1" applyFont="1" applyFill="1" applyBorder="1" applyAlignment="1">
      <alignment horizontal="center" vertical="center"/>
    </xf>
    <xf numFmtId="3" fontId="39" fillId="8" borderId="77" xfId="14" applyNumberFormat="1" applyFont="1" applyFill="1" applyBorder="1" applyAlignment="1">
      <alignment horizontal="right" vertical="center"/>
    </xf>
    <xf numFmtId="3" fontId="56" fillId="61" borderId="78" xfId="40" applyNumberFormat="1" applyFont="1" applyFill="1" applyBorder="1" applyAlignment="1">
      <alignment horizontal="center"/>
    </xf>
    <xf numFmtId="0" fontId="27" fillId="0" borderId="27" xfId="40" applyFont="1" applyBorder="1" applyAlignment="1">
      <alignment horizontal="center" vertical="center" wrapText="1"/>
    </xf>
    <xf numFmtId="0" fontId="27" fillId="0" borderId="22" xfId="40" applyFont="1" applyBorder="1" applyAlignment="1">
      <alignment horizontal="center" vertical="center" wrapText="1"/>
    </xf>
    <xf numFmtId="0" fontId="27" fillId="0" borderId="28" xfId="40" applyFont="1" applyBorder="1" applyAlignment="1">
      <alignment horizontal="center" vertical="center" wrapText="1"/>
    </xf>
    <xf numFmtId="0" fontId="27" fillId="0" borderId="41" xfId="4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90" fillId="0" borderId="13" xfId="14" applyFont="1" applyBorder="1" applyAlignment="1">
      <alignment vertical="center" wrapText="1"/>
    </xf>
    <xf numFmtId="0" fontId="90" fillId="0" borderId="13" xfId="14" applyFont="1" applyBorder="1" applyAlignment="1">
      <alignment vertical="center"/>
    </xf>
    <xf numFmtId="0" fontId="58" fillId="3" borderId="0" xfId="14" applyFont="1" applyFill="1"/>
    <xf numFmtId="0" fontId="58" fillId="3" borderId="0" xfId="14" applyFont="1" applyFill="1" applyAlignment="1">
      <alignment horizontal="center" vertical="center" wrapText="1"/>
    </xf>
    <xf numFmtId="0" fontId="109" fillId="0" borderId="0" xfId="0" applyFont="1"/>
    <xf numFmtId="0" fontId="91" fillId="0" borderId="1" xfId="625" applyFont="1" applyBorder="1" applyAlignment="1">
      <alignment wrapText="1"/>
    </xf>
    <xf numFmtId="3" fontId="30" fillId="0" borderId="0" xfId="0" applyNumberFormat="1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3" fillId="60" borderId="17" xfId="0" applyFont="1" applyFill="1" applyBorder="1" applyAlignment="1">
      <alignment horizontal="centerContinuous" vertical="center" wrapText="1"/>
    </xf>
    <xf numFmtId="1" fontId="109" fillId="0" borderId="0" xfId="0" applyNumberFormat="1" applyFont="1"/>
    <xf numFmtId="0" fontId="27" fillId="15" borderId="1" xfId="0" applyFont="1" applyFill="1" applyBorder="1"/>
    <xf numFmtId="1" fontId="27" fillId="15" borderId="1" xfId="0" applyNumberFormat="1" applyFont="1" applyFill="1" applyBorder="1" applyAlignment="1">
      <alignment vertical="center" shrinkToFit="1"/>
    </xf>
    <xf numFmtId="0" fontId="0" fillId="15" borderId="1" xfId="0" applyFill="1" applyBorder="1"/>
    <xf numFmtId="0" fontId="28" fillId="15" borderId="1" xfId="0" applyFont="1" applyFill="1" applyBorder="1" applyAlignment="1">
      <alignment vertical="center"/>
    </xf>
    <xf numFmtId="0" fontId="33" fillId="15" borderId="1" xfId="0" applyFont="1" applyFill="1" applyBorder="1" applyAlignment="1">
      <alignment vertical="center"/>
    </xf>
    <xf numFmtId="1" fontId="65" fillId="15" borderId="1" xfId="0" applyNumberFormat="1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39" fillId="4" borderId="12" xfId="0" applyFont="1" applyFill="1" applyBorder="1" applyAlignment="1">
      <alignment horizontal="centerContinuous" vertical="center" wrapText="1"/>
    </xf>
    <xf numFmtId="2" fontId="46" fillId="4" borderId="1" xfId="0" applyNumberFormat="1" applyFont="1" applyFill="1" applyBorder="1" applyAlignment="1">
      <alignment horizontal="center" vertical="center" wrapText="1"/>
    </xf>
    <xf numFmtId="0" fontId="39" fillId="4" borderId="5" xfId="0" applyFont="1" applyFill="1" applyBorder="1" applyAlignment="1">
      <alignment horizontal="centerContinuous" vertical="center" wrapText="1"/>
    </xf>
    <xf numFmtId="3" fontId="49" fillId="4" borderId="1" xfId="0" applyNumberFormat="1" applyFont="1" applyFill="1" applyBorder="1" applyAlignment="1">
      <alignment vertical="center"/>
    </xf>
    <xf numFmtId="0" fontId="39" fillId="8" borderId="5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39" fillId="8" borderId="69" xfId="0" applyFont="1" applyFill="1" applyBorder="1" applyAlignment="1">
      <alignment horizontal="center" vertical="center"/>
    </xf>
    <xf numFmtId="0" fontId="47" fillId="3" borderId="0" xfId="0" applyFont="1" applyFill="1" applyAlignment="1">
      <alignment vertical="center"/>
    </xf>
    <xf numFmtId="3" fontId="30" fillId="0" borderId="26" xfId="0" applyNumberFormat="1" applyFont="1" applyBorder="1" applyAlignment="1">
      <alignment horizontal="center" vertical="center"/>
    </xf>
    <xf numFmtId="3" fontId="40" fillId="4" borderId="26" xfId="0" applyNumberFormat="1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 wrapText="1"/>
    </xf>
    <xf numFmtId="0" fontId="39" fillId="4" borderId="12" xfId="0" applyFont="1" applyFill="1" applyBorder="1" applyAlignment="1">
      <alignment horizontal="center" vertical="center" wrapText="1"/>
    </xf>
    <xf numFmtId="3" fontId="49" fillId="4" borderId="1" xfId="0" applyNumberFormat="1" applyFont="1" applyFill="1" applyBorder="1" applyAlignment="1">
      <alignment horizontal="center" vertical="center"/>
    </xf>
    <xf numFmtId="181" fontId="39" fillId="8" borderId="1" xfId="14" applyNumberFormat="1" applyFont="1" applyFill="1" applyBorder="1" applyAlignment="1">
      <alignment horizontal="center" vertical="center"/>
    </xf>
    <xf numFmtId="0" fontId="27" fillId="15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10" fontId="27" fillId="0" borderId="1" xfId="637" applyNumberFormat="1" applyFont="1" applyFill="1" applyBorder="1" applyAlignment="1">
      <alignment horizontal="center" vertical="center"/>
    </xf>
    <xf numFmtId="0" fontId="36" fillId="0" borderId="0" xfId="625" applyFont="1" applyAlignment="1">
      <alignment wrapText="1"/>
    </xf>
    <xf numFmtId="0" fontId="36" fillId="5" borderId="82" xfId="625" applyFont="1" applyFill="1" applyBorder="1" applyAlignment="1">
      <alignment horizontal="center"/>
    </xf>
    <xf numFmtId="3" fontId="0" fillId="13" borderId="1" xfId="0" applyNumberFormat="1" applyFill="1" applyBorder="1"/>
    <xf numFmtId="3" fontId="49" fillId="6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82" fontId="39" fillId="60" borderId="1" xfId="637" applyNumberFormat="1" applyFont="1" applyFill="1" applyBorder="1" applyAlignment="1">
      <alignment horizontal="center" vertical="center"/>
    </xf>
    <xf numFmtId="182" fontId="39" fillId="60" borderId="18" xfId="637" applyNumberFormat="1" applyFont="1" applyFill="1" applyBorder="1" applyAlignment="1">
      <alignment horizontal="center" vertical="center"/>
    </xf>
    <xf numFmtId="0" fontId="87" fillId="0" borderId="1" xfId="573" applyFont="1" applyBorder="1" applyAlignment="1">
      <alignment wrapText="1"/>
    </xf>
    <xf numFmtId="0" fontId="39" fillId="8" borderId="1" xfId="0" applyFont="1" applyFill="1" applyBorder="1" applyAlignment="1">
      <alignment horizontal="center" vertical="center" wrapText="1"/>
    </xf>
    <xf numFmtId="3" fontId="39" fillId="8" borderId="1" xfId="14" applyNumberFormat="1" applyFont="1" applyFill="1" applyBorder="1" applyAlignment="1">
      <alignment horizontal="center"/>
    </xf>
    <xf numFmtId="0" fontId="120" fillId="0" borderId="17" xfId="0" applyFont="1" applyBorder="1" applyAlignment="1">
      <alignment horizontal="center" vertical="center"/>
    </xf>
    <xf numFmtId="0" fontId="120" fillId="0" borderId="12" xfId="0" applyFont="1" applyBorder="1" applyAlignment="1">
      <alignment horizontal="center" vertical="center"/>
    </xf>
    <xf numFmtId="171" fontId="121" fillId="0" borderId="63" xfId="576" applyNumberFormat="1" applyFont="1" applyFill="1" applyBorder="1" applyAlignment="1"/>
    <xf numFmtId="3" fontId="121" fillId="0" borderId="14" xfId="576" applyNumberFormat="1" applyFont="1" applyFill="1" applyBorder="1" applyAlignment="1">
      <alignment horizontal="center" vertical="center"/>
    </xf>
    <xf numFmtId="3" fontId="121" fillId="0" borderId="63" xfId="576" applyNumberFormat="1" applyFont="1" applyFill="1" applyBorder="1" applyAlignment="1">
      <alignment horizontal="center" vertical="center"/>
    </xf>
    <xf numFmtId="171" fontId="121" fillId="58" borderId="83" xfId="576" applyNumberFormat="1" applyFont="1" applyFill="1" applyBorder="1" applyAlignment="1"/>
    <xf numFmtId="3" fontId="121" fillId="58" borderId="0" xfId="576" applyNumberFormat="1" applyFont="1" applyFill="1" applyBorder="1" applyAlignment="1">
      <alignment horizontal="center" vertical="center"/>
    </xf>
    <xf numFmtId="3" fontId="121" fillId="58" borderId="83" xfId="576" applyNumberFormat="1" applyFont="1" applyFill="1" applyBorder="1" applyAlignment="1">
      <alignment horizontal="center" vertical="center"/>
    </xf>
    <xf numFmtId="171" fontId="121" fillId="0" borderId="83" xfId="576" applyNumberFormat="1" applyFont="1" applyFill="1" applyBorder="1" applyAlignment="1"/>
    <xf numFmtId="3" fontId="121" fillId="0" borderId="0" xfId="576" applyNumberFormat="1" applyFont="1" applyFill="1" applyBorder="1" applyAlignment="1">
      <alignment horizontal="center" vertical="center"/>
    </xf>
    <xf numFmtId="3" fontId="121" fillId="0" borderId="83" xfId="576" applyNumberFormat="1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9" fillId="3" borderId="33" xfId="0" applyFont="1" applyFill="1" applyBorder="1" applyAlignment="1">
      <alignment horizontal="left" vertical="center" wrapText="1" shrinkToFit="1"/>
    </xf>
    <xf numFmtId="3" fontId="39" fillId="3" borderId="33" xfId="0" applyNumberFormat="1" applyFont="1" applyFill="1" applyBorder="1" applyAlignment="1">
      <alignment horizontal="left" vertical="center" wrapText="1" shrinkToFit="1"/>
    </xf>
    <xf numFmtId="0" fontId="39" fillId="3" borderId="33" xfId="0" applyFont="1" applyFill="1" applyBorder="1" applyAlignment="1">
      <alignment horizontal="left" vertical="center"/>
    </xf>
    <xf numFmtId="3" fontId="39" fillId="3" borderId="33" xfId="0" applyNumberFormat="1" applyFont="1" applyFill="1" applyBorder="1" applyAlignment="1">
      <alignment horizontal="left" vertical="center"/>
    </xf>
    <xf numFmtId="0" fontId="39" fillId="3" borderId="39" xfId="0" applyFont="1" applyFill="1" applyBorder="1" applyAlignment="1">
      <alignment horizontal="center" vertical="center"/>
    </xf>
    <xf numFmtId="0" fontId="0" fillId="0" borderId="0" xfId="0" applyAlignment="1" applyProtection="1">
      <alignment vertical="top" wrapText="1"/>
      <protection locked="0"/>
    </xf>
    <xf numFmtId="0" fontId="109" fillId="0" borderId="0" xfId="0" applyFont="1" applyAlignment="1" applyProtection="1">
      <alignment vertical="top" wrapText="1"/>
      <protection locked="0"/>
    </xf>
    <xf numFmtId="0" fontId="0" fillId="3" borderId="0" xfId="0" applyFill="1" applyAlignment="1">
      <alignment horizontal="centerContinuous" readingOrder="1"/>
    </xf>
    <xf numFmtId="0" fontId="28" fillId="0" borderId="0" xfId="0" applyFont="1"/>
    <xf numFmtId="0" fontId="123" fillId="0" borderId="1" xfId="0" applyFont="1" applyBorder="1" applyAlignment="1">
      <alignment vertical="center" wrapText="1"/>
    </xf>
    <xf numFmtId="3" fontId="65" fillId="0" borderId="1" xfId="0" applyNumberFormat="1" applyFont="1" applyBorder="1"/>
    <xf numFmtId="10" fontId="65" fillId="0" borderId="1" xfId="637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0" fontId="33" fillId="13" borderId="24" xfId="0" applyFont="1" applyFill="1" applyBorder="1" applyAlignment="1">
      <alignment horizontal="left" vertical="center" wrapText="1" shrinkToFit="1"/>
    </xf>
    <xf numFmtId="10" fontId="33" fillId="13" borderId="36" xfId="10" applyNumberFormat="1" applyFont="1" applyFill="1" applyBorder="1" applyAlignment="1">
      <alignment horizontal="center" vertical="center"/>
    </xf>
    <xf numFmtId="3" fontId="33" fillId="13" borderId="43" xfId="0" applyNumberFormat="1" applyFont="1" applyFill="1" applyBorder="1" applyAlignment="1">
      <alignment horizontal="left" vertical="center" wrapText="1" shrinkToFit="1"/>
    </xf>
    <xf numFmtId="3" fontId="28" fillId="13" borderId="37" xfId="0" applyNumberFormat="1" applyFont="1" applyFill="1" applyBorder="1" applyAlignment="1">
      <alignment horizontal="center" vertical="center" wrapText="1" shrinkToFit="1"/>
    </xf>
    <xf numFmtId="3" fontId="28" fillId="13" borderId="37" xfId="10" applyNumberFormat="1" applyFont="1" applyFill="1" applyBorder="1" applyAlignment="1">
      <alignment horizontal="center" vertical="center"/>
    </xf>
    <xf numFmtId="0" fontId="33" fillId="14" borderId="24" xfId="0" applyFont="1" applyFill="1" applyBorder="1" applyAlignment="1">
      <alignment horizontal="left" vertical="center" wrapText="1" shrinkToFit="1"/>
    </xf>
    <xf numFmtId="10" fontId="33" fillId="14" borderId="36" xfId="10" applyNumberFormat="1" applyFont="1" applyFill="1" applyBorder="1" applyAlignment="1">
      <alignment horizontal="center" vertical="center"/>
    </xf>
    <xf numFmtId="0" fontId="33" fillId="14" borderId="46" xfId="0" applyFont="1" applyFill="1" applyBorder="1" applyAlignment="1">
      <alignment horizontal="left" vertical="center" wrapText="1" shrinkToFit="1"/>
    </xf>
    <xf numFmtId="3" fontId="28" fillId="14" borderId="45" xfId="8" applyNumberFormat="1" applyFont="1" applyFill="1" applyBorder="1" applyAlignment="1">
      <alignment horizontal="center" vertical="center"/>
    </xf>
    <xf numFmtId="0" fontId="28" fillId="14" borderId="45" xfId="0" applyFont="1" applyFill="1" applyBorder="1" applyAlignment="1">
      <alignment horizontal="center" vertical="center" wrapText="1" shrinkToFit="1"/>
    </xf>
    <xf numFmtId="3" fontId="28" fillId="14" borderId="45" xfId="7" applyNumberFormat="1" applyFont="1" applyFill="1" applyBorder="1" applyAlignment="1">
      <alignment horizontal="center" vertical="center"/>
    </xf>
    <xf numFmtId="3" fontId="28" fillId="14" borderId="45" xfId="10" applyNumberFormat="1" applyFont="1" applyFill="1" applyBorder="1" applyAlignment="1">
      <alignment horizontal="center" vertical="center"/>
    </xf>
    <xf numFmtId="0" fontId="33" fillId="64" borderId="24" xfId="0" applyFont="1" applyFill="1" applyBorder="1" applyAlignment="1">
      <alignment horizontal="left" vertical="center" wrapText="1" shrinkToFit="1"/>
    </xf>
    <xf numFmtId="10" fontId="33" fillId="64" borderId="36" xfId="10" applyNumberFormat="1" applyFont="1" applyFill="1" applyBorder="1" applyAlignment="1">
      <alignment horizontal="center" vertical="center"/>
    </xf>
    <xf numFmtId="0" fontId="33" fillId="64" borderId="46" xfId="0" applyFont="1" applyFill="1" applyBorder="1" applyAlignment="1">
      <alignment horizontal="left" vertical="center" wrapText="1" shrinkToFit="1"/>
    </xf>
    <xf numFmtId="3" fontId="28" fillId="64" borderId="45" xfId="8" applyNumberFormat="1" applyFont="1" applyFill="1" applyBorder="1" applyAlignment="1">
      <alignment horizontal="center" vertical="center"/>
    </xf>
    <xf numFmtId="0" fontId="28" fillId="64" borderId="45" xfId="0" applyFont="1" applyFill="1" applyBorder="1" applyAlignment="1">
      <alignment horizontal="center" vertical="center" wrapText="1" shrinkToFit="1"/>
    </xf>
    <xf numFmtId="3" fontId="28" fillId="64" borderId="45" xfId="7" applyNumberFormat="1" applyFont="1" applyFill="1" applyBorder="1" applyAlignment="1">
      <alignment horizontal="center" vertical="center"/>
    </xf>
    <xf numFmtId="3" fontId="28" fillId="64" borderId="45" xfId="10" applyNumberFormat="1" applyFont="1" applyFill="1" applyBorder="1" applyAlignment="1">
      <alignment horizontal="center" vertical="center"/>
    </xf>
    <xf numFmtId="0" fontId="33" fillId="16" borderId="24" xfId="0" applyFont="1" applyFill="1" applyBorder="1" applyAlignment="1">
      <alignment horizontal="left" vertical="center"/>
    </xf>
    <xf numFmtId="10" fontId="33" fillId="16" borderId="36" xfId="0" applyNumberFormat="1" applyFont="1" applyFill="1" applyBorder="1" applyAlignment="1">
      <alignment horizontal="center" vertical="center"/>
    </xf>
    <xf numFmtId="3" fontId="33" fillId="16" borderId="43" xfId="0" applyNumberFormat="1" applyFont="1" applyFill="1" applyBorder="1" applyAlignment="1">
      <alignment horizontal="left" vertical="center"/>
    </xf>
    <xf numFmtId="3" fontId="28" fillId="16" borderId="37" xfId="0" applyNumberFormat="1" applyFont="1" applyFill="1" applyBorder="1" applyAlignment="1">
      <alignment horizontal="center" vertical="center"/>
    </xf>
    <xf numFmtId="3" fontId="28" fillId="16" borderId="37" xfId="10" applyNumberFormat="1" applyFont="1" applyFill="1" applyBorder="1" applyAlignment="1">
      <alignment horizontal="center" vertical="center"/>
    </xf>
    <xf numFmtId="3" fontId="125" fillId="66" borderId="15" xfId="653" applyNumberFormat="1" applyBorder="1"/>
    <xf numFmtId="171" fontId="125" fillId="66" borderId="1" xfId="653" applyNumberFormat="1" applyBorder="1" applyAlignment="1">
      <alignment horizontal="center"/>
    </xf>
    <xf numFmtId="3" fontId="125" fillId="66" borderId="1" xfId="653" applyNumberFormat="1" applyBorder="1"/>
    <xf numFmtId="181" fontId="125" fillId="66" borderId="1" xfId="653" applyNumberFormat="1" applyBorder="1" applyAlignment="1">
      <alignment horizontal="center"/>
    </xf>
    <xf numFmtId="181" fontId="125" fillId="66" borderId="26" xfId="653" applyNumberFormat="1" applyBorder="1" applyAlignment="1">
      <alignment horizontal="center"/>
    </xf>
    <xf numFmtId="175" fontId="125" fillId="66" borderId="1" xfId="653" applyNumberFormat="1" applyBorder="1" applyAlignment="1">
      <alignment horizontal="center"/>
    </xf>
    <xf numFmtId="3" fontId="125" fillId="66" borderId="1" xfId="653" applyNumberFormat="1" applyBorder="1" applyAlignment="1">
      <alignment horizontal="right"/>
    </xf>
    <xf numFmtId="175" fontId="125" fillId="66" borderId="26" xfId="653" applyNumberFormat="1" applyBorder="1" applyAlignment="1">
      <alignment horizontal="center"/>
    </xf>
    <xf numFmtId="3" fontId="125" fillId="66" borderId="15" xfId="653" applyNumberFormat="1" applyBorder="1" applyAlignment="1">
      <alignment horizontal="right"/>
    </xf>
    <xf numFmtId="171" fontId="125" fillId="66" borderId="26" xfId="653" applyNumberFormat="1" applyBorder="1" applyAlignment="1">
      <alignment horizontal="center"/>
    </xf>
    <xf numFmtId="3" fontId="125" fillId="66" borderId="77" xfId="653" applyNumberFormat="1" applyBorder="1" applyAlignment="1">
      <alignment horizontal="center"/>
    </xf>
    <xf numFmtId="175" fontId="125" fillId="66" borderId="2" xfId="653" applyNumberFormat="1" applyBorder="1" applyAlignment="1">
      <alignment horizontal="center"/>
    </xf>
    <xf numFmtId="3" fontId="125" fillId="66" borderId="2" xfId="653" applyNumberFormat="1" applyBorder="1" applyAlignment="1">
      <alignment horizontal="right"/>
    </xf>
    <xf numFmtId="175" fontId="125" fillId="66" borderId="10" xfId="653" applyNumberFormat="1" applyBorder="1" applyAlignment="1">
      <alignment horizontal="center"/>
    </xf>
    <xf numFmtId="3" fontId="125" fillId="66" borderId="9" xfId="653" applyNumberFormat="1" applyBorder="1" applyAlignment="1">
      <alignment horizontal="right"/>
    </xf>
    <xf numFmtId="171" fontId="125" fillId="66" borderId="10" xfId="653" applyNumberFormat="1" applyBorder="1" applyAlignment="1">
      <alignment horizontal="center"/>
    </xf>
    <xf numFmtId="171" fontId="125" fillId="66" borderId="2" xfId="653" applyNumberFormat="1" applyBorder="1" applyAlignment="1">
      <alignment horizontal="center"/>
    </xf>
    <xf numFmtId="3" fontId="125" fillId="66" borderId="45" xfId="653" applyNumberFormat="1" applyBorder="1" applyAlignment="1">
      <alignment horizontal="center"/>
    </xf>
    <xf numFmtId="175" fontId="125" fillId="66" borderId="3" xfId="653" applyNumberFormat="1" applyBorder="1" applyAlignment="1">
      <alignment horizontal="center"/>
    </xf>
    <xf numFmtId="3" fontId="125" fillId="66" borderId="3" xfId="653" applyNumberFormat="1" applyBorder="1" applyAlignment="1">
      <alignment horizontal="right"/>
    </xf>
    <xf numFmtId="175" fontId="125" fillId="66" borderId="47" xfId="653" applyNumberFormat="1" applyBorder="1" applyAlignment="1">
      <alignment horizontal="center"/>
    </xf>
    <xf numFmtId="3" fontId="125" fillId="66" borderId="40" xfId="653" applyNumberFormat="1" applyBorder="1" applyAlignment="1">
      <alignment horizontal="right"/>
    </xf>
    <xf numFmtId="171" fontId="125" fillId="66" borderId="47" xfId="653" applyNumberFormat="1" applyBorder="1" applyAlignment="1">
      <alignment horizontal="center"/>
    </xf>
    <xf numFmtId="171" fontId="125" fillId="66" borderId="3" xfId="653" applyNumberFormat="1" applyBorder="1" applyAlignment="1">
      <alignment horizontal="center"/>
    </xf>
    <xf numFmtId="3" fontId="125" fillId="66" borderId="78" xfId="653" applyNumberFormat="1" applyBorder="1" applyAlignment="1">
      <alignment horizontal="center"/>
    </xf>
    <xf numFmtId="3" fontId="125" fillId="66" borderId="27" xfId="653" applyNumberFormat="1" applyBorder="1"/>
    <xf numFmtId="171" fontId="125" fillId="66" borderId="22" xfId="653" applyNumberFormat="1" applyBorder="1" applyAlignment="1">
      <alignment horizontal="center"/>
    </xf>
    <xf numFmtId="3" fontId="125" fillId="66" borderId="22" xfId="653" applyNumberFormat="1" applyBorder="1"/>
    <xf numFmtId="181" fontId="125" fillId="66" borderId="22" xfId="653" applyNumberFormat="1" applyBorder="1" applyAlignment="1">
      <alignment horizontal="center"/>
    </xf>
    <xf numFmtId="181" fontId="125" fillId="66" borderId="28" xfId="653" applyNumberFormat="1" applyBorder="1" applyAlignment="1">
      <alignment horizontal="center"/>
    </xf>
    <xf numFmtId="175" fontId="125" fillId="66" borderId="22" xfId="653" applyNumberFormat="1" applyBorder="1" applyAlignment="1">
      <alignment horizontal="center"/>
    </xf>
    <xf numFmtId="3" fontId="125" fillId="66" borderId="22" xfId="653" applyNumberFormat="1" applyBorder="1" applyAlignment="1">
      <alignment horizontal="right"/>
    </xf>
    <xf numFmtId="175" fontId="125" fillId="66" borderId="28" xfId="653" applyNumberFormat="1" applyBorder="1" applyAlignment="1">
      <alignment horizontal="center"/>
    </xf>
    <xf numFmtId="3" fontId="125" fillId="66" borderId="27" xfId="653" applyNumberFormat="1" applyBorder="1" applyAlignment="1">
      <alignment horizontal="right"/>
    </xf>
    <xf numFmtId="171" fontId="125" fillId="66" borderId="28" xfId="653" applyNumberFormat="1" applyBorder="1" applyAlignment="1">
      <alignment horizontal="center"/>
    </xf>
    <xf numFmtId="3" fontId="125" fillId="66" borderId="37" xfId="653" applyNumberFormat="1" applyBorder="1" applyAlignment="1">
      <alignment horizontal="center"/>
    </xf>
    <xf numFmtId="0" fontId="124" fillId="65" borderId="15" xfId="652" applyBorder="1"/>
    <xf numFmtId="0" fontId="124" fillId="65" borderId="5" xfId="652" applyBorder="1"/>
    <xf numFmtId="0" fontId="124" fillId="65" borderId="8" xfId="652" applyBorder="1"/>
    <xf numFmtId="0" fontId="124" fillId="65" borderId="19" xfId="652" applyBorder="1"/>
    <xf numFmtId="0" fontId="124" fillId="65" borderId="5" xfId="652" applyBorder="1" applyAlignment="1">
      <alignment vertical="center"/>
    </xf>
    <xf numFmtId="0" fontId="124" fillId="65" borderId="40" xfId="652" applyBorder="1"/>
    <xf numFmtId="3" fontId="125" fillId="66" borderId="5" xfId="653" applyNumberFormat="1" applyBorder="1" applyAlignment="1">
      <alignment horizontal="center" vertical="center"/>
    </xf>
    <xf numFmtId="3" fontId="125" fillId="66" borderId="15" xfId="653" applyNumberFormat="1" applyBorder="1" applyAlignment="1">
      <alignment horizontal="center" vertical="center"/>
    </xf>
    <xf numFmtId="3" fontId="125" fillId="66" borderId="27" xfId="653" applyNumberFormat="1" applyBorder="1" applyAlignment="1">
      <alignment horizontal="center" vertical="center"/>
    </xf>
    <xf numFmtId="0" fontId="124" fillId="65" borderId="1" xfId="652" applyBorder="1"/>
    <xf numFmtId="3" fontId="125" fillId="66" borderId="26" xfId="653" applyNumberFormat="1" applyBorder="1" applyAlignment="1">
      <alignment horizontal="center" vertical="center"/>
    </xf>
    <xf numFmtId="3" fontId="125" fillId="66" borderId="28" xfId="653" applyNumberFormat="1" applyBorder="1" applyAlignment="1">
      <alignment horizontal="center" vertical="center"/>
    </xf>
    <xf numFmtId="2" fontId="125" fillId="66" borderId="1" xfId="653" applyNumberFormat="1" applyBorder="1" applyAlignment="1">
      <alignment horizontal="center"/>
    </xf>
    <xf numFmtId="0" fontId="129" fillId="65" borderId="1" xfId="652" applyFont="1" applyBorder="1" applyAlignment="1">
      <alignment vertical="center" wrapText="1"/>
    </xf>
    <xf numFmtId="0" fontId="129" fillId="65" borderId="1" xfId="652" applyFont="1" applyBorder="1" applyAlignment="1">
      <alignment horizontal="center" vertical="center" wrapText="1"/>
    </xf>
    <xf numFmtId="3" fontId="125" fillId="66" borderId="1" xfId="653" applyNumberFormat="1" applyBorder="1" applyAlignment="1">
      <alignment horizontal="center"/>
    </xf>
    <xf numFmtId="17" fontId="124" fillId="65" borderId="1" xfId="652" applyNumberFormat="1" applyBorder="1"/>
    <xf numFmtId="3" fontId="125" fillId="66" borderId="1" xfId="653" applyNumberFormat="1" applyBorder="1" applyAlignment="1">
      <alignment horizontal="center" vertical="center"/>
    </xf>
    <xf numFmtId="3" fontId="125" fillId="66" borderId="22" xfId="653" applyNumberFormat="1" applyBorder="1" applyAlignment="1">
      <alignment horizontal="center" vertical="center"/>
    </xf>
    <xf numFmtId="3" fontId="125" fillId="66" borderId="41" xfId="653" applyNumberFormat="1" applyBorder="1" applyAlignment="1">
      <alignment horizontal="center" vertical="center"/>
    </xf>
    <xf numFmtId="0" fontId="124" fillId="65" borderId="5" xfId="652" applyBorder="1" applyAlignment="1">
      <alignment horizontal="center" vertical="center"/>
    </xf>
    <xf numFmtId="0" fontId="129" fillId="65" borderId="1" xfId="652" applyFont="1" applyBorder="1" applyAlignment="1">
      <alignment horizontal="centerContinuous" vertical="center"/>
    </xf>
    <xf numFmtId="0" fontId="129" fillId="65" borderId="1" xfId="652" applyFont="1" applyBorder="1" applyAlignment="1">
      <alignment horizontal="centerContinuous" vertical="center" wrapText="1"/>
    </xf>
    <xf numFmtId="0" fontId="124" fillId="65" borderId="1" xfId="652" applyBorder="1" applyAlignment="1">
      <alignment vertical="center" wrapText="1"/>
    </xf>
    <xf numFmtId="0" fontId="124" fillId="65" borderId="1" xfId="652" applyBorder="1" applyAlignment="1">
      <alignment horizontal="centerContinuous" vertical="center"/>
    </xf>
    <xf numFmtId="0" fontId="124" fillId="65" borderId="1" xfId="652" applyBorder="1" applyAlignment="1">
      <alignment horizontal="centerContinuous" vertical="center" wrapText="1"/>
    </xf>
    <xf numFmtId="0" fontId="124" fillId="65" borderId="1" xfId="652" applyBorder="1" applyAlignment="1">
      <alignment horizontal="center" vertical="center" wrapText="1"/>
    </xf>
    <xf numFmtId="0" fontId="129" fillId="65" borderId="1" xfId="652" applyFont="1" applyBorder="1" applyAlignment="1">
      <alignment horizontal="center" vertical="center"/>
    </xf>
    <xf numFmtId="0" fontId="30" fillId="15" borderId="1" xfId="0" applyFont="1" applyFill="1" applyBorder="1"/>
    <xf numFmtId="4" fontId="125" fillId="66" borderId="1" xfId="653" applyNumberFormat="1" applyBorder="1"/>
    <xf numFmtId="2" fontId="125" fillId="66" borderId="1" xfId="653" applyNumberFormat="1" applyBorder="1"/>
    <xf numFmtId="0" fontId="124" fillId="65" borderId="5" xfId="652" applyBorder="1" applyAlignment="1">
      <alignment horizontal="center"/>
    </xf>
    <xf numFmtId="3" fontId="125" fillId="66" borderId="15" xfId="653" applyNumberFormat="1" applyBorder="1" applyAlignment="1">
      <alignment vertical="center"/>
    </xf>
    <xf numFmtId="3" fontId="125" fillId="66" borderId="1" xfId="653" applyNumberFormat="1" applyBorder="1" applyAlignment="1">
      <alignment vertical="center"/>
    </xf>
    <xf numFmtId="3" fontId="125" fillId="66" borderId="26" xfId="653" applyNumberFormat="1" applyBorder="1" applyAlignment="1">
      <alignment vertical="center"/>
    </xf>
    <xf numFmtId="3" fontId="125" fillId="66" borderId="1" xfId="653" applyNumberFormat="1" applyBorder="1" applyAlignment="1">
      <alignment horizontal="right" vertical="center" wrapText="1"/>
    </xf>
    <xf numFmtId="3" fontId="125" fillId="66" borderId="5" xfId="653" applyNumberFormat="1" applyBorder="1" applyAlignment="1">
      <alignment vertical="center"/>
    </xf>
    <xf numFmtId="3" fontId="125" fillId="66" borderId="12" xfId="653" applyNumberFormat="1" applyBorder="1" applyAlignment="1">
      <alignment vertical="center"/>
    </xf>
    <xf numFmtId="3" fontId="125" fillId="66" borderId="27" xfId="653" applyNumberFormat="1" applyBorder="1" applyAlignment="1">
      <alignment vertical="center"/>
    </xf>
    <xf numFmtId="3" fontId="125" fillId="66" borderId="22" xfId="653" applyNumberFormat="1" applyBorder="1" applyAlignment="1">
      <alignment vertical="center"/>
    </xf>
    <xf numFmtId="3" fontId="125" fillId="66" borderId="28" xfId="653" applyNumberFormat="1" applyBorder="1" applyAlignment="1">
      <alignment vertical="center"/>
    </xf>
    <xf numFmtId="3" fontId="125" fillId="66" borderId="22" xfId="653" applyNumberFormat="1" applyBorder="1" applyAlignment="1">
      <alignment horizontal="right" vertical="center" wrapText="1"/>
    </xf>
    <xf numFmtId="3" fontId="125" fillId="66" borderId="41" xfId="653" applyNumberFormat="1" applyBorder="1" applyAlignment="1">
      <alignment vertical="center"/>
    </xf>
    <xf numFmtId="3" fontId="125" fillId="66" borderId="23" xfId="653" applyNumberFormat="1" applyBorder="1" applyAlignment="1">
      <alignment vertical="center"/>
    </xf>
    <xf numFmtId="3" fontId="125" fillId="66" borderId="22" xfId="653" applyNumberFormat="1" applyBorder="1" applyAlignment="1">
      <alignment horizontal="center"/>
    </xf>
    <xf numFmtId="0" fontId="124" fillId="65" borderId="15" xfId="652" applyBorder="1" applyAlignment="1">
      <alignment horizontal="center" vertical="center" wrapText="1"/>
    </xf>
    <xf numFmtId="0" fontId="126" fillId="67" borderId="1" xfId="654" applyBorder="1"/>
    <xf numFmtId="0" fontId="126" fillId="67" borderId="15" xfId="654" applyBorder="1"/>
    <xf numFmtId="0" fontId="126" fillId="67" borderId="27" xfId="654" applyBorder="1"/>
    <xf numFmtId="0" fontId="126" fillId="67" borderId="22" xfId="654" applyBorder="1"/>
    <xf numFmtId="0" fontId="136" fillId="0" borderId="0" xfId="561" applyFont="1" applyAlignment="1">
      <alignment vertical="center"/>
    </xf>
    <xf numFmtId="0" fontId="48" fillId="3" borderId="30" xfId="0" applyFont="1" applyFill="1" applyBorder="1" applyAlignment="1">
      <alignment horizontal="center" vertical="center"/>
    </xf>
    <xf numFmtId="0" fontId="48" fillId="3" borderId="31" xfId="0" applyFont="1" applyFill="1" applyBorder="1" applyAlignment="1">
      <alignment horizontal="center" vertical="center"/>
    </xf>
    <xf numFmtId="10" fontId="48" fillId="3" borderId="0" xfId="10" applyNumberFormat="1" applyFont="1" applyFill="1" applyBorder="1" applyAlignment="1">
      <alignment horizontal="center" vertical="center"/>
    </xf>
    <xf numFmtId="10" fontId="48" fillId="3" borderId="38" xfId="10" applyNumberFormat="1" applyFont="1" applyFill="1" applyBorder="1" applyAlignment="1">
      <alignment horizontal="center" vertical="center"/>
    </xf>
    <xf numFmtId="3" fontId="105" fillId="3" borderId="0" xfId="0" applyNumberFormat="1" applyFont="1" applyFill="1" applyAlignment="1">
      <alignment horizontal="center" vertical="center" wrapText="1" shrinkToFit="1"/>
    </xf>
    <xf numFmtId="3" fontId="105" fillId="3" borderId="0" xfId="10" applyNumberFormat="1" applyFont="1" applyFill="1" applyBorder="1" applyAlignment="1">
      <alignment horizontal="center" vertical="center"/>
    </xf>
    <xf numFmtId="3" fontId="105" fillId="3" borderId="0" xfId="0" applyNumberFormat="1" applyFont="1" applyFill="1" applyAlignment="1">
      <alignment horizontal="center" vertical="center"/>
    </xf>
    <xf numFmtId="3" fontId="105" fillId="3" borderId="38" xfId="0" applyNumberFormat="1" applyFont="1" applyFill="1" applyBorder="1" applyAlignment="1">
      <alignment horizontal="center" vertical="center"/>
    </xf>
    <xf numFmtId="3" fontId="105" fillId="3" borderId="0" xfId="8" applyNumberFormat="1" applyFont="1" applyFill="1" applyAlignment="1">
      <alignment horizontal="center" vertical="center"/>
    </xf>
    <xf numFmtId="0" fontId="105" fillId="3" borderId="0" xfId="0" applyFont="1" applyFill="1" applyAlignment="1">
      <alignment horizontal="center" vertical="center" wrapText="1" shrinkToFit="1"/>
    </xf>
    <xf numFmtId="3" fontId="105" fillId="3" borderId="0" xfId="7" applyNumberFormat="1" applyFont="1" applyFill="1" applyAlignment="1">
      <alignment horizontal="center" vertical="center"/>
    </xf>
    <xf numFmtId="10" fontId="105" fillId="3" borderId="0" xfId="0" applyNumberFormat="1" applyFont="1" applyFill="1" applyAlignment="1">
      <alignment horizontal="center" vertical="center"/>
    </xf>
    <xf numFmtId="10" fontId="105" fillId="3" borderId="38" xfId="0" applyNumberFormat="1" applyFont="1" applyFill="1" applyBorder="1" applyAlignment="1">
      <alignment horizontal="center" vertical="center"/>
    </xf>
    <xf numFmtId="10" fontId="105" fillId="3" borderId="0" xfId="10" applyNumberFormat="1" applyFont="1" applyFill="1" applyBorder="1" applyAlignment="1">
      <alignment horizontal="center" vertical="center"/>
    </xf>
    <xf numFmtId="10" fontId="105" fillId="3" borderId="38" xfId="10" applyNumberFormat="1" applyFont="1" applyFill="1" applyBorder="1" applyAlignment="1">
      <alignment horizontal="center" vertical="center"/>
    </xf>
    <xf numFmtId="3" fontId="105" fillId="3" borderId="38" xfId="10" applyNumberFormat="1" applyFont="1" applyFill="1" applyBorder="1" applyAlignment="1">
      <alignment horizontal="center" vertical="center"/>
    </xf>
    <xf numFmtId="3" fontId="48" fillId="3" borderId="84" xfId="0" applyNumberFormat="1" applyFont="1" applyFill="1" applyBorder="1" applyAlignment="1">
      <alignment horizontal="center" vertical="center"/>
    </xf>
    <xf numFmtId="3" fontId="48" fillId="3" borderId="84" xfId="7" applyNumberFormat="1" applyFont="1" applyFill="1" applyBorder="1" applyAlignment="1">
      <alignment horizontal="center" vertical="center"/>
    </xf>
    <xf numFmtId="3" fontId="48" fillId="3" borderId="84" xfId="10" applyNumberFormat="1" applyFont="1" applyFill="1" applyBorder="1" applyAlignment="1">
      <alignment horizontal="center" vertical="center"/>
    </xf>
    <xf numFmtId="3" fontId="48" fillId="3" borderId="67" xfId="0" applyNumberFormat="1" applyFont="1" applyFill="1" applyBorder="1" applyAlignment="1">
      <alignment horizontal="center" vertical="center"/>
    </xf>
    <xf numFmtId="17" fontId="124" fillId="65" borderId="0" xfId="652" applyNumberFormat="1" applyBorder="1"/>
    <xf numFmtId="0" fontId="39" fillId="3" borderId="33" xfId="0" applyFont="1" applyFill="1" applyBorder="1"/>
    <xf numFmtId="0" fontId="48" fillId="3" borderId="0" xfId="0" applyFont="1" applyFill="1" applyAlignment="1">
      <alignment horizontal="center" vertical="center"/>
    </xf>
    <xf numFmtId="49" fontId="48" fillId="3" borderId="0" xfId="0" applyNumberFormat="1" applyFont="1" applyFill="1" applyAlignment="1">
      <alignment horizontal="center" vertical="center"/>
    </xf>
    <xf numFmtId="1" fontId="48" fillId="3" borderId="0" xfId="0" applyNumberFormat="1" applyFont="1" applyFill="1" applyAlignment="1">
      <alignment horizontal="center" vertical="center"/>
    </xf>
    <xf numFmtId="0" fontId="73" fillId="0" borderId="0" xfId="564" applyBorder="1" applyAlignment="1">
      <alignment vertical="center"/>
    </xf>
    <xf numFmtId="17" fontId="39" fillId="0" borderId="0" xfId="0" applyNumberFormat="1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3" fillId="0" borderId="33" xfId="0" applyFont="1" applyBorder="1"/>
    <xf numFmtId="0" fontId="33" fillId="0" borderId="75" xfId="0" applyFont="1" applyBorder="1" applyAlignment="1">
      <alignment horizontal="center" vertical="center"/>
    </xf>
    <xf numFmtId="49" fontId="33" fillId="0" borderId="75" xfId="0" applyNumberFormat="1" applyFont="1" applyBorder="1" applyAlignment="1">
      <alignment horizontal="center" vertical="center"/>
    </xf>
    <xf numFmtId="1" fontId="33" fillId="0" borderId="75" xfId="0" applyNumberFormat="1" applyFont="1" applyBorder="1" applyAlignment="1">
      <alignment horizontal="center" vertical="center"/>
    </xf>
    <xf numFmtId="0" fontId="33" fillId="7" borderId="33" xfId="0" applyFont="1" applyFill="1" applyBorder="1" applyAlignment="1">
      <alignment horizontal="center" vertical="center"/>
    </xf>
    <xf numFmtId="3" fontId="93" fillId="7" borderId="75" xfId="0" applyNumberFormat="1" applyFont="1" applyFill="1" applyBorder="1" applyAlignment="1">
      <alignment horizontal="center" vertical="center"/>
    </xf>
    <xf numFmtId="3" fontId="93" fillId="7" borderId="75" xfId="7" applyNumberFormat="1" applyFont="1" applyFill="1" applyBorder="1" applyAlignment="1">
      <alignment horizontal="center" vertical="center"/>
    </xf>
    <xf numFmtId="3" fontId="93" fillId="7" borderId="75" xfId="10" applyNumberFormat="1" applyFont="1" applyFill="1" applyBorder="1" applyAlignment="1">
      <alignment horizontal="center" vertical="center"/>
    </xf>
    <xf numFmtId="0" fontId="135" fillId="0" borderId="0" xfId="561" applyFont="1" applyBorder="1" applyAlignment="1">
      <alignment horizontal="centerContinuous" vertical="center" wrapText="1"/>
    </xf>
    <xf numFmtId="0" fontId="30" fillId="0" borderId="0" xfId="0" applyFont="1" applyAlignment="1">
      <alignment vertical="center"/>
    </xf>
    <xf numFmtId="17" fontId="83" fillId="0" borderId="0" xfId="561" applyNumberFormat="1" applyBorder="1" applyAlignment="1">
      <alignment vertical="center"/>
    </xf>
    <xf numFmtId="0" fontId="126" fillId="67" borderId="5" xfId="654" applyBorder="1" applyAlignment="1">
      <alignment horizontal="center"/>
    </xf>
    <xf numFmtId="2" fontId="42" fillId="8" borderId="5" xfId="40" applyNumberFormat="1" applyFont="1" applyFill="1" applyBorder="1" applyAlignment="1">
      <alignment horizontal="center" vertical="center"/>
    </xf>
    <xf numFmtId="0" fontId="126" fillId="67" borderId="41" xfId="654" applyBorder="1" applyAlignment="1">
      <alignment horizontal="center"/>
    </xf>
    <xf numFmtId="164" fontId="0" fillId="0" borderId="0" xfId="647" applyFont="1"/>
    <xf numFmtId="3" fontId="39" fillId="71" borderId="15" xfId="0" applyNumberFormat="1" applyFont="1" applyFill="1" applyBorder="1" applyAlignment="1">
      <alignment horizontal="center" vertical="center"/>
    </xf>
    <xf numFmtId="183" fontId="39" fillId="71" borderId="77" xfId="643" applyNumberFormat="1" applyFont="1" applyFill="1" applyBorder="1" applyAlignment="1">
      <alignment horizontal="center" vertical="center" wrapText="1" shrinkToFit="1"/>
    </xf>
    <xf numFmtId="0" fontId="129" fillId="69" borderId="1" xfId="652" applyFont="1" applyFill="1" applyBorder="1"/>
    <xf numFmtId="2" fontId="129" fillId="69" borderId="1" xfId="652" applyNumberFormat="1" applyFont="1" applyFill="1" applyBorder="1" applyAlignment="1">
      <alignment horizontal="center"/>
    </xf>
    <xf numFmtId="0" fontId="46" fillId="69" borderId="1" xfId="0" applyFont="1" applyFill="1" applyBorder="1" applyAlignment="1">
      <alignment horizontal="center" vertical="center" wrapText="1"/>
    </xf>
    <xf numFmtId="0" fontId="39" fillId="69" borderId="1" xfId="0" applyFont="1" applyFill="1" applyBorder="1" applyAlignment="1">
      <alignment horizontal="center" vertical="center"/>
    </xf>
    <xf numFmtId="0" fontId="39" fillId="69" borderId="1" xfId="0" applyFont="1" applyFill="1" applyBorder="1" applyAlignment="1">
      <alignment horizontal="center" vertical="center" wrapText="1"/>
    </xf>
    <xf numFmtId="0" fontId="139" fillId="70" borderId="36" xfId="652" applyFont="1" applyFill="1" applyBorder="1" applyAlignment="1">
      <alignment horizontal="center" vertical="center" wrapText="1"/>
    </xf>
    <xf numFmtId="1" fontId="126" fillId="67" borderId="93" xfId="654" applyNumberFormat="1" applyBorder="1" applyAlignment="1">
      <alignment wrapText="1" shrinkToFit="1"/>
    </xf>
    <xf numFmtId="0" fontId="126" fillId="67" borderId="93" xfId="654" applyBorder="1"/>
    <xf numFmtId="1" fontId="39" fillId="71" borderId="77" xfId="0" applyNumberFormat="1" applyFont="1" applyFill="1" applyBorder="1" applyAlignment="1">
      <alignment vertical="center" wrapText="1" shrinkToFit="1"/>
    </xf>
    <xf numFmtId="0" fontId="126" fillId="67" borderId="93" xfId="654" applyBorder="1" applyAlignment="1">
      <alignment vertical="center"/>
    </xf>
    <xf numFmtId="0" fontId="126" fillId="67" borderId="93" xfId="654" applyBorder="1" applyAlignment="1">
      <alignment horizontal="left"/>
    </xf>
    <xf numFmtId="1" fontId="126" fillId="67" borderId="93" xfId="654" applyNumberFormat="1" applyBorder="1" applyAlignment="1">
      <alignment horizontal="left" wrapText="1" shrinkToFit="1"/>
    </xf>
    <xf numFmtId="1" fontId="126" fillId="67" borderId="93" xfId="654" applyNumberFormat="1" applyBorder="1"/>
    <xf numFmtId="1" fontId="126" fillId="67" borderId="94" xfId="654" applyNumberFormat="1" applyBorder="1" applyAlignment="1">
      <alignment wrapText="1" shrinkToFit="1"/>
    </xf>
    <xf numFmtId="0" fontId="126" fillId="67" borderId="94" xfId="654" applyBorder="1"/>
    <xf numFmtId="1" fontId="39" fillId="71" borderId="78" xfId="0" applyNumberFormat="1" applyFont="1" applyFill="1" applyBorder="1" applyAlignment="1">
      <alignment vertical="center" wrapText="1" shrinkToFit="1"/>
    </xf>
    <xf numFmtId="1" fontId="39" fillId="71" borderId="78" xfId="0" applyNumberFormat="1" applyFont="1" applyFill="1" applyBorder="1" applyAlignment="1">
      <alignment horizontal="left" vertical="center" wrapText="1" shrinkToFit="1"/>
    </xf>
    <xf numFmtId="3" fontId="39" fillId="71" borderId="40" xfId="0" applyNumberFormat="1" applyFont="1" applyFill="1" applyBorder="1" applyAlignment="1">
      <alignment horizontal="center" vertical="center"/>
    </xf>
    <xf numFmtId="2" fontId="39" fillId="71" borderId="47" xfId="0" applyNumberFormat="1" applyFont="1" applyFill="1" applyBorder="1" applyAlignment="1">
      <alignment horizontal="center" vertical="center" wrapText="1" shrinkToFit="1"/>
    </xf>
    <xf numFmtId="183" fontId="39" fillId="71" borderId="78" xfId="643" applyNumberFormat="1" applyFont="1" applyFill="1" applyBorder="1" applyAlignment="1">
      <alignment horizontal="center" vertical="center" wrapText="1" shrinkToFit="1"/>
    </xf>
    <xf numFmtId="1" fontId="39" fillId="68" borderId="66" xfId="0" applyNumberFormat="1" applyFont="1" applyFill="1" applyBorder="1" applyAlignment="1">
      <alignment vertical="center" wrapText="1" shrinkToFit="1"/>
    </xf>
    <xf numFmtId="1" fontId="48" fillId="68" borderId="66" xfId="0" applyNumberFormat="1" applyFont="1" applyFill="1" applyBorder="1" applyAlignment="1">
      <alignment horizontal="center" vertical="center" wrapText="1" shrinkToFit="1"/>
    </xf>
    <xf numFmtId="3" fontId="48" fillId="68" borderId="66" xfId="0" applyNumberFormat="1" applyFont="1" applyFill="1" applyBorder="1" applyAlignment="1">
      <alignment horizontal="center" vertical="center"/>
    </xf>
    <xf numFmtId="3" fontId="48" fillId="68" borderId="88" xfId="0" applyNumberFormat="1" applyFont="1" applyFill="1" applyBorder="1" applyAlignment="1">
      <alignment horizontal="center" vertical="center"/>
    </xf>
    <xf numFmtId="10" fontId="48" fillId="68" borderId="89" xfId="9" applyNumberFormat="1" applyFont="1" applyFill="1" applyBorder="1" applyAlignment="1">
      <alignment horizontal="center" vertical="center"/>
    </xf>
    <xf numFmtId="10" fontId="48" fillId="68" borderId="89" xfId="0" applyNumberFormat="1" applyFont="1" applyFill="1" applyBorder="1" applyAlignment="1">
      <alignment horizontal="center" vertical="center" wrapText="1" shrinkToFit="1"/>
    </xf>
    <xf numFmtId="0" fontId="17" fillId="0" borderId="12" xfId="40" applyBorder="1"/>
    <xf numFmtId="0" fontId="141" fillId="69" borderId="90" xfId="652" applyFont="1" applyFill="1" applyBorder="1" applyAlignment="1">
      <alignment horizontal="center" vertical="center" wrapText="1"/>
    </xf>
    <xf numFmtId="0" fontId="141" fillId="69" borderId="91" xfId="652" applyFont="1" applyFill="1" applyBorder="1" applyAlignment="1">
      <alignment horizontal="center" vertical="center" wrapText="1"/>
    </xf>
    <xf numFmtId="0" fontId="59" fillId="69" borderId="92" xfId="652" applyFont="1" applyFill="1" applyBorder="1" applyAlignment="1">
      <alignment horizontal="center" vertical="center" wrapText="1"/>
    </xf>
    <xf numFmtId="0" fontId="57" fillId="70" borderId="88" xfId="652" applyFont="1" applyFill="1" applyBorder="1" applyAlignment="1">
      <alignment horizontal="center" vertical="center" wrapText="1"/>
    </xf>
    <xf numFmtId="0" fontId="57" fillId="70" borderId="49" xfId="652" applyFont="1" applyFill="1" applyBorder="1" applyAlignment="1">
      <alignment horizontal="center" vertical="center" wrapText="1"/>
    </xf>
    <xf numFmtId="0" fontId="57" fillId="70" borderId="49" xfId="652" applyFont="1" applyFill="1" applyBorder="1" applyAlignment="1">
      <alignment horizontal="center" wrapText="1"/>
    </xf>
    <xf numFmtId="0" fontId="141" fillId="69" borderId="89" xfId="652" applyFont="1" applyFill="1" applyBorder="1" applyAlignment="1">
      <alignment horizontal="center" vertical="center" wrapText="1"/>
    </xf>
    <xf numFmtId="3" fontId="52" fillId="68" borderId="88" xfId="40" applyNumberFormat="1" applyFont="1" applyFill="1" applyBorder="1" applyAlignment="1">
      <alignment horizontal="center" vertical="center"/>
    </xf>
    <xf numFmtId="3" fontId="52" fillId="68" borderId="49" xfId="40" applyNumberFormat="1" applyFont="1" applyFill="1" applyBorder="1" applyAlignment="1">
      <alignment horizontal="center" vertical="center"/>
    </xf>
    <xf numFmtId="3" fontId="52" fillId="68" borderId="64" xfId="40" applyNumberFormat="1" applyFont="1" applyFill="1" applyBorder="1" applyAlignment="1">
      <alignment horizontal="center" vertical="center"/>
    </xf>
    <xf numFmtId="3" fontId="57" fillId="70" borderId="3" xfId="40" applyNumberFormat="1" applyFont="1" applyFill="1" applyBorder="1" applyAlignment="1">
      <alignment horizontal="center"/>
    </xf>
    <xf numFmtId="2" fontId="42" fillId="8" borderId="13" xfId="40" applyNumberFormat="1" applyFont="1" applyFill="1" applyBorder="1" applyAlignment="1">
      <alignment vertical="top"/>
    </xf>
    <xf numFmtId="2" fontId="55" fillId="68" borderId="66" xfId="40" applyNumberFormat="1" applyFont="1" applyFill="1" applyBorder="1" applyAlignment="1">
      <alignment horizontal="center" vertical="center"/>
    </xf>
    <xf numFmtId="2" fontId="55" fillId="68" borderId="73" xfId="40" applyNumberFormat="1" applyFont="1" applyFill="1" applyBorder="1" applyAlignment="1">
      <alignment horizontal="center" vertical="center"/>
    </xf>
    <xf numFmtId="0" fontId="141" fillId="69" borderId="88" xfId="652" applyFont="1" applyFill="1" applyBorder="1" applyAlignment="1">
      <alignment horizontal="center" vertical="center" wrapText="1"/>
    </xf>
    <xf numFmtId="0" fontId="141" fillId="69" borderId="49" xfId="652" applyFont="1" applyFill="1" applyBorder="1" applyAlignment="1">
      <alignment horizontal="center" vertical="center" wrapText="1"/>
    </xf>
    <xf numFmtId="0" fontId="59" fillId="69" borderId="89" xfId="652" applyFont="1" applyFill="1" applyBorder="1" applyAlignment="1">
      <alignment horizontal="center" vertical="center" wrapText="1"/>
    </xf>
    <xf numFmtId="2" fontId="55" fillId="12" borderId="8" xfId="40" applyNumberFormat="1" applyFont="1" applyFill="1" applyBorder="1" applyAlignment="1">
      <alignment horizontal="centerContinuous" vertical="top"/>
    </xf>
    <xf numFmtId="2" fontId="55" fillId="12" borderId="63" xfId="40" applyNumberFormat="1" applyFont="1" applyFill="1" applyBorder="1" applyAlignment="1">
      <alignment horizontal="centerContinuous" vertical="top"/>
    </xf>
    <xf numFmtId="2" fontId="55" fillId="12" borderId="84" xfId="40" applyNumberFormat="1" applyFont="1" applyFill="1" applyBorder="1" applyAlignment="1">
      <alignment horizontal="centerContinuous" vertical="top"/>
    </xf>
    <xf numFmtId="0" fontId="142" fillId="68" borderId="1" xfId="15" applyFont="1" applyFill="1" applyBorder="1" applyAlignment="1">
      <alignment vertical="center" wrapText="1"/>
    </xf>
    <xf numFmtId="0" fontId="105" fillId="68" borderId="1" xfId="0" applyFont="1" applyFill="1" applyBorder="1" applyAlignment="1">
      <alignment vertical="center"/>
    </xf>
    <xf numFmtId="164" fontId="143" fillId="68" borderId="1" xfId="647" applyFont="1" applyFill="1" applyBorder="1" applyAlignment="1">
      <alignment horizontal="center" vertical="center"/>
    </xf>
    <xf numFmtId="0" fontId="129" fillId="72" borderId="15" xfId="652" applyFont="1" applyFill="1" applyBorder="1" applyAlignment="1">
      <alignment horizontal="center" vertical="center"/>
    </xf>
    <xf numFmtId="0" fontId="129" fillId="72" borderId="1" xfId="652" applyFont="1" applyFill="1" applyBorder="1" applyAlignment="1">
      <alignment horizontal="center" vertical="center"/>
    </xf>
    <xf numFmtId="17" fontId="129" fillId="72" borderId="1" xfId="652" applyNumberFormat="1" applyFont="1" applyFill="1" applyBorder="1" applyAlignment="1">
      <alignment horizontal="center" vertical="center" wrapText="1" shrinkToFit="1"/>
    </xf>
    <xf numFmtId="17" fontId="129" fillId="72" borderId="26" xfId="652" applyNumberFormat="1" applyFont="1" applyFill="1" applyBorder="1" applyAlignment="1">
      <alignment horizontal="center" vertical="center" wrapText="1" shrinkToFit="1"/>
    </xf>
    <xf numFmtId="0" fontId="129" fillId="72" borderId="26" xfId="652" applyFont="1" applyFill="1" applyBorder="1" applyAlignment="1">
      <alignment horizontal="center" vertical="center"/>
    </xf>
    <xf numFmtId="0" fontId="129" fillId="72" borderId="5" xfId="652" applyFont="1" applyFill="1" applyBorder="1" applyAlignment="1">
      <alignment horizontal="center" vertical="center"/>
    </xf>
    <xf numFmtId="0" fontId="107" fillId="72" borderId="31" xfId="40" applyFont="1" applyFill="1" applyBorder="1" applyAlignment="1">
      <alignment vertical="center"/>
    </xf>
    <xf numFmtId="0" fontId="132" fillId="72" borderId="95" xfId="565" applyFont="1" applyFill="1" applyBorder="1" applyAlignment="1">
      <alignment horizontal="center" vertical="center"/>
    </xf>
    <xf numFmtId="0" fontId="132" fillId="72" borderId="4" xfId="565" applyFont="1" applyFill="1" applyBorder="1" applyAlignment="1">
      <alignment horizontal="center" vertical="center"/>
    </xf>
    <xf numFmtId="0" fontId="144" fillId="73" borderId="42" xfId="652" applyFont="1" applyFill="1" applyBorder="1" applyAlignment="1">
      <alignment horizontal="center" vertical="center" wrapText="1"/>
    </xf>
    <xf numFmtId="0" fontId="144" fillId="73" borderId="80" xfId="652" applyFont="1" applyFill="1" applyBorder="1" applyAlignment="1">
      <alignment horizontal="center" vertical="center" wrapText="1"/>
    </xf>
    <xf numFmtId="0" fontId="144" fillId="73" borderId="81" xfId="652" applyFont="1" applyFill="1" applyBorder="1" applyAlignment="1">
      <alignment horizontal="center" vertical="center" wrapText="1"/>
    </xf>
    <xf numFmtId="183" fontId="52" fillId="74" borderId="77" xfId="653" applyNumberFormat="1" applyFont="1" applyFill="1" applyBorder="1" applyAlignment="1">
      <alignment horizontal="center" vertical="center"/>
    </xf>
    <xf numFmtId="3" fontId="52" fillId="72" borderId="15" xfId="653" applyNumberFormat="1" applyFont="1" applyFill="1" applyBorder="1" applyAlignment="1">
      <alignment horizontal="center" vertical="center"/>
    </xf>
    <xf numFmtId="183" fontId="52" fillId="74" borderId="37" xfId="653" applyNumberFormat="1" applyFont="1" applyFill="1" applyBorder="1" applyAlignment="1">
      <alignment horizontal="center" vertical="center"/>
    </xf>
    <xf numFmtId="3" fontId="145" fillId="13" borderId="77" xfId="653" applyNumberFormat="1" applyFont="1" applyFill="1" applyBorder="1" applyAlignment="1">
      <alignment horizontal="center" vertical="center"/>
    </xf>
    <xf numFmtId="3" fontId="145" fillId="13" borderId="15" xfId="653" applyNumberFormat="1" applyFont="1" applyFill="1" applyBorder="1" applyAlignment="1">
      <alignment horizontal="center" vertical="center"/>
    </xf>
    <xf numFmtId="170" fontId="145" fillId="13" borderId="15" xfId="653" applyNumberFormat="1" applyFont="1" applyFill="1" applyBorder="1" applyAlignment="1">
      <alignment horizontal="center" vertical="center"/>
    </xf>
    <xf numFmtId="10" fontId="145" fillId="13" borderId="26" xfId="653" applyNumberFormat="1" applyFont="1" applyFill="1" applyBorder="1" applyAlignment="1">
      <alignment horizontal="center" vertical="center" wrapText="1" shrinkToFit="1"/>
    </xf>
    <xf numFmtId="3" fontId="145" fillId="13" borderId="27" xfId="653" applyNumberFormat="1" applyFont="1" applyFill="1" applyBorder="1" applyAlignment="1">
      <alignment horizontal="center" vertical="center"/>
    </xf>
    <xf numFmtId="170" fontId="145" fillId="13" borderId="27" xfId="653" applyNumberFormat="1" applyFont="1" applyFill="1" applyBorder="1" applyAlignment="1">
      <alignment horizontal="center" vertical="center"/>
    </xf>
    <xf numFmtId="10" fontId="145" fillId="13" borderId="28" xfId="653" applyNumberFormat="1" applyFont="1" applyFill="1" applyBorder="1" applyAlignment="1">
      <alignment horizontal="center" vertical="center" wrapText="1" shrinkToFit="1"/>
    </xf>
    <xf numFmtId="3" fontId="52" fillId="13" borderId="15" xfId="653" applyNumberFormat="1" applyFont="1" applyFill="1" applyBorder="1" applyAlignment="1">
      <alignment horizontal="center"/>
    </xf>
    <xf numFmtId="3" fontId="52" fillId="13" borderId="1" xfId="653" applyNumberFormat="1" applyFont="1" applyFill="1" applyBorder="1" applyAlignment="1">
      <alignment horizontal="center"/>
    </xf>
    <xf numFmtId="3" fontId="52" fillId="13" borderId="27" xfId="653" applyNumberFormat="1" applyFont="1" applyFill="1" applyBorder="1" applyAlignment="1">
      <alignment horizontal="center"/>
    </xf>
    <xf numFmtId="3" fontId="52" fillId="13" borderId="22" xfId="653" applyNumberFormat="1" applyFont="1" applyFill="1" applyBorder="1" applyAlignment="1">
      <alignment horizontal="center"/>
    </xf>
    <xf numFmtId="0" fontId="138" fillId="72" borderId="95" xfId="565" applyFont="1" applyFill="1" applyBorder="1" applyAlignment="1">
      <alignment horizontal="center" vertical="center" wrapText="1"/>
    </xf>
    <xf numFmtId="2" fontId="146" fillId="70" borderId="78" xfId="40" applyNumberFormat="1" applyFont="1" applyFill="1" applyBorder="1" applyAlignment="1">
      <alignment vertical="top"/>
    </xf>
    <xf numFmtId="3" fontId="52" fillId="70" borderId="40" xfId="40" applyNumberFormat="1" applyFont="1" applyFill="1" applyBorder="1" applyAlignment="1">
      <alignment horizontal="center"/>
    </xf>
    <xf numFmtId="3" fontId="52" fillId="70" borderId="3" xfId="40" applyNumberFormat="1" applyFont="1" applyFill="1" applyBorder="1" applyAlignment="1">
      <alignment horizontal="center"/>
    </xf>
    <xf numFmtId="2" fontId="146" fillId="70" borderId="77" xfId="40" applyNumberFormat="1" applyFont="1" applyFill="1" applyBorder="1" applyAlignment="1">
      <alignment vertical="center"/>
    </xf>
    <xf numFmtId="3" fontId="52" fillId="70" borderId="15" xfId="40" applyNumberFormat="1" applyFont="1" applyFill="1" applyBorder="1" applyAlignment="1">
      <alignment horizontal="center"/>
    </xf>
    <xf numFmtId="3" fontId="52" fillId="70" borderId="1" xfId="40" applyNumberFormat="1" applyFont="1" applyFill="1" applyBorder="1" applyAlignment="1">
      <alignment horizontal="center"/>
    </xf>
    <xf numFmtId="3" fontId="52" fillId="72" borderId="21" xfId="653" applyNumberFormat="1" applyFont="1" applyFill="1" applyBorder="1" applyAlignment="1">
      <alignment horizontal="right"/>
    </xf>
    <xf numFmtId="0" fontId="129" fillId="72" borderId="26" xfId="652" applyFont="1" applyFill="1" applyBorder="1" applyAlignment="1">
      <alignment horizontal="center" vertical="center" wrapText="1"/>
    </xf>
    <xf numFmtId="0" fontId="129" fillId="72" borderId="15" xfId="652" applyFont="1" applyFill="1" applyBorder="1" applyAlignment="1">
      <alignment horizontal="center" vertical="center" wrapText="1"/>
    </xf>
    <xf numFmtId="0" fontId="103" fillId="69" borderId="1" xfId="15" applyFont="1" applyFill="1" applyBorder="1" applyAlignment="1">
      <alignment horizontal="center" vertical="center" wrapText="1"/>
    </xf>
    <xf numFmtId="0" fontId="30" fillId="69" borderId="1" xfId="0" applyFont="1" applyFill="1" applyBorder="1"/>
    <xf numFmtId="0" fontId="30" fillId="69" borderId="5" xfId="0" applyFont="1" applyFill="1" applyBorder="1"/>
    <xf numFmtId="164" fontId="133" fillId="69" borderId="1" xfId="647" applyFont="1" applyFill="1" applyBorder="1" applyAlignment="1">
      <alignment horizontal="center" vertical="center"/>
    </xf>
    <xf numFmtId="164" fontId="133" fillId="69" borderId="5" xfId="647" applyFont="1" applyFill="1" applyBorder="1" applyAlignment="1">
      <alignment horizontal="center" vertical="center"/>
    </xf>
    <xf numFmtId="164" fontId="133" fillId="69" borderId="15" xfId="647" applyFont="1" applyFill="1" applyBorder="1" applyAlignment="1">
      <alignment horizontal="center" vertical="center"/>
    </xf>
    <xf numFmtId="164" fontId="133" fillId="69" borderId="26" xfId="647" applyFont="1" applyFill="1" applyBorder="1" applyAlignment="1">
      <alignment horizontal="center" vertical="center"/>
    </xf>
    <xf numFmtId="3" fontId="30" fillId="69" borderId="15" xfId="0" applyNumberFormat="1" applyFont="1" applyFill="1" applyBorder="1" applyAlignment="1">
      <alignment horizontal="center" vertical="center"/>
    </xf>
    <xf numFmtId="3" fontId="30" fillId="69" borderId="1" xfId="0" applyNumberFormat="1" applyFont="1" applyFill="1" applyBorder="1" applyAlignment="1">
      <alignment horizontal="center" vertical="center"/>
    </xf>
    <xf numFmtId="3" fontId="30" fillId="69" borderId="26" xfId="0" applyNumberFormat="1" applyFont="1" applyFill="1" applyBorder="1" applyAlignment="1">
      <alignment horizontal="center" vertical="center"/>
    </xf>
    <xf numFmtId="3" fontId="30" fillId="69" borderId="5" xfId="0" applyNumberFormat="1" applyFont="1" applyFill="1" applyBorder="1" applyAlignment="1">
      <alignment horizontal="center" vertical="center"/>
    </xf>
    <xf numFmtId="0" fontId="64" fillId="76" borderId="32" xfId="14" applyFont="1" applyFill="1" applyBorder="1"/>
    <xf numFmtId="17" fontId="64" fillId="76" borderId="19" xfId="14" applyNumberFormat="1" applyFont="1" applyFill="1" applyBorder="1" applyAlignment="1">
      <alignment vertical="center"/>
    </xf>
    <xf numFmtId="0" fontId="63" fillId="69" borderId="1" xfId="14" applyFont="1" applyFill="1" applyBorder="1" applyAlignment="1">
      <alignment vertical="center"/>
    </xf>
    <xf numFmtId="0" fontId="63" fillId="69" borderId="5" xfId="14" applyFont="1" applyFill="1" applyBorder="1" applyAlignment="1">
      <alignment vertical="center"/>
    </xf>
    <xf numFmtId="3" fontId="39" fillId="69" borderId="15" xfId="14" applyNumberFormat="1" applyFont="1" applyFill="1" applyBorder="1" applyAlignment="1">
      <alignment vertical="center"/>
    </xf>
    <xf numFmtId="171" fontId="39" fillId="69" borderId="1" xfId="14" applyNumberFormat="1" applyFont="1" applyFill="1" applyBorder="1" applyAlignment="1">
      <alignment horizontal="center" vertical="center"/>
    </xf>
    <xf numFmtId="3" fontId="39" fillId="69" borderId="1" xfId="14" applyNumberFormat="1" applyFont="1" applyFill="1" applyBorder="1" applyAlignment="1">
      <alignment vertical="center"/>
    </xf>
    <xf numFmtId="3" fontId="39" fillId="69" borderId="1" xfId="14" applyNumberFormat="1" applyFont="1" applyFill="1" applyBorder="1" applyAlignment="1">
      <alignment horizontal="center" vertical="center"/>
    </xf>
    <xf numFmtId="181" fontId="39" fillId="69" borderId="1" xfId="14" applyNumberFormat="1" applyFont="1" applyFill="1" applyBorder="1" applyAlignment="1">
      <alignment horizontal="center" vertical="center"/>
    </xf>
    <xf numFmtId="181" fontId="39" fillId="69" borderId="26" xfId="14" applyNumberFormat="1" applyFont="1" applyFill="1" applyBorder="1" applyAlignment="1">
      <alignment horizontal="center" vertical="center"/>
    </xf>
    <xf numFmtId="175" fontId="39" fillId="69" borderId="1" xfId="14" applyNumberFormat="1" applyFont="1" applyFill="1" applyBorder="1" applyAlignment="1">
      <alignment horizontal="center" vertical="center"/>
    </xf>
    <xf numFmtId="175" fontId="39" fillId="69" borderId="26" xfId="14" applyNumberFormat="1" applyFont="1" applyFill="1" applyBorder="1" applyAlignment="1">
      <alignment horizontal="center" vertical="center"/>
    </xf>
    <xf numFmtId="171" fontId="39" fillId="69" borderId="26" xfId="14" applyNumberFormat="1" applyFont="1" applyFill="1" applyBorder="1" applyAlignment="1">
      <alignment horizontal="center" vertical="center"/>
    </xf>
    <xf numFmtId="3" fontId="56" fillId="69" borderId="77" xfId="40" applyNumberFormat="1" applyFont="1" applyFill="1" applyBorder="1" applyAlignment="1">
      <alignment horizontal="center" vertical="center"/>
    </xf>
    <xf numFmtId="0" fontId="124" fillId="72" borderId="15" xfId="652" applyFill="1" applyBorder="1" applyAlignment="1">
      <alignment horizontal="center" vertical="center"/>
    </xf>
    <xf numFmtId="0" fontId="124" fillId="72" borderId="1" xfId="652" applyFill="1" applyBorder="1" applyAlignment="1">
      <alignment horizontal="center" vertical="center"/>
    </xf>
    <xf numFmtId="0" fontId="124" fillId="72" borderId="1" xfId="652" applyFill="1" applyBorder="1" applyAlignment="1">
      <alignment horizontal="center" vertical="center" wrapText="1"/>
    </xf>
    <xf numFmtId="0" fontId="124" fillId="72" borderId="26" xfId="652" applyFill="1" applyBorder="1" applyAlignment="1">
      <alignment horizontal="center" vertical="center"/>
    </xf>
    <xf numFmtId="0" fontId="124" fillId="72" borderId="2" xfId="652" applyFill="1" applyBorder="1" applyAlignment="1">
      <alignment horizontal="center" vertical="center"/>
    </xf>
    <xf numFmtId="0" fontId="124" fillId="72" borderId="10" xfId="652" applyFill="1" applyBorder="1" applyAlignment="1">
      <alignment horizontal="center" vertical="center"/>
    </xf>
    <xf numFmtId="0" fontId="124" fillId="72" borderId="9" xfId="652" applyFill="1" applyBorder="1" applyAlignment="1">
      <alignment horizontal="center" vertical="center"/>
    </xf>
    <xf numFmtId="3" fontId="129" fillId="72" borderId="2" xfId="652" applyNumberFormat="1" applyFont="1" applyFill="1" applyBorder="1" applyAlignment="1">
      <alignment horizontal="center" vertical="center" wrapText="1"/>
    </xf>
    <xf numFmtId="0" fontId="107" fillId="69" borderId="1" xfId="14" applyFont="1" applyFill="1" applyBorder="1" applyAlignment="1">
      <alignment horizontal="center" vertical="center"/>
    </xf>
    <xf numFmtId="3" fontId="107" fillId="69" borderId="1" xfId="568" applyNumberFormat="1" applyFont="1" applyFill="1" applyBorder="1" applyAlignment="1">
      <alignment horizontal="center" vertical="center"/>
    </xf>
    <xf numFmtId="171" fontId="107" fillId="69" borderId="1" xfId="568" applyNumberFormat="1" applyFont="1" applyFill="1" applyBorder="1" applyAlignment="1">
      <alignment horizontal="center" vertical="center"/>
    </xf>
    <xf numFmtId="174" fontId="107" fillId="69" borderId="1" xfId="568" applyNumberFormat="1" applyFont="1" applyFill="1" applyBorder="1" applyAlignment="1">
      <alignment horizontal="center" vertical="center"/>
    </xf>
    <xf numFmtId="175" fontId="107" fillId="69" borderId="1" xfId="568" applyNumberFormat="1" applyFont="1" applyFill="1" applyBorder="1" applyAlignment="1">
      <alignment horizontal="center" vertical="center"/>
    </xf>
    <xf numFmtId="175" fontId="107" fillId="69" borderId="5" xfId="568" applyNumberFormat="1" applyFont="1" applyFill="1" applyBorder="1" applyAlignment="1">
      <alignment horizontal="center" vertical="center"/>
    </xf>
    <xf numFmtId="0" fontId="84" fillId="72" borderId="1" xfId="562" applyFill="1" applyBorder="1" applyAlignment="1" applyProtection="1">
      <alignment horizontal="center" vertical="center" wrapText="1" readingOrder="1"/>
      <protection locked="0"/>
    </xf>
    <xf numFmtId="0" fontId="129" fillId="69" borderId="87" xfId="652" applyFont="1" applyFill="1" applyBorder="1" applyAlignment="1" applyProtection="1">
      <alignment horizontal="center" vertical="center" wrapText="1" readingOrder="1"/>
      <protection locked="0"/>
    </xf>
    <xf numFmtId="171" fontId="129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179" fontId="129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179" fontId="52" fillId="72" borderId="68" xfId="653" applyNumberFormat="1" applyFont="1" applyFill="1" applyBorder="1" applyAlignment="1" applyProtection="1">
      <alignment vertical="top" wrapText="1" readingOrder="1"/>
      <protection locked="0"/>
    </xf>
    <xf numFmtId="0" fontId="130" fillId="68" borderId="2" xfId="565" applyFont="1" applyFill="1" applyBorder="1" applyAlignment="1">
      <alignment horizontal="center" vertical="center" wrapText="1"/>
    </xf>
    <xf numFmtId="49" fontId="131" fillId="68" borderId="2" xfId="565" applyNumberFormat="1" applyFont="1" applyFill="1" applyBorder="1" applyAlignment="1">
      <alignment horizontal="center" vertical="center" wrapText="1"/>
    </xf>
    <xf numFmtId="0" fontId="90" fillId="69" borderId="13" xfId="14" applyFont="1" applyFill="1" applyBorder="1" applyAlignment="1">
      <alignment vertical="center"/>
    </xf>
    <xf numFmtId="14" fontId="147" fillId="69" borderId="1" xfId="565" applyNumberFormat="1" applyFont="1" applyFill="1" applyBorder="1" applyAlignment="1">
      <alignment horizontal="center" vertical="center" wrapText="1"/>
    </xf>
    <xf numFmtId="0" fontId="73" fillId="0" borderId="1" xfId="564" applyFill="1" applyBorder="1" applyAlignment="1">
      <alignment horizontal="center" vertical="center"/>
    </xf>
    <xf numFmtId="0" fontId="27" fillId="0" borderId="40" xfId="0" applyFont="1" applyBorder="1"/>
    <xf numFmtId="0" fontId="27" fillId="0" borderId="3" xfId="0" applyFont="1" applyBorder="1"/>
    <xf numFmtId="164" fontId="27" fillId="0" borderId="3" xfId="647" applyFont="1" applyFill="1" applyBorder="1"/>
    <xf numFmtId="164" fontId="27" fillId="0" borderId="19" xfId="647" applyFont="1" applyFill="1" applyBorder="1"/>
    <xf numFmtId="164" fontId="27" fillId="0" borderId="47" xfId="647" applyFont="1" applyFill="1" applyBorder="1"/>
    <xf numFmtId="0" fontId="27" fillId="0" borderId="1" xfId="0" applyFont="1" applyBorder="1"/>
    <xf numFmtId="164" fontId="27" fillId="0" borderId="1" xfId="647" applyFont="1" applyFill="1" applyBorder="1"/>
    <xf numFmtId="164" fontId="27" fillId="0" borderId="5" xfId="647" applyFont="1" applyFill="1" applyBorder="1"/>
    <xf numFmtId="0" fontId="0" fillId="0" borderId="6" xfId="0" applyBorder="1"/>
    <xf numFmtId="0" fontId="0" fillId="0" borderId="34" xfId="0" applyBorder="1"/>
    <xf numFmtId="164" fontId="27" fillId="0" borderId="34" xfId="647" applyFont="1" applyFill="1" applyBorder="1"/>
    <xf numFmtId="164" fontId="27" fillId="0" borderId="7" xfId="647" applyFont="1" applyFill="1" applyBorder="1"/>
    <xf numFmtId="164" fontId="27" fillId="0" borderId="35" xfId="647" applyFont="1" applyFill="1" applyBorder="1"/>
    <xf numFmtId="164" fontId="27" fillId="0" borderId="26" xfId="647" applyFont="1" applyFill="1" applyBorder="1"/>
    <xf numFmtId="0" fontId="0" fillId="0" borderId="27" xfId="0" applyBorder="1"/>
    <xf numFmtId="164" fontId="27" fillId="0" borderId="22" xfId="647" applyFont="1" applyFill="1" applyBorder="1"/>
    <xf numFmtId="164" fontId="27" fillId="0" borderId="41" xfId="647" applyFont="1" applyFill="1" applyBorder="1"/>
    <xf numFmtId="0" fontId="0" fillId="0" borderId="40" xfId="0" applyBorder="1"/>
    <xf numFmtId="0" fontId="0" fillId="0" borderId="3" xfId="0" applyBorder="1"/>
    <xf numFmtId="0" fontId="0" fillId="0" borderId="22" xfId="0" applyBorder="1"/>
    <xf numFmtId="3" fontId="51" fillId="69" borderId="1" xfId="0" applyNumberFormat="1" applyFont="1" applyFill="1" applyBorder="1" applyAlignment="1">
      <alignment vertical="center"/>
    </xf>
    <xf numFmtId="3" fontId="51" fillId="69" borderId="1" xfId="0" applyNumberFormat="1" applyFont="1" applyFill="1" applyBorder="1" applyAlignment="1">
      <alignment horizontal="center" vertical="center"/>
    </xf>
    <xf numFmtId="0" fontId="149" fillId="69" borderId="1" xfId="652" applyFont="1" applyFill="1" applyBorder="1" applyAlignment="1">
      <alignment vertical="center"/>
    </xf>
    <xf numFmtId="0" fontId="149" fillId="69" borderId="1" xfId="652" applyFont="1" applyFill="1" applyBorder="1" applyAlignment="1">
      <alignment wrapText="1"/>
    </xf>
    <xf numFmtId="0" fontId="149" fillId="67" borderId="93" xfId="654" applyFont="1" applyBorder="1"/>
    <xf numFmtId="0" fontId="27" fillId="0" borderId="0" xfId="0" applyFont="1" applyAlignment="1">
      <alignment horizontal="left" vertical="center" wrapText="1"/>
    </xf>
    <xf numFmtId="3" fontId="39" fillId="8" borderId="67" xfId="14" applyNumberFormat="1" applyFont="1" applyFill="1" applyBorder="1" applyAlignment="1">
      <alignment horizontal="center" vertical="center"/>
    </xf>
    <xf numFmtId="3" fontId="125" fillId="66" borderId="21" xfId="653" applyNumberFormat="1" applyBorder="1" applyAlignment="1">
      <alignment horizontal="center"/>
    </xf>
    <xf numFmtId="3" fontId="125" fillId="66" borderId="96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center" vertical="center"/>
    </xf>
    <xf numFmtId="3" fontId="125" fillId="66" borderId="76" xfId="653" applyNumberFormat="1" applyBorder="1" applyAlignment="1">
      <alignment horizontal="center"/>
    </xf>
    <xf numFmtId="3" fontId="39" fillId="8" borderId="21" xfId="14" applyNumberFormat="1" applyFont="1" applyFill="1" applyBorder="1" applyAlignment="1">
      <alignment horizontal="right" vertical="center"/>
    </xf>
    <xf numFmtId="3" fontId="125" fillId="66" borderId="74" xfId="653" applyNumberFormat="1" applyBorder="1" applyAlignment="1">
      <alignment horizontal="center"/>
    </xf>
    <xf numFmtId="0" fontId="150" fillId="72" borderId="1" xfId="652" applyFont="1" applyFill="1" applyBorder="1" applyAlignment="1">
      <alignment horizontal="center" vertical="center" wrapText="1"/>
    </xf>
    <xf numFmtId="0" fontId="150" fillId="72" borderId="15" xfId="652" applyFont="1" applyFill="1" applyBorder="1" applyAlignment="1">
      <alignment horizontal="center" vertical="center" wrapText="1"/>
    </xf>
    <xf numFmtId="3" fontId="59" fillId="69" borderId="1" xfId="40" applyNumberFormat="1" applyFont="1" applyFill="1" applyBorder="1" applyAlignment="1">
      <alignment horizontal="center" vertical="center"/>
    </xf>
    <xf numFmtId="0" fontId="137" fillId="0" borderId="1" xfId="565" applyFont="1" applyBorder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0" fontId="128" fillId="9" borderId="10" xfId="0" applyFont="1" applyFill="1" applyBorder="1" applyAlignment="1">
      <alignment horizontal="center" vertical="center"/>
    </xf>
    <xf numFmtId="164" fontId="109" fillId="0" borderId="1" xfId="647" applyFont="1" applyBorder="1" applyAlignment="1" applyProtection="1">
      <alignment vertical="top" wrapText="1"/>
      <protection locked="0"/>
    </xf>
    <xf numFmtId="164" fontId="109" fillId="0" borderId="1" xfId="647" applyFont="1" applyBorder="1" applyAlignment="1" applyProtection="1">
      <alignment vertical="top" wrapText="1" readingOrder="1"/>
      <protection locked="0"/>
    </xf>
    <xf numFmtId="164" fontId="109" fillId="0" borderId="1" xfId="647" applyFont="1" applyBorder="1"/>
    <xf numFmtId="164" fontId="143" fillId="68" borderId="5" xfId="647" applyFont="1" applyFill="1" applyBorder="1" applyAlignment="1">
      <alignment horizontal="center" vertical="center"/>
    </xf>
    <xf numFmtId="164" fontId="143" fillId="68" borderId="15" xfId="647" applyFont="1" applyFill="1" applyBorder="1" applyAlignment="1">
      <alignment horizontal="center" vertical="center"/>
    </xf>
    <xf numFmtId="164" fontId="125" fillId="66" borderId="1" xfId="647" applyFont="1" applyFill="1" applyBorder="1"/>
    <xf numFmtId="164" fontId="151" fillId="60" borderId="1" xfId="647" applyFont="1" applyFill="1" applyBorder="1"/>
    <xf numFmtId="10" fontId="125" fillId="66" borderId="1" xfId="653" applyNumberFormat="1" applyBorder="1" applyAlignment="1">
      <alignment horizontal="center"/>
    </xf>
    <xf numFmtId="182" fontId="52" fillId="72" borderId="26" xfId="637" applyNumberFormat="1" applyFont="1" applyFill="1" applyBorder="1" applyAlignment="1">
      <alignment horizontal="center" vertical="center"/>
    </xf>
    <xf numFmtId="182" fontId="52" fillId="72" borderId="28" xfId="637" applyNumberFormat="1" applyFont="1" applyFill="1" applyBorder="1" applyAlignment="1">
      <alignment horizontal="center" vertical="center"/>
    </xf>
    <xf numFmtId="0" fontId="133" fillId="72" borderId="90" xfId="565" applyFont="1" applyFill="1" applyBorder="1" applyAlignment="1">
      <alignment horizontal="center" vertical="center"/>
    </xf>
    <xf numFmtId="0" fontId="133" fillId="72" borderId="91" xfId="565" applyFont="1" applyFill="1" applyBorder="1" applyAlignment="1">
      <alignment horizontal="center" vertical="center"/>
    </xf>
    <xf numFmtId="1" fontId="83" fillId="15" borderId="1" xfId="561" applyNumberFormat="1" applyFill="1" applyBorder="1" applyAlignment="1">
      <alignment horizontal="center" vertical="center" shrinkToFit="1"/>
    </xf>
    <xf numFmtId="0" fontId="84" fillId="15" borderId="1" xfId="562" applyFill="1" applyBorder="1" applyAlignment="1">
      <alignment horizontal="center" vertical="center"/>
    </xf>
    <xf numFmtId="0" fontId="90" fillId="0" borderId="29" xfId="14" applyFont="1" applyBorder="1" applyAlignment="1">
      <alignment vertical="center"/>
    </xf>
    <xf numFmtId="0" fontId="90" fillId="0" borderId="30" xfId="14" applyFont="1" applyBorder="1" applyAlignment="1">
      <alignment vertical="center"/>
    </xf>
    <xf numFmtId="0" fontId="90" fillId="69" borderId="30" xfId="14" applyFont="1" applyFill="1" applyBorder="1" applyAlignment="1">
      <alignment vertical="center"/>
    </xf>
    <xf numFmtId="3" fontId="129" fillId="72" borderId="23" xfId="652" applyNumberFormat="1" applyFont="1" applyFill="1" applyBorder="1" applyAlignment="1">
      <alignment horizontal="center" vertical="center" wrapText="1"/>
    </xf>
    <xf numFmtId="3" fontId="129" fillId="72" borderId="22" xfId="652" applyNumberFormat="1" applyFont="1" applyFill="1" applyBorder="1" applyAlignment="1">
      <alignment horizontal="center" vertical="center" wrapText="1"/>
    </xf>
    <xf numFmtId="3" fontId="129" fillId="72" borderId="28" xfId="652" applyNumberFormat="1" applyFont="1" applyFill="1" applyBorder="1" applyAlignment="1">
      <alignment horizontal="center" vertical="center" wrapText="1"/>
    </xf>
    <xf numFmtId="0" fontId="107" fillId="69" borderId="5" xfId="14" applyFont="1" applyFill="1" applyBorder="1" applyAlignment="1">
      <alignment horizontal="center" vertical="center"/>
    </xf>
    <xf numFmtId="3" fontId="107" fillId="69" borderId="65" xfId="568" applyNumberFormat="1" applyFont="1" applyFill="1" applyBorder="1" applyAlignment="1">
      <alignment horizontal="center" vertical="center"/>
    </xf>
    <xf numFmtId="171" fontId="107" fillId="69" borderId="34" xfId="568" applyNumberFormat="1" applyFont="1" applyFill="1" applyBorder="1" applyAlignment="1">
      <alignment horizontal="center" vertical="center"/>
    </xf>
    <xf numFmtId="3" fontId="107" fillId="69" borderId="34" xfId="568" applyNumberFormat="1" applyFont="1" applyFill="1" applyBorder="1" applyAlignment="1">
      <alignment horizontal="center" vertical="center"/>
    </xf>
    <xf numFmtId="174" fontId="107" fillId="69" borderId="34" xfId="568" applyNumberFormat="1" applyFont="1" applyFill="1" applyBorder="1" applyAlignment="1">
      <alignment horizontal="center" vertical="center"/>
    </xf>
    <xf numFmtId="175" fontId="107" fillId="69" borderId="34" xfId="568" applyNumberFormat="1" applyFont="1" applyFill="1" applyBorder="1" applyAlignment="1">
      <alignment horizontal="center" vertical="center"/>
    </xf>
    <xf numFmtId="175" fontId="107" fillId="69" borderId="7" xfId="568" applyNumberFormat="1" applyFont="1" applyFill="1" applyBorder="1" applyAlignment="1">
      <alignment horizontal="center" vertical="center"/>
    </xf>
    <xf numFmtId="3" fontId="59" fillId="69" borderId="35" xfId="656" applyNumberFormat="1" applyFont="1" applyFill="1" applyBorder="1" applyAlignment="1">
      <alignment horizontal="center" vertical="center"/>
    </xf>
    <xf numFmtId="1" fontId="39" fillId="8" borderId="15" xfId="316" applyNumberFormat="1" applyFont="1" applyFill="1" applyBorder="1" applyAlignment="1">
      <alignment vertical="center" wrapText="1" shrinkToFit="1"/>
    </xf>
    <xf numFmtId="3" fontId="88" fillId="55" borderId="12" xfId="568" applyNumberFormat="1" applyFont="1" applyFill="1" applyBorder="1" applyAlignment="1">
      <alignment horizontal="center" vertical="center"/>
    </xf>
    <xf numFmtId="3" fontId="39" fillId="8" borderId="26" xfId="14" applyNumberFormat="1" applyFont="1" applyFill="1" applyBorder="1" applyAlignment="1">
      <alignment horizontal="center" vertical="center"/>
    </xf>
    <xf numFmtId="0" fontId="27" fillId="0" borderId="15" xfId="316" applyBorder="1"/>
    <xf numFmtId="3" fontId="125" fillId="66" borderId="12" xfId="653" applyNumberFormat="1" applyBorder="1"/>
    <xf numFmtId="3" fontId="125" fillId="66" borderId="26" xfId="653" applyNumberFormat="1" applyBorder="1" applyAlignment="1">
      <alignment horizontal="center"/>
    </xf>
    <xf numFmtId="0" fontId="27" fillId="0" borderId="27" xfId="316" applyBorder="1"/>
    <xf numFmtId="0" fontId="124" fillId="65" borderId="41" xfId="652" applyBorder="1"/>
    <xf numFmtId="3" fontId="125" fillId="66" borderId="23" xfId="653" applyNumberFormat="1" applyBorder="1"/>
    <xf numFmtId="3" fontId="125" fillId="66" borderId="28" xfId="653" applyNumberFormat="1" applyBorder="1" applyAlignment="1">
      <alignment horizontal="center"/>
    </xf>
    <xf numFmtId="0" fontId="27" fillId="15" borderId="1" xfId="316" applyFill="1" applyBorder="1"/>
    <xf numFmtId="0" fontId="28" fillId="15" borderId="1" xfId="316" applyFont="1" applyFill="1" applyBorder="1" applyAlignment="1">
      <alignment vertical="center"/>
    </xf>
    <xf numFmtId="0" fontId="59" fillId="0" borderId="0" xfId="657" applyFont="1" applyAlignment="1">
      <alignment vertical="center"/>
    </xf>
    <xf numFmtId="49" fontId="147" fillId="69" borderId="35" xfId="565" applyNumberFormat="1" applyFont="1" applyFill="1" applyBorder="1" applyAlignment="1">
      <alignment horizontal="center" vertical="center" wrapText="1"/>
    </xf>
    <xf numFmtId="10" fontId="145" fillId="13" borderId="26" xfId="637" applyNumberFormat="1" applyFont="1" applyFill="1" applyBorder="1" applyAlignment="1">
      <alignment horizontal="center" vertical="center"/>
    </xf>
    <xf numFmtId="10" fontId="145" fillId="13" borderId="28" xfId="637" applyNumberFormat="1" applyFont="1" applyFill="1" applyBorder="1" applyAlignment="1">
      <alignment horizontal="center" vertical="center"/>
    </xf>
    <xf numFmtId="182" fontId="125" fillId="66" borderId="1" xfId="637" applyNumberFormat="1" applyFont="1" applyFill="1" applyBorder="1" applyAlignment="1">
      <alignment horizontal="center"/>
    </xf>
    <xf numFmtId="182" fontId="88" fillId="55" borderId="1" xfId="637" applyNumberFormat="1" applyFont="1" applyFill="1" applyBorder="1" applyAlignment="1">
      <alignment horizontal="center" vertical="center"/>
    </xf>
    <xf numFmtId="182" fontId="125" fillId="66" borderId="22" xfId="637" applyNumberFormat="1" applyFont="1" applyFill="1" applyBorder="1" applyAlignment="1">
      <alignment horizontal="center"/>
    </xf>
    <xf numFmtId="182" fontId="107" fillId="69" borderId="34" xfId="637" applyNumberFormat="1" applyFont="1" applyFill="1" applyBorder="1" applyAlignment="1">
      <alignment horizontal="center" vertical="center"/>
    </xf>
    <xf numFmtId="182" fontId="107" fillId="69" borderId="7" xfId="637" applyNumberFormat="1" applyFont="1" applyFill="1" applyBorder="1" applyAlignment="1">
      <alignment horizontal="center" vertical="center"/>
    </xf>
    <xf numFmtId="49" fontId="147" fillId="69" borderId="92" xfId="565" applyNumberFormat="1" applyFont="1" applyFill="1" applyBorder="1" applyAlignment="1">
      <alignment horizontal="center" vertical="center" wrapText="1"/>
    </xf>
    <xf numFmtId="164" fontId="143" fillId="68" borderId="26" xfId="647" applyFont="1" applyFill="1" applyBorder="1" applyAlignment="1">
      <alignment horizontal="center" vertical="center"/>
    </xf>
    <xf numFmtId="0" fontId="153" fillId="79" borderId="1" xfId="652" applyFont="1" applyFill="1" applyBorder="1" applyAlignment="1">
      <alignment vertical="center" wrapText="1"/>
    </xf>
    <xf numFmtId="3" fontId="134" fillId="78" borderId="1" xfId="653" applyNumberFormat="1" applyFont="1" applyFill="1" applyBorder="1"/>
    <xf numFmtId="2" fontId="134" fillId="78" borderId="1" xfId="653" applyNumberFormat="1" applyFont="1" applyFill="1" applyBorder="1" applyAlignment="1">
      <alignment horizontal="center" vertical="center" wrapText="1"/>
    </xf>
    <xf numFmtId="3" fontId="52" fillId="11" borderId="71" xfId="0" applyNumberFormat="1" applyFont="1" applyFill="1" applyBorder="1"/>
    <xf numFmtId="164" fontId="0" fillId="0" borderId="1" xfId="647" applyFont="1" applyBorder="1"/>
    <xf numFmtId="0" fontId="139" fillId="77" borderId="3" xfId="652" applyFont="1" applyFill="1" applyBorder="1" applyAlignment="1">
      <alignment horizontal="center" vertical="center" wrapText="1"/>
    </xf>
    <xf numFmtId="164" fontId="109" fillId="0" borderId="0" xfId="647" applyFont="1" applyBorder="1" applyAlignment="1" applyProtection="1">
      <alignment vertical="top" wrapText="1" readingOrder="1"/>
      <protection locked="0"/>
    </xf>
    <xf numFmtId="164" fontId="109" fillId="0" borderId="0" xfId="647" applyFont="1" applyBorder="1" applyAlignment="1" applyProtection="1">
      <alignment vertical="top" wrapText="1"/>
      <protection locked="0"/>
    </xf>
    <xf numFmtId="164" fontId="109" fillId="0" borderId="0" xfId="647" applyFont="1"/>
    <xf numFmtId="0" fontId="48" fillId="69" borderId="1" xfId="0" applyFont="1" applyFill="1" applyBorder="1" applyAlignment="1">
      <alignment horizontal="center" vertical="center"/>
    </xf>
    <xf numFmtId="0" fontId="130" fillId="68" borderId="1" xfId="565" applyFont="1" applyFill="1" applyBorder="1" applyAlignment="1">
      <alignment horizontal="centerContinuous" vertical="center"/>
    </xf>
    <xf numFmtId="2" fontId="55" fillId="68" borderId="66" xfId="40" applyNumberFormat="1" applyFont="1" applyFill="1" applyBorder="1" applyAlignment="1">
      <alignment horizontal="left" vertical="center"/>
    </xf>
    <xf numFmtId="2" fontId="42" fillId="60" borderId="49" xfId="40" applyNumberFormat="1" applyFont="1" applyFill="1" applyBorder="1" applyAlignment="1">
      <alignment vertical="top"/>
    </xf>
    <xf numFmtId="3" fontId="52" fillId="68" borderId="89" xfId="4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readingOrder="1"/>
    </xf>
    <xf numFmtId="0" fontId="136" fillId="0" borderId="13" xfId="561" applyFont="1" applyBorder="1" applyAlignment="1">
      <alignment vertical="center" readingOrder="1"/>
    </xf>
    <xf numFmtId="0" fontId="136" fillId="0" borderId="0" xfId="561" applyFont="1" applyBorder="1" applyAlignment="1">
      <alignment vertical="center" readingOrder="1"/>
    </xf>
    <xf numFmtId="0" fontId="109" fillId="0" borderId="29" xfId="0" applyFont="1" applyBorder="1"/>
    <xf numFmtId="10" fontId="109" fillId="0" borderId="31" xfId="0" applyNumberFormat="1" applyFont="1" applyBorder="1"/>
    <xf numFmtId="0" fontId="109" fillId="0" borderId="33" xfId="0" applyFont="1" applyBorder="1"/>
    <xf numFmtId="10" fontId="109" fillId="0" borderId="38" xfId="0" applyNumberFormat="1" applyFont="1" applyBorder="1"/>
    <xf numFmtId="10" fontId="109" fillId="0" borderId="67" xfId="0" applyNumberFormat="1" applyFont="1" applyBorder="1"/>
    <xf numFmtId="0" fontId="109" fillId="0" borderId="39" xfId="0" applyFont="1" applyBorder="1"/>
    <xf numFmtId="182" fontId="39" fillId="71" borderId="47" xfId="637" applyNumberFormat="1" applyFont="1" applyFill="1" applyBorder="1" applyAlignment="1">
      <alignment horizontal="center" vertical="center" wrapText="1" shrinkToFit="1"/>
    </xf>
    <xf numFmtId="182" fontId="39" fillId="71" borderId="26" xfId="637" applyNumberFormat="1" applyFont="1" applyFill="1" applyBorder="1" applyAlignment="1">
      <alignment horizontal="center" vertical="center"/>
    </xf>
    <xf numFmtId="182" fontId="39" fillId="71" borderId="26" xfId="637" applyNumberFormat="1" applyFont="1" applyFill="1" applyBorder="1" applyAlignment="1">
      <alignment horizontal="center" vertical="center" wrapText="1" shrinkToFit="1"/>
    </xf>
    <xf numFmtId="170" fontId="109" fillId="0" borderId="38" xfId="0" applyNumberFormat="1" applyFont="1" applyBorder="1"/>
    <xf numFmtId="10" fontId="109" fillId="0" borderId="38" xfId="637" applyNumberFormat="1" applyFont="1" applyBorder="1"/>
    <xf numFmtId="0" fontId="139" fillId="77" borderId="80" xfId="652" applyFont="1" applyFill="1" applyBorder="1" applyAlignment="1">
      <alignment horizontal="center" vertical="center" wrapText="1"/>
    </xf>
    <xf numFmtId="0" fontId="140" fillId="77" borderId="50" xfId="652" applyFont="1" applyFill="1" applyBorder="1" applyAlignment="1">
      <alignment horizontal="center" vertical="center" wrapText="1"/>
    </xf>
    <xf numFmtId="0" fontId="139" fillId="77" borderId="50" xfId="652" applyFont="1" applyFill="1" applyBorder="1" applyAlignment="1">
      <alignment horizontal="center" vertical="center" wrapText="1"/>
    </xf>
    <xf numFmtId="0" fontId="139" fillId="77" borderId="81" xfId="652" applyFont="1" applyFill="1" applyBorder="1" applyAlignment="1">
      <alignment horizontal="center" vertical="center" wrapText="1"/>
    </xf>
    <xf numFmtId="0" fontId="139" fillId="77" borderId="1" xfId="652" applyFont="1" applyFill="1" applyBorder="1" applyAlignment="1">
      <alignment horizontal="center" vertical="center" wrapText="1"/>
    </xf>
    <xf numFmtId="0" fontId="140" fillId="77" borderId="1" xfId="652" applyFont="1" applyFill="1" applyBorder="1" applyAlignment="1">
      <alignment horizontal="center" vertical="center" wrapText="1"/>
    </xf>
    <xf numFmtId="0" fontId="139" fillId="77" borderId="5" xfId="652" applyFont="1" applyFill="1" applyBorder="1" applyAlignment="1">
      <alignment horizontal="center" vertical="center" wrapText="1"/>
    </xf>
    <xf numFmtId="0" fontId="144" fillId="73" borderId="75" xfId="652" applyFont="1" applyFill="1" applyBorder="1" applyAlignment="1">
      <alignment horizontal="center" vertical="center" wrapText="1"/>
    </xf>
    <xf numFmtId="0" fontId="144" fillId="73" borderId="95" xfId="652" applyFont="1" applyFill="1" applyBorder="1" applyAlignment="1">
      <alignment horizontal="center" vertical="center" wrapText="1"/>
    </xf>
    <xf numFmtId="0" fontId="144" fillId="73" borderId="97" xfId="652" applyFont="1" applyFill="1" applyBorder="1" applyAlignment="1">
      <alignment horizontal="center" vertical="center" wrapText="1"/>
    </xf>
    <xf numFmtId="1" fontId="39" fillId="71" borderId="1" xfId="0" applyNumberFormat="1" applyFont="1" applyFill="1" applyBorder="1" applyAlignment="1">
      <alignment vertical="center" wrapText="1" shrinkToFit="1"/>
    </xf>
    <xf numFmtId="1" fontId="49" fillId="71" borderId="1" xfId="0" applyNumberFormat="1" applyFont="1" applyFill="1" applyBorder="1" applyAlignment="1">
      <alignment horizontal="center" vertical="center" wrapText="1" shrinkToFit="1"/>
    </xf>
    <xf numFmtId="3" fontId="39" fillId="71" borderId="1" xfId="0" applyNumberFormat="1" applyFont="1" applyFill="1" applyBorder="1" applyAlignment="1">
      <alignment horizontal="center" vertical="center"/>
    </xf>
    <xf numFmtId="182" fontId="39" fillId="71" borderId="1" xfId="637" applyNumberFormat="1" applyFont="1" applyFill="1" applyBorder="1" applyAlignment="1">
      <alignment horizontal="center" vertical="center" wrapText="1" shrinkToFit="1"/>
    </xf>
    <xf numFmtId="2" fontId="39" fillId="71" borderId="1" xfId="0" applyNumberFormat="1" applyFont="1" applyFill="1" applyBorder="1" applyAlignment="1">
      <alignment horizontal="center" vertical="center" wrapText="1" shrinkToFit="1"/>
    </xf>
    <xf numFmtId="1" fontId="126" fillId="67" borderId="1" xfId="654" applyNumberFormat="1" applyBorder="1" applyAlignment="1">
      <alignment wrapText="1" shrinkToFit="1"/>
    </xf>
    <xf numFmtId="0" fontId="126" fillId="67" borderId="1" xfId="654" applyBorder="1" applyAlignment="1">
      <alignment horizontal="left"/>
    </xf>
    <xf numFmtId="182" fontId="39" fillId="71" borderId="1" xfId="637" applyNumberFormat="1" applyFont="1" applyFill="1" applyBorder="1" applyAlignment="1">
      <alignment horizontal="center" vertical="center"/>
    </xf>
    <xf numFmtId="3" fontId="145" fillId="13" borderId="1" xfId="653" applyNumberFormat="1" applyFont="1" applyFill="1" applyBorder="1" applyAlignment="1">
      <alignment horizontal="center" vertical="center"/>
    </xf>
    <xf numFmtId="10" fontId="145" fillId="13" borderId="1" xfId="637" applyNumberFormat="1" applyFont="1" applyFill="1" applyBorder="1" applyAlignment="1">
      <alignment horizontal="center" vertical="center"/>
    </xf>
    <xf numFmtId="170" fontId="145" fillId="13" borderId="1" xfId="653" applyNumberFormat="1" applyFont="1" applyFill="1" applyBorder="1" applyAlignment="1">
      <alignment horizontal="center" vertical="center"/>
    </xf>
    <xf numFmtId="10" fontId="145" fillId="13" borderId="1" xfId="653" applyNumberFormat="1" applyFont="1" applyFill="1" applyBorder="1" applyAlignment="1">
      <alignment horizontal="center" vertical="center" wrapText="1" shrinkToFit="1"/>
    </xf>
    <xf numFmtId="3" fontId="52" fillId="72" borderId="1" xfId="653" applyNumberFormat="1" applyFont="1" applyFill="1" applyBorder="1" applyAlignment="1">
      <alignment horizontal="center" vertical="center"/>
    </xf>
    <xf numFmtId="182" fontId="52" fillId="72" borderId="1" xfId="637" applyNumberFormat="1" applyFont="1" applyFill="1" applyBorder="1" applyAlignment="1">
      <alignment horizontal="center" vertical="center"/>
    </xf>
    <xf numFmtId="1" fontId="39" fillId="71" borderId="3" xfId="0" applyNumberFormat="1" applyFont="1" applyFill="1" applyBorder="1" applyAlignment="1">
      <alignment vertical="center" wrapText="1" shrinkToFit="1"/>
    </xf>
    <xf numFmtId="1" fontId="49" fillId="71" borderId="3" xfId="0" applyNumberFormat="1" applyFont="1" applyFill="1" applyBorder="1" applyAlignment="1">
      <alignment horizontal="center" vertical="center" wrapText="1" shrinkToFit="1"/>
    </xf>
    <xf numFmtId="3" fontId="39" fillId="71" borderId="3" xfId="0" applyNumberFormat="1" applyFont="1" applyFill="1" applyBorder="1" applyAlignment="1">
      <alignment horizontal="center" vertical="center"/>
    </xf>
    <xf numFmtId="182" fontId="39" fillId="71" borderId="3" xfId="637" applyNumberFormat="1" applyFont="1" applyFill="1" applyBorder="1" applyAlignment="1">
      <alignment horizontal="center" vertical="center"/>
    </xf>
    <xf numFmtId="182" fontId="39" fillId="71" borderId="3" xfId="637" applyNumberFormat="1" applyFont="1" applyFill="1" applyBorder="1" applyAlignment="1">
      <alignment horizontal="center" vertical="center" wrapText="1" shrinkToFit="1"/>
    </xf>
    <xf numFmtId="2" fontId="39" fillId="71" borderId="3" xfId="0" applyNumberFormat="1" applyFont="1" applyFill="1" applyBorder="1" applyAlignment="1">
      <alignment horizontal="center" vertical="center" wrapText="1" shrinkToFit="1"/>
    </xf>
    <xf numFmtId="0" fontId="109" fillId="0" borderId="1" xfId="0" applyFont="1" applyBorder="1" applyAlignment="1">
      <alignment horizontal="center" vertical="center"/>
    </xf>
    <xf numFmtId="2" fontId="109" fillId="0" borderId="1" xfId="0" applyNumberFormat="1" applyFont="1" applyBorder="1" applyAlignment="1" applyProtection="1">
      <alignment horizontal="center" vertical="center" wrapText="1" readingOrder="1"/>
      <protection locked="0"/>
    </xf>
    <xf numFmtId="49" fontId="132" fillId="68" borderId="8" xfId="565" applyNumberFormat="1" applyFont="1" applyFill="1" applyBorder="1" applyAlignment="1">
      <alignment horizontal="center" vertical="center" wrapText="1"/>
    </xf>
    <xf numFmtId="17" fontId="0" fillId="0" borderId="0" xfId="0" applyNumberFormat="1" applyAlignment="1">
      <alignment horizontal="left" vertical="center"/>
    </xf>
    <xf numFmtId="0" fontId="155" fillId="6" borderId="0" xfId="0" applyFont="1" applyFill="1"/>
    <xf numFmtId="0" fontId="156" fillId="6" borderId="0" xfId="629" applyFont="1" applyFill="1"/>
    <xf numFmtId="3" fontId="30" fillId="0" borderId="12" xfId="0" applyNumberFormat="1" applyFont="1" applyBorder="1" applyAlignment="1">
      <alignment horizontal="center"/>
    </xf>
    <xf numFmtId="0" fontId="128" fillId="9" borderId="8" xfId="0" applyFont="1" applyFill="1" applyBorder="1" applyAlignment="1">
      <alignment horizontal="center" vertical="center"/>
    </xf>
    <xf numFmtId="10" fontId="125" fillId="66" borderId="5" xfId="653" applyNumberFormat="1" applyBorder="1" applyAlignment="1">
      <alignment horizontal="center"/>
    </xf>
    <xf numFmtId="0" fontId="128" fillId="9" borderId="1" xfId="0" applyFont="1" applyFill="1" applyBorder="1" applyAlignment="1">
      <alignment horizontal="center" vertical="center"/>
    </xf>
    <xf numFmtId="3" fontId="125" fillId="66" borderId="0" xfId="653" applyNumberFormat="1" applyBorder="1" applyAlignment="1">
      <alignment horizontal="center" vertical="center"/>
    </xf>
    <xf numFmtId="164" fontId="27" fillId="0" borderId="0" xfId="647" applyFont="1" applyFill="1" applyBorder="1"/>
    <xf numFmtId="183" fontId="36" fillId="13" borderId="1" xfId="643" applyNumberFormat="1" applyFont="1" applyFill="1" applyBorder="1" applyAlignment="1">
      <alignment wrapText="1"/>
    </xf>
    <xf numFmtId="0" fontId="36" fillId="0" borderId="11" xfId="649" applyFont="1" applyBorder="1" applyAlignment="1">
      <alignment wrapText="1"/>
    </xf>
    <xf numFmtId="0" fontId="36" fillId="0" borderId="0" xfId="646" applyFont="1" applyAlignment="1">
      <alignment wrapText="1"/>
    </xf>
    <xf numFmtId="0" fontId="36" fillId="0" borderId="11" xfId="648" applyFont="1" applyBorder="1" applyAlignment="1">
      <alignment wrapText="1"/>
    </xf>
    <xf numFmtId="0" fontId="36" fillId="0" borderId="11" xfId="648" applyFont="1" applyBorder="1" applyAlignment="1">
      <alignment horizontal="right" wrapText="1"/>
    </xf>
    <xf numFmtId="0" fontId="36" fillId="5" borderId="16" xfId="645" applyFont="1" applyFill="1" applyBorder="1" applyAlignment="1">
      <alignment horizontal="center"/>
    </xf>
    <xf numFmtId="0" fontId="36" fillId="0" borderId="11" xfId="645" applyFont="1" applyBorder="1" applyAlignment="1">
      <alignment wrapText="1"/>
    </xf>
    <xf numFmtId="0" fontId="36" fillId="0" borderId="11" xfId="645" applyFont="1" applyBorder="1" applyAlignment="1">
      <alignment horizontal="right" wrapText="1"/>
    </xf>
    <xf numFmtId="1" fontId="27" fillId="0" borderId="27" xfId="0" applyNumberFormat="1" applyFont="1" applyBorder="1" applyAlignment="1">
      <alignment wrapText="1" shrinkToFit="1"/>
    </xf>
    <xf numFmtId="0" fontId="36" fillId="0" borderId="11" xfId="644" applyFont="1" applyBorder="1" applyAlignment="1">
      <alignment wrapText="1"/>
    </xf>
    <xf numFmtId="0" fontId="36" fillId="0" borderId="11" xfId="644" applyFont="1" applyBorder="1" applyAlignment="1">
      <alignment horizontal="right" wrapText="1"/>
    </xf>
    <xf numFmtId="0" fontId="36" fillId="0" borderId="11" xfId="642" applyFont="1" applyBorder="1" applyAlignment="1">
      <alignment wrapText="1"/>
    </xf>
    <xf numFmtId="0" fontId="36" fillId="0" borderId="11" xfId="642" applyFont="1" applyBorder="1" applyAlignment="1">
      <alignment horizontal="right" wrapText="1"/>
    </xf>
    <xf numFmtId="0" fontId="36" fillId="0" borderId="11" xfId="636" applyFont="1" applyBorder="1" applyAlignment="1">
      <alignment wrapText="1"/>
    </xf>
    <xf numFmtId="0" fontId="36" fillId="0" borderId="11" xfId="636" applyFont="1" applyBorder="1" applyAlignment="1">
      <alignment horizontal="right" wrapText="1"/>
    </xf>
    <xf numFmtId="0" fontId="36" fillId="0" borderId="11" xfId="633" applyFont="1" applyBorder="1" applyAlignment="1">
      <alignment wrapText="1"/>
    </xf>
    <xf numFmtId="0" fontId="36" fillId="0" borderId="11" xfId="633" applyFont="1" applyBorder="1" applyAlignment="1">
      <alignment horizontal="right" wrapText="1"/>
    </xf>
    <xf numFmtId="0" fontId="27" fillId="3" borderId="0" xfId="0" applyFont="1" applyFill="1" applyAlignment="1">
      <alignment horizontal="center" readingOrder="1"/>
    </xf>
    <xf numFmtId="0" fontId="52" fillId="70" borderId="7" xfId="652" applyFont="1" applyFill="1" applyBorder="1" applyAlignment="1">
      <alignment vertical="center" wrapText="1" shrinkToFit="1"/>
    </xf>
    <xf numFmtId="0" fontId="52" fillId="70" borderId="1" xfId="652" applyFont="1" applyFill="1" applyBorder="1" applyAlignment="1">
      <alignment vertical="center" wrapText="1" shrinkToFit="1"/>
    </xf>
    <xf numFmtId="164" fontId="0" fillId="0" borderId="0" xfId="0" applyNumberFormat="1"/>
    <xf numFmtId="49" fontId="17" fillId="0" borderId="0" xfId="40" applyNumberFormat="1"/>
    <xf numFmtId="0" fontId="48" fillId="11" borderId="1" xfId="0" applyFont="1" applyFill="1" applyBorder="1" applyAlignment="1">
      <alignment horizontal="center"/>
    </xf>
    <xf numFmtId="17" fontId="58" fillId="0" borderId="0" xfId="14" applyNumberFormat="1" applyFont="1"/>
    <xf numFmtId="49" fontId="27" fillId="0" borderId="0" xfId="316" applyNumberFormat="1"/>
    <xf numFmtId="3" fontId="30" fillId="80" borderId="1" xfId="0" applyNumberFormat="1" applyFont="1" applyFill="1" applyBorder="1" applyAlignment="1">
      <alignment vertical="center"/>
    </xf>
    <xf numFmtId="0" fontId="1" fillId="81" borderId="1" xfId="0" applyFont="1" applyFill="1" applyBorder="1" applyAlignment="1">
      <alignment horizontal="center" wrapText="1"/>
    </xf>
    <xf numFmtId="0" fontId="159" fillId="3" borderId="0" xfId="0" applyFont="1" applyFill="1" applyAlignment="1">
      <alignment horizontal="left" vertical="center"/>
    </xf>
    <xf numFmtId="3" fontId="159" fillId="3" borderId="0" xfId="0" applyNumberFormat="1" applyFont="1" applyFill="1" applyAlignment="1">
      <alignment horizontal="right"/>
    </xf>
    <xf numFmtId="0" fontId="159" fillId="3" borderId="0" xfId="0" applyFont="1" applyFill="1" applyAlignment="1">
      <alignment horizontal="left"/>
    </xf>
    <xf numFmtId="0" fontId="129" fillId="69" borderId="0" xfId="652" applyFont="1" applyFill="1" applyBorder="1" applyAlignment="1" applyProtection="1">
      <alignment horizontal="center" vertical="center" wrapText="1" readingOrder="1"/>
      <protection locked="0"/>
    </xf>
    <xf numFmtId="180" fontId="92" fillId="78" borderId="0" xfId="653" applyNumberFormat="1" applyFont="1" applyFill="1" applyBorder="1" applyAlignment="1" applyProtection="1">
      <alignment horizontal="center" vertical="top" wrapText="1" readingOrder="1"/>
      <protection locked="0"/>
    </xf>
    <xf numFmtId="179" fontId="52" fillId="72" borderId="0" xfId="653" applyNumberFormat="1" applyFont="1" applyFill="1" applyBorder="1" applyAlignment="1" applyProtection="1">
      <alignment vertical="top" wrapText="1" readingOrder="1"/>
      <protection locked="0"/>
    </xf>
    <xf numFmtId="0" fontId="52" fillId="70" borderId="25" xfId="652" applyFont="1" applyFill="1" applyBorder="1" applyAlignment="1">
      <alignment horizontal="center" vertical="center" wrapText="1" shrinkToFit="1"/>
    </xf>
    <xf numFmtId="3" fontId="129" fillId="69" borderId="87" xfId="652" applyNumberFormat="1" applyFont="1" applyFill="1" applyBorder="1" applyAlignment="1" applyProtection="1">
      <alignment horizontal="center" vertical="center" wrapText="1" readingOrder="1"/>
      <protection locked="0"/>
    </xf>
    <xf numFmtId="0" fontId="149" fillId="82" borderId="1" xfId="652" applyFont="1" applyFill="1" applyBorder="1" applyAlignment="1">
      <alignment wrapText="1"/>
    </xf>
    <xf numFmtId="0" fontId="153" fillId="82" borderId="1" xfId="652" applyFont="1" applyFill="1" applyBorder="1" applyAlignment="1">
      <alignment vertical="center" wrapText="1"/>
    </xf>
    <xf numFmtId="3" fontId="134" fillId="82" borderId="1" xfId="653" applyNumberFormat="1" applyFont="1" applyFill="1" applyBorder="1"/>
    <xf numFmtId="2" fontId="134" fillId="82" borderId="1" xfId="653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64" fontId="143" fillId="68" borderId="47" xfId="647" applyFont="1" applyFill="1" applyBorder="1" applyAlignment="1">
      <alignment horizontal="center" vertical="center"/>
    </xf>
    <xf numFmtId="0" fontId="129" fillId="72" borderId="37" xfId="652" applyFont="1" applyFill="1" applyBorder="1" applyAlignment="1">
      <alignment horizontal="center" vertical="center"/>
    </xf>
    <xf numFmtId="0" fontId="129" fillId="72" borderId="28" xfId="652" applyFont="1" applyFill="1" applyBorder="1" applyAlignment="1">
      <alignment horizontal="center" vertical="center"/>
    </xf>
    <xf numFmtId="49" fontId="0" fillId="0" borderId="0" xfId="0" applyNumberFormat="1"/>
    <xf numFmtId="0" fontId="52" fillId="70" borderId="13" xfId="652" applyFont="1" applyFill="1" applyBorder="1" applyAlignment="1">
      <alignment horizontal="center" vertical="center" wrapText="1" shrinkToFit="1"/>
    </xf>
    <xf numFmtId="0" fontId="36" fillId="0" borderId="11" xfId="658" applyFont="1" applyBorder="1" applyAlignment="1">
      <alignment wrapText="1"/>
    </xf>
    <xf numFmtId="17" fontId="86" fillId="0" borderId="0" xfId="565" applyNumberFormat="1" applyAlignment="1">
      <alignment horizontal="left"/>
    </xf>
    <xf numFmtId="1" fontId="27" fillId="15" borderId="32" xfId="0" applyNumberFormat="1" applyFont="1" applyFill="1" applyBorder="1" applyAlignment="1">
      <alignment horizontal="center" vertical="center" shrinkToFit="1"/>
    </xf>
    <xf numFmtId="1" fontId="27" fillId="15" borderId="0" xfId="0" applyNumberFormat="1" applyFont="1" applyFill="1" applyAlignment="1">
      <alignment horizontal="center" vertical="center" shrinkToFit="1"/>
    </xf>
    <xf numFmtId="0" fontId="33" fillId="15" borderId="32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1" fontId="27" fillId="15" borderId="98" xfId="0" applyNumberFormat="1" applyFont="1" applyFill="1" applyBorder="1" applyAlignment="1">
      <alignment horizontal="center" vertical="center" shrinkToFit="1"/>
    </xf>
    <xf numFmtId="3" fontId="28" fillId="64" borderId="75" xfId="8" applyNumberFormat="1" applyFont="1" applyFill="1" applyBorder="1" applyAlignment="1">
      <alignment horizontal="center" vertical="center"/>
    </xf>
    <xf numFmtId="0" fontId="28" fillId="64" borderId="75" xfId="0" applyFont="1" applyFill="1" applyBorder="1" applyAlignment="1">
      <alignment horizontal="center" vertical="center" wrapText="1" shrinkToFit="1"/>
    </xf>
    <xf numFmtId="3" fontId="28" fillId="64" borderId="75" xfId="7" applyNumberFormat="1" applyFont="1" applyFill="1" applyBorder="1" applyAlignment="1">
      <alignment horizontal="center" vertical="center"/>
    </xf>
    <xf numFmtId="3" fontId="28" fillId="64" borderId="75" xfId="10" applyNumberFormat="1" applyFont="1" applyFill="1" applyBorder="1" applyAlignment="1">
      <alignment horizontal="center" vertical="center"/>
    </xf>
    <xf numFmtId="10" fontId="125" fillId="66" borderId="83" xfId="653" applyNumberFormat="1" applyBorder="1" applyAlignment="1">
      <alignment horizontal="center"/>
    </xf>
    <xf numFmtId="0" fontId="141" fillId="69" borderId="99" xfId="652" applyFont="1" applyFill="1" applyBorder="1" applyAlignment="1">
      <alignment horizontal="center" vertical="center" wrapText="1"/>
    </xf>
    <xf numFmtId="0" fontId="57" fillId="70" borderId="100" xfId="652" applyFont="1" applyFill="1" applyBorder="1" applyAlignment="1">
      <alignment horizontal="center" vertical="center" wrapText="1"/>
    </xf>
    <xf numFmtId="3" fontId="52" fillId="68" borderId="73" xfId="40" applyNumberFormat="1" applyFont="1" applyFill="1" applyBorder="1" applyAlignment="1">
      <alignment horizontal="center" vertical="center"/>
    </xf>
    <xf numFmtId="3" fontId="52" fillId="70" borderId="0" xfId="40" applyNumberFormat="1" applyFont="1" applyFill="1" applyAlignment="1">
      <alignment horizontal="center"/>
    </xf>
    <xf numFmtId="3" fontId="52" fillId="13" borderId="0" xfId="653" applyNumberFormat="1" applyFont="1" applyFill="1" applyBorder="1" applyAlignment="1">
      <alignment horizontal="center"/>
    </xf>
    <xf numFmtId="0" fontId="47" fillId="56" borderId="0" xfId="0" applyFont="1" applyFill="1" applyAlignment="1">
      <alignment vertical="center"/>
    </xf>
    <xf numFmtId="0" fontId="129" fillId="83" borderId="1" xfId="652" applyFont="1" applyFill="1" applyBorder="1" applyAlignment="1">
      <alignment horizontal="center" vertical="center"/>
    </xf>
    <xf numFmtId="3" fontId="30" fillId="83" borderId="1" xfId="0" applyNumberFormat="1" applyFont="1" applyFill="1" applyBorder="1" applyAlignment="1">
      <alignment horizontal="center" vertical="center"/>
    </xf>
    <xf numFmtId="3" fontId="40" fillId="56" borderId="1" xfId="0" applyNumberFormat="1" applyFont="1" applyFill="1" applyBorder="1" applyAlignment="1">
      <alignment horizontal="center" vertical="center"/>
    </xf>
    <xf numFmtId="3" fontId="125" fillId="84" borderId="1" xfId="653" applyNumberFormat="1" applyFill="1" applyBorder="1" applyAlignment="1">
      <alignment horizontal="center" vertical="center"/>
    </xf>
    <xf numFmtId="3" fontId="0" fillId="56" borderId="0" xfId="0" applyNumberFormat="1" applyFill="1"/>
    <xf numFmtId="0" fontId="0" fillId="56" borderId="0" xfId="0" applyFill="1"/>
    <xf numFmtId="49" fontId="162" fillId="83" borderId="35" xfId="565" applyNumberFormat="1" applyFont="1" applyFill="1" applyBorder="1" applyAlignment="1">
      <alignment horizontal="center" vertical="center" wrapText="1"/>
    </xf>
    <xf numFmtId="0" fontId="149" fillId="3" borderId="1" xfId="652" applyFont="1" applyFill="1" applyBorder="1" applyAlignment="1">
      <alignment wrapText="1"/>
    </xf>
    <xf numFmtId="0" fontId="153" fillId="3" borderId="1" xfId="652" applyFont="1" applyFill="1" applyBorder="1" applyAlignment="1">
      <alignment vertical="center" wrapText="1"/>
    </xf>
    <xf numFmtId="3" fontId="134" fillId="3" borderId="1" xfId="653" applyNumberFormat="1" applyFont="1" applyFill="1" applyBorder="1"/>
    <xf numFmtId="2" fontId="134" fillId="3" borderId="1" xfId="653" applyNumberFormat="1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wrapText="1"/>
    </xf>
    <xf numFmtId="0" fontId="163" fillId="3" borderId="1" xfId="0" applyFont="1" applyFill="1" applyBorder="1" applyAlignment="1">
      <alignment vertical="center" wrapText="1"/>
    </xf>
    <xf numFmtId="0" fontId="1" fillId="0" borderId="0" xfId="40" applyFont="1"/>
    <xf numFmtId="0" fontId="1" fillId="0" borderId="1" xfId="40" applyFont="1" applyBorder="1"/>
    <xf numFmtId="0" fontId="1" fillId="0" borderId="12" xfId="40" applyFont="1" applyBorder="1"/>
    <xf numFmtId="0" fontId="120" fillId="0" borderId="14" xfId="0" applyFont="1" applyBorder="1" applyAlignment="1">
      <alignment horizontal="center" vertical="center"/>
    </xf>
    <xf numFmtId="0" fontId="120" fillId="0" borderId="13" xfId="0" applyFont="1" applyBorder="1" applyAlignment="1">
      <alignment horizontal="center" vertical="center"/>
    </xf>
    <xf numFmtId="0" fontId="120" fillId="0" borderId="63" xfId="0" applyFont="1" applyBorder="1" applyAlignment="1">
      <alignment horizontal="center" vertical="center" wrapText="1"/>
    </xf>
    <xf numFmtId="0" fontId="120" fillId="0" borderId="18" xfId="0" applyFont="1" applyBorder="1" applyAlignment="1">
      <alignment horizontal="center" vertical="center" wrapText="1"/>
    </xf>
    <xf numFmtId="0" fontId="120" fillId="0" borderId="17" xfId="0" applyFont="1" applyBorder="1" applyAlignment="1">
      <alignment horizontal="center" vertical="center"/>
    </xf>
    <xf numFmtId="0" fontId="120" fillId="0" borderId="12" xfId="0" applyFont="1" applyBorder="1" applyAlignment="1">
      <alignment horizontal="center" vertical="center"/>
    </xf>
    <xf numFmtId="0" fontId="139" fillId="70" borderId="6" xfId="652" applyFont="1" applyFill="1" applyBorder="1" applyAlignment="1">
      <alignment horizontal="center" vertical="center" wrapText="1"/>
    </xf>
    <xf numFmtId="0" fontId="139" fillId="70" borderId="35" xfId="652" applyFont="1" applyFill="1" applyBorder="1" applyAlignment="1">
      <alignment horizontal="center" vertical="center" wrapText="1"/>
    </xf>
    <xf numFmtId="0" fontId="139" fillId="70" borderId="24" xfId="652" applyFont="1" applyFill="1" applyBorder="1" applyAlignment="1">
      <alignment horizontal="center" vertical="center" wrapText="1"/>
    </xf>
    <xf numFmtId="0" fontId="139" fillId="70" borderId="20" xfId="652" applyFont="1" applyFill="1" applyBorder="1" applyAlignment="1">
      <alignment horizontal="center" vertical="center" wrapText="1"/>
    </xf>
    <xf numFmtId="0" fontId="132" fillId="68" borderId="72" xfId="565" applyFont="1" applyFill="1" applyBorder="1" applyAlignment="1">
      <alignment horizontal="center" vertical="center" wrapText="1"/>
    </xf>
    <xf numFmtId="0" fontId="132" fillId="68" borderId="73" xfId="565" applyFont="1" applyFill="1" applyBorder="1" applyAlignment="1">
      <alignment horizontal="center" vertical="center" wrapText="1"/>
    </xf>
    <xf numFmtId="0" fontId="132" fillId="68" borderId="64" xfId="565" applyFont="1" applyFill="1" applyBorder="1" applyAlignment="1">
      <alignment horizontal="center" vertical="center" wrapText="1"/>
    </xf>
    <xf numFmtId="0" fontId="139" fillId="69" borderId="44" xfId="652" applyFont="1" applyFill="1" applyBorder="1" applyAlignment="1">
      <alignment horizontal="center" vertical="center" wrapText="1"/>
    </xf>
    <xf numFmtId="0" fontId="139" fillId="69" borderId="75" xfId="652" applyFont="1" applyFill="1" applyBorder="1" applyAlignment="1">
      <alignment horizontal="center" vertical="center" wrapText="1"/>
    </xf>
    <xf numFmtId="0" fontId="139" fillId="69" borderId="42" xfId="652" applyFont="1" applyFill="1" applyBorder="1" applyAlignment="1">
      <alignment horizontal="center" vertical="center" wrapText="1"/>
    </xf>
    <xf numFmtId="1" fontId="27" fillId="3" borderId="5" xfId="0" applyNumberFormat="1" applyFont="1" applyFill="1" applyBorder="1" applyAlignment="1">
      <alignment horizontal="center" vertical="center" shrinkToFit="1"/>
    </xf>
    <xf numFmtId="1" fontId="27" fillId="3" borderId="17" xfId="0" applyNumberFormat="1" applyFont="1" applyFill="1" applyBorder="1" applyAlignment="1">
      <alignment horizontal="center" vertical="center" shrinkToFit="1"/>
    </xf>
    <xf numFmtId="1" fontId="27" fillId="3" borderId="12" xfId="0" applyNumberFormat="1" applyFont="1" applyFill="1" applyBorder="1" applyAlignment="1">
      <alignment horizontal="center" vertical="center" shrinkToFit="1"/>
    </xf>
    <xf numFmtId="0" fontId="27" fillId="3" borderId="5" xfId="0" applyFont="1" applyFill="1" applyBorder="1" applyAlignment="1">
      <alignment horizontal="center" wrapText="1"/>
    </xf>
    <xf numFmtId="0" fontId="27" fillId="3" borderId="17" xfId="0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center" wrapText="1"/>
    </xf>
    <xf numFmtId="0" fontId="33" fillId="15" borderId="32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0" fontId="139" fillId="77" borderId="44" xfId="652" applyFont="1" applyFill="1" applyBorder="1" applyAlignment="1">
      <alignment horizontal="center" vertical="center" wrapText="1"/>
    </xf>
    <xf numFmtId="0" fontId="139" fillId="77" borderId="42" xfId="652" applyFont="1" applyFill="1" applyBorder="1" applyAlignment="1">
      <alignment horizontal="center" vertical="center" wrapText="1"/>
    </xf>
    <xf numFmtId="1" fontId="27" fillId="15" borderId="32" xfId="0" applyNumberFormat="1" applyFont="1" applyFill="1" applyBorder="1" applyAlignment="1">
      <alignment horizontal="center" vertical="center" shrinkToFit="1"/>
    </xf>
    <xf numFmtId="1" fontId="27" fillId="15" borderId="0" xfId="0" applyNumberFormat="1" applyFont="1" applyFill="1" applyAlignment="1">
      <alignment horizontal="center" vertical="center" shrinkToFit="1"/>
    </xf>
    <xf numFmtId="1" fontId="27" fillId="15" borderId="98" xfId="0" applyNumberFormat="1" applyFont="1" applyFill="1" applyBorder="1" applyAlignment="1">
      <alignment horizontal="center" vertical="center" shrinkToFit="1"/>
    </xf>
    <xf numFmtId="0" fontId="139" fillId="77" borderId="75" xfId="652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30" fillId="68" borderId="0" xfId="565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63" fillId="9" borderId="33" xfId="0" applyFont="1" applyFill="1" applyBorder="1" applyAlignment="1">
      <alignment horizontal="center" vertical="center" wrapText="1"/>
    </xf>
    <xf numFmtId="0" fontId="63" fillId="9" borderId="0" xfId="0" applyFont="1" applyFill="1" applyAlignment="1">
      <alignment horizontal="center" vertical="center" wrapText="1"/>
    </xf>
    <xf numFmtId="0" fontId="154" fillId="69" borderId="0" xfId="561" applyFont="1" applyFill="1" applyAlignment="1">
      <alignment horizontal="center" vertical="center"/>
    </xf>
    <xf numFmtId="0" fontId="83" fillId="69" borderId="5" xfId="561" applyFill="1" applyBorder="1" applyAlignment="1">
      <alignment horizontal="center" vertical="center"/>
    </xf>
    <xf numFmtId="0" fontId="83" fillId="69" borderId="17" xfId="561" applyFill="1" applyBorder="1" applyAlignment="1">
      <alignment horizontal="center" vertical="center"/>
    </xf>
    <xf numFmtId="0" fontId="83" fillId="69" borderId="12" xfId="561" applyFill="1" applyBorder="1" applyAlignment="1">
      <alignment horizontal="center" vertical="center"/>
    </xf>
    <xf numFmtId="0" fontId="129" fillId="69" borderId="1" xfId="652" applyFont="1" applyFill="1" applyBorder="1" applyAlignment="1">
      <alignment horizontal="center"/>
    </xf>
    <xf numFmtId="49" fontId="28" fillId="0" borderId="0" xfId="0" applyNumberFormat="1" applyFont="1" applyAlignment="1">
      <alignment vertical="center" wrapText="1"/>
    </xf>
    <xf numFmtId="17" fontId="28" fillId="0" borderId="0" xfId="0" applyNumberFormat="1" applyFont="1" applyAlignment="1">
      <alignment vertical="center" wrapText="1"/>
    </xf>
    <xf numFmtId="0" fontId="51" fillId="15" borderId="5" xfId="0" applyFont="1" applyFill="1" applyBorder="1" applyAlignment="1">
      <alignment horizontal="center" vertical="center"/>
    </xf>
    <xf numFmtId="0" fontId="51" fillId="15" borderId="17" xfId="0" applyFont="1" applyFill="1" applyBorder="1" applyAlignment="1">
      <alignment horizontal="center" vertical="center"/>
    </xf>
    <xf numFmtId="0" fontId="51" fillId="15" borderId="12" xfId="0" applyFont="1" applyFill="1" applyBorder="1" applyAlignment="1">
      <alignment horizontal="center" vertical="center"/>
    </xf>
    <xf numFmtId="0" fontId="130" fillId="68" borderId="1" xfId="565" applyFont="1" applyFill="1" applyBorder="1" applyAlignment="1">
      <alignment horizontal="center" vertical="center"/>
    </xf>
    <xf numFmtId="0" fontId="51" fillId="15" borderId="1" xfId="0" applyFont="1" applyFill="1" applyBorder="1" applyAlignment="1">
      <alignment horizontal="center" vertical="center"/>
    </xf>
    <xf numFmtId="0" fontId="39" fillId="8" borderId="8" xfId="0" applyFont="1" applyFill="1" applyBorder="1" applyAlignment="1">
      <alignment horizontal="center" vertical="center"/>
    </xf>
    <xf numFmtId="0" fontId="39" fillId="8" borderId="63" xfId="0" applyFont="1" applyFill="1" applyBorder="1" applyAlignment="1">
      <alignment horizontal="center" vertical="center"/>
    </xf>
    <xf numFmtId="3" fontId="49" fillId="8" borderId="5" xfId="0" applyNumberFormat="1" applyFont="1" applyFill="1" applyBorder="1" applyAlignment="1">
      <alignment horizontal="center" vertical="center"/>
    </xf>
    <xf numFmtId="3" fontId="49" fillId="8" borderId="12" xfId="0" applyNumberFormat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 wrapText="1"/>
    </xf>
    <xf numFmtId="1" fontId="27" fillId="15" borderId="5" xfId="0" applyNumberFormat="1" applyFont="1" applyFill="1" applyBorder="1" applyAlignment="1">
      <alignment horizontal="center" vertical="center" shrinkToFit="1"/>
    </xf>
    <xf numFmtId="1" fontId="27" fillId="15" borderId="12" xfId="0" applyNumberFormat="1" applyFont="1" applyFill="1" applyBorder="1" applyAlignment="1">
      <alignment horizontal="center" vertical="center" shrinkToFit="1"/>
    </xf>
    <xf numFmtId="1" fontId="27" fillId="15" borderId="8" xfId="0" applyNumberFormat="1" applyFont="1" applyFill="1" applyBorder="1" applyAlignment="1">
      <alignment horizontal="center" vertical="center" shrinkToFit="1"/>
    </xf>
    <xf numFmtId="1" fontId="27" fillId="15" borderId="14" xfId="0" applyNumberFormat="1" applyFont="1" applyFill="1" applyBorder="1" applyAlignment="1">
      <alignment horizontal="center" vertical="center" shrinkToFit="1"/>
    </xf>
    <xf numFmtId="17" fontId="30" fillId="0" borderId="0" xfId="0" applyNumberFormat="1" applyFont="1" applyAlignment="1">
      <alignment horizontal="center" vertical="center" wrapText="1"/>
    </xf>
    <xf numFmtId="17" fontId="30" fillId="0" borderId="0" xfId="0" applyNumberFormat="1" applyFont="1" applyAlignment="1">
      <alignment horizontal="center" wrapText="1"/>
    </xf>
    <xf numFmtId="17" fontId="32" fillId="3" borderId="5" xfId="0" applyNumberFormat="1" applyFont="1" applyFill="1" applyBorder="1" applyAlignment="1">
      <alignment horizontal="center" vertical="center" wrapText="1"/>
    </xf>
    <xf numFmtId="17" fontId="32" fillId="3" borderId="17" xfId="0" applyNumberFormat="1" applyFont="1" applyFill="1" applyBorder="1" applyAlignment="1">
      <alignment horizontal="center" vertical="center" wrapText="1"/>
    </xf>
    <xf numFmtId="0" fontId="52" fillId="0" borderId="6" xfId="40" applyFont="1" applyBorder="1" applyAlignment="1">
      <alignment horizontal="center"/>
    </xf>
    <xf numFmtId="0" fontId="52" fillId="0" borderId="34" xfId="40" applyFont="1" applyBorder="1" applyAlignment="1">
      <alignment horizontal="center"/>
    </xf>
    <xf numFmtId="0" fontId="52" fillId="0" borderId="7" xfId="40" applyFont="1" applyBorder="1" applyAlignment="1">
      <alignment horizontal="center"/>
    </xf>
    <xf numFmtId="0" fontId="52" fillId="0" borderId="35" xfId="40" applyFont="1" applyBorder="1" applyAlignment="1">
      <alignment horizontal="center"/>
    </xf>
    <xf numFmtId="0" fontId="63" fillId="63" borderId="44" xfId="40" applyFont="1" applyFill="1" applyBorder="1" applyAlignment="1">
      <alignment horizontal="center" vertical="center" wrapText="1"/>
    </xf>
    <xf numFmtId="0" fontId="63" fillId="63" borderId="75" xfId="40" applyFont="1" applyFill="1" applyBorder="1" applyAlignment="1">
      <alignment horizontal="center" vertical="center" wrapText="1"/>
    </xf>
    <xf numFmtId="0" fontId="63" fillId="63" borderId="42" xfId="40" applyFont="1" applyFill="1" applyBorder="1" applyAlignment="1">
      <alignment horizontal="center" vertical="center" wrapText="1"/>
    </xf>
    <xf numFmtId="2" fontId="55" fillId="0" borderId="15" xfId="40" applyNumberFormat="1" applyFont="1" applyBorder="1" applyAlignment="1">
      <alignment horizontal="center" vertical="center"/>
    </xf>
    <xf numFmtId="2" fontId="55" fillId="0" borderId="27" xfId="40" applyNumberFormat="1" applyFont="1" applyBorder="1" applyAlignment="1">
      <alignment horizontal="center" vertical="center"/>
    </xf>
    <xf numFmtId="2" fontId="55" fillId="0" borderId="1" xfId="40" applyNumberFormat="1" applyFont="1" applyBorder="1" applyAlignment="1">
      <alignment horizontal="center" vertical="center"/>
    </xf>
    <xf numFmtId="2" fontId="55" fillId="0" borderId="22" xfId="40" applyNumberFormat="1" applyFont="1" applyBorder="1" applyAlignment="1">
      <alignment horizontal="center" vertical="center"/>
    </xf>
    <xf numFmtId="2" fontId="55" fillId="0" borderId="26" xfId="40" applyNumberFormat="1" applyFont="1" applyBorder="1" applyAlignment="1">
      <alignment horizontal="center" vertical="center" wrapText="1"/>
    </xf>
    <xf numFmtId="2" fontId="55" fillId="0" borderId="28" xfId="40" applyNumberFormat="1" applyFont="1" applyBorder="1" applyAlignment="1">
      <alignment horizontal="center" vertical="center" wrapText="1"/>
    </xf>
    <xf numFmtId="2" fontId="122" fillId="0" borderId="6" xfId="40" applyNumberFormat="1" applyFont="1" applyBorder="1" applyAlignment="1">
      <alignment horizontal="center" vertical="center"/>
    </xf>
    <xf numFmtId="2" fontId="122" fillId="0" borderId="27" xfId="40" applyNumberFormat="1" applyFont="1" applyBorder="1" applyAlignment="1">
      <alignment horizontal="center" vertical="center"/>
    </xf>
    <xf numFmtId="2" fontId="55" fillId="0" borderId="65" xfId="40" applyNumberFormat="1" applyFont="1" applyBorder="1" applyAlignment="1">
      <alignment horizontal="center" vertical="center"/>
    </xf>
    <xf numFmtId="2" fontId="55" fillId="0" borderId="23" xfId="40" applyNumberFormat="1" applyFont="1" applyBorder="1" applyAlignment="1">
      <alignment horizontal="center" vertical="center"/>
    </xf>
    <xf numFmtId="2" fontId="55" fillId="0" borderId="7" xfId="40" applyNumberFormat="1" applyFont="1" applyBorder="1" applyAlignment="1">
      <alignment horizontal="center" vertical="center" wrapText="1"/>
    </xf>
    <xf numFmtId="2" fontId="55" fillId="0" borderId="41" xfId="40" applyNumberFormat="1" applyFont="1" applyBorder="1" applyAlignment="1">
      <alignment horizontal="center" vertical="center" wrapText="1"/>
    </xf>
    <xf numFmtId="17" fontId="135" fillId="69" borderId="29" xfId="561" applyNumberFormat="1" applyFont="1" applyFill="1" applyBorder="1" applyAlignment="1">
      <alignment horizontal="center" vertical="center" wrapText="1"/>
    </xf>
    <xf numFmtId="17" fontId="135" fillId="69" borderId="30" xfId="561" applyNumberFormat="1" applyFont="1" applyFill="1" applyBorder="1" applyAlignment="1">
      <alignment horizontal="center" vertical="center" wrapText="1"/>
    </xf>
    <xf numFmtId="17" fontId="135" fillId="69" borderId="31" xfId="561" applyNumberFormat="1" applyFont="1" applyFill="1" applyBorder="1" applyAlignment="1">
      <alignment horizontal="center" vertical="center" wrapText="1"/>
    </xf>
    <xf numFmtId="0" fontId="141" fillId="69" borderId="91" xfId="652" applyFont="1" applyFill="1" applyBorder="1" applyAlignment="1">
      <alignment horizontal="center" vertical="center" wrapText="1"/>
    </xf>
    <xf numFmtId="0" fontId="141" fillId="69" borderId="4" xfId="652" applyFont="1" applyFill="1" applyBorder="1" applyAlignment="1">
      <alignment horizontal="center" vertical="center" wrapText="1"/>
    </xf>
    <xf numFmtId="0" fontId="141" fillId="69" borderId="50" xfId="652" applyFont="1" applyFill="1" applyBorder="1" applyAlignment="1">
      <alignment horizontal="center" vertical="center" wrapText="1"/>
    </xf>
    <xf numFmtId="17" fontId="135" fillId="69" borderId="72" xfId="561" applyNumberFormat="1" applyFont="1" applyFill="1" applyBorder="1" applyAlignment="1">
      <alignment horizontal="center" vertical="center" wrapText="1"/>
    </xf>
    <xf numFmtId="17" fontId="135" fillId="69" borderId="73" xfId="561" applyNumberFormat="1" applyFont="1" applyFill="1" applyBorder="1" applyAlignment="1">
      <alignment horizontal="center" vertical="center" wrapText="1"/>
    </xf>
    <xf numFmtId="2" fontId="73" fillId="0" borderId="5" xfId="564" applyNumberFormat="1" applyFill="1" applyBorder="1" applyAlignment="1">
      <alignment horizontal="center" vertical="center"/>
    </xf>
    <xf numFmtId="2" fontId="55" fillId="0" borderId="15" xfId="40" applyNumberFormat="1" applyFont="1" applyBorder="1" applyAlignment="1">
      <alignment horizontal="right" vertical="center"/>
    </xf>
    <xf numFmtId="2" fontId="55" fillId="0" borderId="9" xfId="40" applyNumberFormat="1" applyFont="1" applyBorder="1" applyAlignment="1">
      <alignment horizontal="right" vertical="center"/>
    </xf>
    <xf numFmtId="0" fontId="27" fillId="0" borderId="5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7" fontId="129" fillId="65" borderId="1" xfId="652" applyNumberFormat="1" applyFont="1" applyBorder="1" applyAlignment="1">
      <alignment horizontal="center" vertical="center" wrapText="1" shrinkToFit="1"/>
    </xf>
    <xf numFmtId="17" fontId="129" fillId="65" borderId="12" xfId="652" applyNumberFormat="1" applyFont="1" applyBorder="1" applyAlignment="1">
      <alignment horizontal="center" vertical="center" wrapText="1" shrinkToFit="1"/>
    </xf>
    <xf numFmtId="0" fontId="52" fillId="70" borderId="6" xfId="652" applyFont="1" applyFill="1" applyBorder="1" applyAlignment="1">
      <alignment horizontal="center" vertical="center" wrapText="1" shrinkToFit="1"/>
    </xf>
    <xf numFmtId="0" fontId="52" fillId="70" borderId="34" xfId="652" applyFont="1" applyFill="1" applyBorder="1" applyAlignment="1">
      <alignment horizontal="center" vertical="center" wrapText="1" shrinkToFit="1"/>
    </xf>
    <xf numFmtId="0" fontId="52" fillId="70" borderId="7" xfId="652" applyFont="1" applyFill="1" applyBorder="1" applyAlignment="1">
      <alignment horizontal="center" vertical="center" wrapText="1" shrinkToFit="1"/>
    </xf>
    <xf numFmtId="1" fontId="86" fillId="15" borderId="1" xfId="565" applyNumberFormat="1" applyFill="1" applyBorder="1" applyAlignment="1">
      <alignment horizontal="center" vertical="center" shrinkToFit="1"/>
    </xf>
    <xf numFmtId="0" fontId="157" fillId="0" borderId="5" xfId="0" applyFont="1" applyBorder="1" applyAlignment="1">
      <alignment horizontal="center" vertical="center"/>
    </xf>
    <xf numFmtId="0" fontId="157" fillId="0" borderId="12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52" fillId="70" borderId="24" xfId="652" applyFont="1" applyFill="1" applyBorder="1" applyAlignment="1">
      <alignment horizontal="center" vertical="center" wrapText="1" shrinkToFit="1"/>
    </xf>
    <xf numFmtId="0" fontId="52" fillId="70" borderId="25" xfId="652" applyFont="1" applyFill="1" applyBorder="1" applyAlignment="1">
      <alignment horizontal="center" vertical="center" wrapText="1" shrinkToFit="1"/>
    </xf>
    <xf numFmtId="0" fontId="52" fillId="70" borderId="65" xfId="652" applyFont="1" applyFill="1" applyBorder="1" applyAlignment="1">
      <alignment horizontal="center" vertical="center" wrapText="1" shrinkToFit="1"/>
    </xf>
    <xf numFmtId="0" fontId="65" fillId="0" borderId="5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52" fillId="70" borderId="35" xfId="652" applyFont="1" applyFill="1" applyBorder="1" applyAlignment="1">
      <alignment horizontal="center" vertical="center" wrapText="1" shrinkToFit="1"/>
    </xf>
    <xf numFmtId="0" fontId="49" fillId="3" borderId="1" xfId="0" applyFont="1" applyFill="1" applyBorder="1" applyAlignment="1">
      <alignment horizontal="center" vertical="center"/>
    </xf>
    <xf numFmtId="0" fontId="131" fillId="69" borderId="5" xfId="565" applyFont="1" applyFill="1" applyBorder="1" applyAlignment="1">
      <alignment horizontal="center" vertical="center"/>
    </xf>
    <xf numFmtId="0" fontId="49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131" fillId="8" borderId="5" xfId="565" applyFont="1" applyFill="1" applyBorder="1" applyAlignment="1">
      <alignment horizontal="center" vertical="center"/>
    </xf>
    <xf numFmtId="17" fontId="157" fillId="0" borderId="1" xfId="0" applyNumberFormat="1" applyFont="1" applyBorder="1" applyAlignment="1">
      <alignment horizontal="center" vertical="center" wrapText="1" shrinkToFit="1"/>
    </xf>
    <xf numFmtId="17" fontId="111" fillId="15" borderId="12" xfId="0" applyNumberFormat="1" applyFont="1" applyFill="1" applyBorder="1" applyAlignment="1">
      <alignment horizontal="center" vertical="center" wrapText="1" shrinkToFit="1"/>
    </xf>
    <xf numFmtId="17" fontId="37" fillId="15" borderId="12" xfId="0" applyNumberFormat="1" applyFont="1" applyFill="1" applyBorder="1" applyAlignment="1">
      <alignment horizontal="center" vertical="center" wrapText="1" shrinkToFit="1"/>
    </xf>
    <xf numFmtId="0" fontId="2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17" fontId="37" fillId="15" borderId="1" xfId="0" applyNumberFormat="1" applyFont="1" applyFill="1" applyBorder="1" applyAlignment="1">
      <alignment horizontal="center" vertical="center" wrapText="1" shrinkToFit="1"/>
    </xf>
    <xf numFmtId="0" fontId="157" fillId="0" borderId="1" xfId="0" applyFont="1" applyBorder="1" applyAlignment="1">
      <alignment horizontal="center" vertical="center"/>
    </xf>
    <xf numFmtId="0" fontId="148" fillId="70" borderId="6" xfId="652" applyFont="1" applyFill="1" applyBorder="1" applyAlignment="1">
      <alignment horizontal="center" vertical="center" wrapText="1" shrinkToFit="1"/>
    </xf>
    <xf numFmtId="0" fontId="148" fillId="70" borderId="34" xfId="652" applyFont="1" applyFill="1" applyBorder="1" applyAlignment="1">
      <alignment horizontal="center" vertical="center" wrapText="1" shrinkToFit="1"/>
    </xf>
    <xf numFmtId="0" fontId="148" fillId="70" borderId="35" xfId="652" applyFont="1" applyFill="1" applyBorder="1" applyAlignment="1">
      <alignment horizontal="center" vertical="center" wrapText="1" shrinkToFit="1"/>
    </xf>
    <xf numFmtId="0" fontId="52" fillId="70" borderId="1" xfId="652" applyFont="1" applyFill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center" wrapText="1"/>
    </xf>
    <xf numFmtId="3" fontId="124" fillId="65" borderId="63" xfId="652" applyNumberFormat="1" applyBorder="1" applyAlignment="1">
      <alignment horizontal="center" vertical="center" wrapText="1"/>
    </xf>
    <xf numFmtId="3" fontId="124" fillId="65" borderId="83" xfId="652" applyNumberFormat="1" applyBorder="1" applyAlignment="1">
      <alignment horizontal="center" vertical="center" wrapText="1"/>
    </xf>
    <xf numFmtId="0" fontId="124" fillId="65" borderId="24" xfId="652" applyBorder="1" applyAlignment="1">
      <alignment horizontal="center" vertical="center" wrapText="1"/>
    </xf>
    <xf numFmtId="0" fontId="124" fillId="65" borderId="25" xfId="652" applyBorder="1" applyAlignment="1">
      <alignment horizontal="center" vertical="center" wrapText="1"/>
    </xf>
    <xf numFmtId="0" fontId="124" fillId="65" borderId="20" xfId="652" applyBorder="1" applyAlignment="1">
      <alignment horizontal="center" vertical="center" wrapText="1"/>
    </xf>
    <xf numFmtId="0" fontId="124" fillId="65" borderId="38" xfId="652" applyBorder="1" applyAlignment="1">
      <alignment horizontal="center" vertical="center" wrapText="1"/>
    </xf>
    <xf numFmtId="0" fontId="89" fillId="76" borderId="8" xfId="14" applyFont="1" applyFill="1" applyBorder="1" applyAlignment="1">
      <alignment horizontal="center"/>
    </xf>
    <xf numFmtId="0" fontId="89" fillId="76" borderId="14" xfId="14" applyFont="1" applyFill="1" applyBorder="1" applyAlignment="1">
      <alignment horizontal="center"/>
    </xf>
    <xf numFmtId="0" fontId="89" fillId="76" borderId="63" xfId="14" applyFont="1" applyFill="1" applyBorder="1" applyAlignment="1">
      <alignment horizontal="center"/>
    </xf>
    <xf numFmtId="0" fontId="124" fillId="65" borderId="75" xfId="652" applyBorder="1" applyAlignment="1">
      <alignment horizontal="center" vertical="center" wrapText="1"/>
    </xf>
    <xf numFmtId="0" fontId="124" fillId="65" borderId="19" xfId="652" applyBorder="1" applyAlignment="1">
      <alignment horizontal="center" vertical="center" wrapText="1"/>
    </xf>
    <xf numFmtId="0" fontId="124" fillId="65" borderId="8" xfId="652" applyBorder="1" applyAlignment="1">
      <alignment horizontal="center" vertical="center" wrapText="1"/>
    </xf>
    <xf numFmtId="0" fontId="124" fillId="65" borderId="6" xfId="652" applyBorder="1" applyAlignment="1">
      <alignment horizontal="center" vertical="center" wrapText="1"/>
    </xf>
    <xf numFmtId="0" fontId="124" fillId="65" borderId="34" xfId="652" applyBorder="1" applyAlignment="1">
      <alignment horizontal="center" vertical="center" wrapText="1"/>
    </xf>
    <xf numFmtId="0" fontId="124" fillId="65" borderId="7" xfId="652" applyBorder="1" applyAlignment="1">
      <alignment horizontal="center" vertical="center" wrapText="1"/>
    </xf>
    <xf numFmtId="0" fontId="86" fillId="76" borderId="0" xfId="565" applyFill="1" applyBorder="1" applyAlignment="1">
      <alignment horizontal="center"/>
    </xf>
    <xf numFmtId="0" fontId="86" fillId="76" borderId="83" xfId="565" applyFill="1" applyBorder="1" applyAlignment="1">
      <alignment horizontal="center"/>
    </xf>
    <xf numFmtId="0" fontId="131" fillId="76" borderId="0" xfId="565" applyFont="1" applyFill="1" applyBorder="1" applyAlignment="1">
      <alignment horizontal="center"/>
    </xf>
    <xf numFmtId="0" fontId="131" fillId="76" borderId="83" xfId="565" applyFont="1" applyFill="1" applyBorder="1" applyAlignment="1">
      <alignment horizontal="center"/>
    </xf>
    <xf numFmtId="17" fontId="86" fillId="76" borderId="0" xfId="565" applyNumberFormat="1" applyFill="1" applyBorder="1" applyAlignment="1">
      <alignment horizontal="center" vertical="center"/>
    </xf>
    <xf numFmtId="17" fontId="86" fillId="76" borderId="13" xfId="565" applyNumberFormat="1" applyFill="1" applyBorder="1" applyAlignment="1">
      <alignment horizontal="center" vertical="center"/>
    </xf>
    <xf numFmtId="17" fontId="86" fillId="76" borderId="18" xfId="565" applyNumberFormat="1" applyFill="1" applyBorder="1" applyAlignment="1">
      <alignment horizontal="center" vertical="center"/>
    </xf>
    <xf numFmtId="0" fontId="130" fillId="69" borderId="5" xfId="565" applyFont="1" applyFill="1" applyBorder="1" applyAlignment="1">
      <alignment horizontal="center" vertical="center" wrapText="1"/>
    </xf>
    <xf numFmtId="0" fontId="130" fillId="69" borderId="17" xfId="565" applyFont="1" applyFill="1" applyBorder="1" applyAlignment="1">
      <alignment horizontal="center" vertical="center" wrapText="1"/>
    </xf>
    <xf numFmtId="0" fontId="130" fillId="69" borderId="12" xfId="565" applyFont="1" applyFill="1" applyBorder="1" applyAlignment="1">
      <alignment horizontal="center" vertical="center" wrapText="1"/>
    </xf>
    <xf numFmtId="3" fontId="43" fillId="8" borderId="1" xfId="0" applyNumberFormat="1" applyFont="1" applyFill="1" applyBorder="1" applyAlignment="1">
      <alignment horizontal="center" vertical="center" wrapText="1"/>
    </xf>
    <xf numFmtId="0" fontId="124" fillId="65" borderId="1" xfId="652" applyBorder="1" applyAlignment="1">
      <alignment horizontal="center" vertical="center" wrapText="1"/>
    </xf>
    <xf numFmtId="0" fontId="129" fillId="72" borderId="91" xfId="652" applyFont="1" applyFill="1" applyBorder="1" applyAlignment="1">
      <alignment horizontal="center" vertical="center"/>
    </xf>
    <xf numFmtId="0" fontId="129" fillId="72" borderId="4" xfId="652" applyFont="1" applyFill="1" applyBorder="1" applyAlignment="1">
      <alignment horizontal="center" vertical="center"/>
    </xf>
    <xf numFmtId="0" fontId="129" fillId="72" borderId="1" xfId="652" applyFont="1" applyFill="1" applyBorder="1" applyAlignment="1">
      <alignment horizontal="center" vertical="center" wrapText="1"/>
    </xf>
    <xf numFmtId="3" fontId="129" fillId="72" borderId="8" xfId="652" applyNumberFormat="1" applyFont="1" applyFill="1" applyBorder="1" applyAlignment="1" applyProtection="1">
      <alignment horizontal="center" vertical="center"/>
    </xf>
    <xf numFmtId="3" fontId="129" fillId="72" borderId="14" xfId="652" applyNumberFormat="1" applyFont="1" applyFill="1" applyBorder="1" applyAlignment="1" applyProtection="1">
      <alignment horizontal="center" vertical="center"/>
    </xf>
    <xf numFmtId="3" fontId="129" fillId="72" borderId="63" xfId="652" applyNumberFormat="1" applyFont="1" applyFill="1" applyBorder="1" applyAlignment="1" applyProtection="1">
      <alignment horizontal="center" vertical="center"/>
    </xf>
    <xf numFmtId="3" fontId="129" fillId="72" borderId="19" xfId="652" applyNumberFormat="1" applyFont="1" applyFill="1" applyBorder="1" applyAlignment="1" applyProtection="1">
      <alignment horizontal="center" vertical="center"/>
    </xf>
    <xf numFmtId="3" fontId="129" fillId="72" borderId="13" xfId="652" applyNumberFormat="1" applyFont="1" applyFill="1" applyBorder="1" applyAlignment="1" applyProtection="1">
      <alignment horizontal="center" vertical="center"/>
    </xf>
    <xf numFmtId="3" fontId="129" fillId="72" borderId="18" xfId="652" applyNumberFormat="1" applyFont="1" applyFill="1" applyBorder="1" applyAlignment="1" applyProtection="1">
      <alignment horizontal="center" vertical="center"/>
    </xf>
    <xf numFmtId="0" fontId="150" fillId="65" borderId="20" xfId="652" applyFont="1" applyBorder="1" applyAlignment="1">
      <alignment horizontal="center" vertical="center" wrapText="1"/>
    </xf>
    <xf numFmtId="0" fontId="150" fillId="65" borderId="21" xfId="652" applyFont="1" applyBorder="1" applyAlignment="1">
      <alignment horizontal="center" vertical="center" wrapText="1"/>
    </xf>
    <xf numFmtId="0" fontId="150" fillId="65" borderId="96" xfId="652" applyFont="1" applyBorder="1" applyAlignment="1">
      <alignment horizontal="center" vertical="center" wrapText="1"/>
    </xf>
    <xf numFmtId="0" fontId="130" fillId="69" borderId="91" xfId="565" applyFont="1" applyFill="1" applyBorder="1" applyAlignment="1">
      <alignment horizontal="center" vertical="center" wrapText="1"/>
    </xf>
    <xf numFmtId="3" fontId="43" fillId="8" borderId="6" xfId="316" applyNumberFormat="1" applyFont="1" applyFill="1" applyBorder="1" applyAlignment="1">
      <alignment horizontal="center" vertical="center" wrapText="1"/>
    </xf>
    <xf numFmtId="3" fontId="43" fillId="8" borderId="15" xfId="316" applyNumberFormat="1" applyFont="1" applyFill="1" applyBorder="1" applyAlignment="1">
      <alignment horizontal="center" vertical="center" wrapText="1"/>
    </xf>
    <xf numFmtId="0" fontId="94" fillId="58" borderId="7" xfId="14" applyFont="1" applyFill="1" applyBorder="1" applyAlignment="1">
      <alignment horizontal="center" vertical="center" wrapText="1"/>
    </xf>
    <xf numFmtId="0" fontId="94" fillId="58" borderId="5" xfId="14" applyFont="1" applyFill="1" applyBorder="1" applyAlignment="1">
      <alignment horizontal="center" vertical="center" wrapText="1"/>
    </xf>
    <xf numFmtId="3" fontId="129" fillId="72" borderId="30" xfId="652" applyNumberFormat="1" applyFont="1" applyFill="1" applyBorder="1" applyAlignment="1" applyProtection="1">
      <alignment horizontal="center" vertical="center"/>
    </xf>
    <xf numFmtId="3" fontId="129" fillId="72" borderId="31" xfId="652" applyNumberFormat="1" applyFont="1" applyFill="1" applyBorder="1" applyAlignment="1" applyProtection="1">
      <alignment horizontal="center" vertical="center"/>
    </xf>
    <xf numFmtId="3" fontId="129" fillId="72" borderId="76" xfId="652" applyNumberFormat="1" applyFont="1" applyFill="1" applyBorder="1" applyAlignment="1" applyProtection="1">
      <alignment horizontal="center" vertical="center"/>
    </xf>
    <xf numFmtId="0" fontId="130" fillId="69" borderId="13" xfId="565" applyFont="1" applyFill="1" applyBorder="1" applyAlignment="1">
      <alignment horizontal="center" vertical="center" wrapText="1"/>
    </xf>
    <xf numFmtId="0" fontId="130" fillId="69" borderId="18" xfId="565" applyFont="1" applyFill="1" applyBorder="1" applyAlignment="1">
      <alignment horizontal="center" vertical="center" wrapText="1"/>
    </xf>
    <xf numFmtId="0" fontId="129" fillId="65" borderId="1" xfId="652" applyFont="1" applyBorder="1" applyAlignment="1">
      <alignment horizontal="center" vertical="center" wrapText="1"/>
    </xf>
    <xf numFmtId="1" fontId="27" fillId="15" borderId="1" xfId="316" applyNumberFormat="1" applyFill="1" applyBorder="1" applyAlignment="1">
      <alignment horizontal="center" vertical="center" shrinkToFit="1"/>
    </xf>
    <xf numFmtId="0" fontId="33" fillId="15" borderId="1" xfId="316" applyFont="1" applyFill="1" applyBorder="1" applyAlignment="1">
      <alignment horizontal="center" vertical="center"/>
    </xf>
    <xf numFmtId="1" fontId="27" fillId="15" borderId="101" xfId="0" applyNumberFormat="1" applyFont="1" applyFill="1" applyBorder="1" applyAlignment="1">
      <alignment horizontal="center" vertical="center" shrinkToFit="1"/>
    </xf>
    <xf numFmtId="3" fontId="30" fillId="80" borderId="32" xfId="0" applyNumberFormat="1" applyFont="1" applyFill="1" applyBorder="1" applyAlignment="1">
      <alignment horizontal="center" vertical="center"/>
    </xf>
    <xf numFmtId="3" fontId="30" fillId="80" borderId="18" xfId="0" applyNumberFormat="1" applyFont="1" applyFill="1" applyBorder="1" applyAlignment="1">
      <alignment horizontal="center" vertical="center"/>
    </xf>
    <xf numFmtId="0" fontId="158" fillId="4" borderId="8" xfId="655" applyFont="1" applyFill="1" applyBorder="1" applyAlignment="1">
      <alignment horizontal="center" vertical="center" wrapText="1"/>
    </xf>
    <xf numFmtId="0" fontId="158" fillId="4" borderId="63" xfId="655" applyFont="1" applyFill="1" applyBorder="1" applyAlignment="1">
      <alignment horizontal="center" vertical="center" wrapText="1"/>
    </xf>
    <xf numFmtId="0" fontId="158" fillId="4" borderId="19" xfId="655" applyFont="1" applyFill="1" applyBorder="1" applyAlignment="1">
      <alignment horizontal="center" vertical="center" wrapText="1"/>
    </xf>
    <xf numFmtId="0" fontId="158" fillId="4" borderId="18" xfId="655" applyFont="1" applyFill="1" applyBorder="1" applyAlignment="1">
      <alignment horizontal="center" vertical="center" wrapText="1"/>
    </xf>
    <xf numFmtId="0" fontId="130" fillId="69" borderId="32" xfId="565" applyFont="1" applyFill="1" applyBorder="1" applyAlignment="1">
      <alignment horizontal="center" vertical="center" wrapText="1"/>
    </xf>
    <xf numFmtId="0" fontId="130" fillId="69" borderId="0" xfId="565" applyFont="1" applyFill="1" applyBorder="1" applyAlignment="1">
      <alignment horizontal="center" vertical="center" wrapText="1"/>
    </xf>
    <xf numFmtId="0" fontId="48" fillId="11" borderId="83" xfId="0" applyFont="1" applyFill="1" applyBorder="1" applyAlignment="1">
      <alignment horizontal="center" vertical="center"/>
    </xf>
    <xf numFmtId="0" fontId="48" fillId="11" borderId="18" xfId="0" applyFont="1" applyFill="1" applyBorder="1" applyAlignment="1">
      <alignment horizontal="center" vertical="center"/>
    </xf>
    <xf numFmtId="0" fontId="139" fillId="75" borderId="4" xfId="652" applyFont="1" applyFill="1" applyBorder="1" applyAlignment="1">
      <alignment horizontal="center" vertical="center" wrapText="1"/>
    </xf>
    <xf numFmtId="0" fontId="139" fillId="75" borderId="3" xfId="652" applyFont="1" applyFill="1" applyBorder="1" applyAlignment="1">
      <alignment horizontal="center" vertical="center" wrapText="1"/>
    </xf>
    <xf numFmtId="0" fontId="0" fillId="0" borderId="0" xfId="0" applyAlignment="1" applyProtection="1">
      <alignment vertical="top" wrapText="1"/>
      <protection locked="0"/>
    </xf>
    <xf numFmtId="0" fontId="130" fillId="75" borderId="0" xfId="565" applyFont="1" applyFill="1" applyAlignment="1" applyProtection="1">
      <alignment horizontal="center" vertical="center" wrapText="1" readingOrder="1"/>
      <protection locked="0"/>
    </xf>
    <xf numFmtId="1" fontId="27" fillId="15" borderId="1" xfId="0" applyNumberFormat="1" applyFont="1" applyFill="1" applyBorder="1" applyAlignment="1">
      <alignment horizontal="center" vertical="center" shrinkToFit="1"/>
    </xf>
    <xf numFmtId="1" fontId="27" fillId="15" borderId="1" xfId="0" quotePrefix="1" applyNumberFormat="1" applyFont="1" applyFill="1" applyBorder="1" applyAlignment="1">
      <alignment horizontal="center" vertical="center" shrinkToFit="1"/>
    </xf>
    <xf numFmtId="0" fontId="33" fillId="15" borderId="1" xfId="0" applyFont="1" applyFill="1" applyBorder="1" applyAlignment="1">
      <alignment horizontal="center" vertical="center"/>
    </xf>
    <xf numFmtId="0" fontId="30" fillId="59" borderId="1" xfId="0" applyFont="1" applyFill="1" applyBorder="1" applyAlignment="1">
      <alignment horizontal="center" vertical="center"/>
    </xf>
    <xf numFmtId="0" fontId="0" fillId="0" borderId="0" xfId="0" applyAlignment="1"/>
  </cellXfs>
  <cellStyles count="659">
    <cellStyle name="#.##0,00" xfId="43" xr:uid="{00000000-0005-0000-0000-000000000000}"/>
    <cellStyle name="_CONTRATACION_ANTIOQUIA_14122009" xfId="1" xr:uid="{00000000-0005-0000-0000-000001000000}"/>
    <cellStyle name="_Estadistica_28042010" xfId="2" xr:uid="{00000000-0005-0000-0000-000002000000}"/>
    <cellStyle name="_ESTADISTICAS DE AGOSTO DE 2009" xfId="3" xr:uid="{00000000-0005-0000-0000-000003000000}"/>
    <cellStyle name="‡" xfId="579" xr:uid="{00000000-0005-0000-0000-000004000000}"/>
    <cellStyle name="20% - Accent1" xfId="44" xr:uid="{00000000-0005-0000-0000-000005000000}"/>
    <cellStyle name="20% - Accent1 2" xfId="580" xr:uid="{00000000-0005-0000-0000-000006000000}"/>
    <cellStyle name="20% - Accent2" xfId="45" xr:uid="{00000000-0005-0000-0000-000007000000}"/>
    <cellStyle name="20% - Accent2 2" xfId="581" xr:uid="{00000000-0005-0000-0000-000008000000}"/>
    <cellStyle name="20% - Accent3" xfId="46" xr:uid="{00000000-0005-0000-0000-000009000000}"/>
    <cellStyle name="20% - Accent3 2" xfId="582" xr:uid="{00000000-0005-0000-0000-00000A000000}"/>
    <cellStyle name="20% - Accent4" xfId="47" xr:uid="{00000000-0005-0000-0000-00000B000000}"/>
    <cellStyle name="20% - Accent4 2" xfId="583" xr:uid="{00000000-0005-0000-0000-00000C000000}"/>
    <cellStyle name="20% - Accent5" xfId="48" xr:uid="{00000000-0005-0000-0000-00000D000000}"/>
    <cellStyle name="20% - Accent5 2" xfId="584" xr:uid="{00000000-0005-0000-0000-00000E000000}"/>
    <cellStyle name="20% - Accent6" xfId="49" xr:uid="{00000000-0005-0000-0000-00000F000000}"/>
    <cellStyle name="20% - Accent6 2" xfId="585" xr:uid="{00000000-0005-0000-0000-000010000000}"/>
    <cellStyle name="20% - Énfasis1 2" xfId="50" xr:uid="{00000000-0005-0000-0000-000011000000}"/>
    <cellStyle name="20% - Énfasis1 3" xfId="51" xr:uid="{00000000-0005-0000-0000-000012000000}"/>
    <cellStyle name="20% - Énfasis1 4" xfId="52" xr:uid="{00000000-0005-0000-0000-000013000000}"/>
    <cellStyle name="20% - Énfasis2 2" xfId="53" xr:uid="{00000000-0005-0000-0000-000014000000}"/>
    <cellStyle name="20% - Énfasis2 3" xfId="54" xr:uid="{00000000-0005-0000-0000-000015000000}"/>
    <cellStyle name="20% - Énfasis2 4" xfId="55" xr:uid="{00000000-0005-0000-0000-000016000000}"/>
    <cellStyle name="20% - Énfasis3 2" xfId="56" xr:uid="{00000000-0005-0000-0000-000017000000}"/>
    <cellStyle name="20% - Énfasis3 3" xfId="57" xr:uid="{00000000-0005-0000-0000-000018000000}"/>
    <cellStyle name="20% - Énfasis3 4" xfId="58" xr:uid="{00000000-0005-0000-0000-000019000000}"/>
    <cellStyle name="20% - Énfasis4 2" xfId="59" xr:uid="{00000000-0005-0000-0000-00001A000000}"/>
    <cellStyle name="20% - Énfasis4 3" xfId="60" xr:uid="{00000000-0005-0000-0000-00001B000000}"/>
    <cellStyle name="20% - Énfasis4 4" xfId="61" xr:uid="{00000000-0005-0000-0000-00001C000000}"/>
    <cellStyle name="20% - Énfasis5 2" xfId="62" xr:uid="{00000000-0005-0000-0000-00001D000000}"/>
    <cellStyle name="20% - Énfasis5 3" xfId="63" xr:uid="{00000000-0005-0000-0000-00001E000000}"/>
    <cellStyle name="20% - Énfasis6 2" xfId="64" xr:uid="{00000000-0005-0000-0000-00001F000000}"/>
    <cellStyle name="20% - Énfasis6 3" xfId="65" xr:uid="{00000000-0005-0000-0000-000020000000}"/>
    <cellStyle name="20% - Énfasis6 4" xfId="66" xr:uid="{00000000-0005-0000-0000-000021000000}"/>
    <cellStyle name="40% - Accent1" xfId="67" xr:uid="{00000000-0005-0000-0000-000022000000}"/>
    <cellStyle name="40% - Accent1 2" xfId="586" xr:uid="{00000000-0005-0000-0000-000023000000}"/>
    <cellStyle name="40% - Accent2" xfId="68" xr:uid="{00000000-0005-0000-0000-000024000000}"/>
    <cellStyle name="40% - Accent2 2" xfId="587" xr:uid="{00000000-0005-0000-0000-000025000000}"/>
    <cellStyle name="40% - Accent3" xfId="69" xr:uid="{00000000-0005-0000-0000-000026000000}"/>
    <cellStyle name="40% - Accent3 2" xfId="588" xr:uid="{00000000-0005-0000-0000-000027000000}"/>
    <cellStyle name="40% - Accent4" xfId="70" xr:uid="{00000000-0005-0000-0000-000028000000}"/>
    <cellStyle name="40% - Accent4 2" xfId="589" xr:uid="{00000000-0005-0000-0000-000029000000}"/>
    <cellStyle name="40% - Accent5" xfId="71" xr:uid="{00000000-0005-0000-0000-00002A000000}"/>
    <cellStyle name="40% - Accent5 2" xfId="590" xr:uid="{00000000-0005-0000-0000-00002B000000}"/>
    <cellStyle name="40% - Accent6" xfId="72" xr:uid="{00000000-0005-0000-0000-00002C000000}"/>
    <cellStyle name="40% - Accent6 2" xfId="591" xr:uid="{00000000-0005-0000-0000-00002D000000}"/>
    <cellStyle name="40% - Énfasis1 2" xfId="73" xr:uid="{00000000-0005-0000-0000-00002E000000}"/>
    <cellStyle name="40% - Énfasis1 3" xfId="74" xr:uid="{00000000-0005-0000-0000-00002F000000}"/>
    <cellStyle name="40% - Énfasis1 4" xfId="75" xr:uid="{00000000-0005-0000-0000-000030000000}"/>
    <cellStyle name="40% - Énfasis2 2" xfId="76" xr:uid="{00000000-0005-0000-0000-000031000000}"/>
    <cellStyle name="40% - Énfasis2 3" xfId="77" xr:uid="{00000000-0005-0000-0000-000032000000}"/>
    <cellStyle name="40% - Énfasis3 2" xfId="78" xr:uid="{00000000-0005-0000-0000-000033000000}"/>
    <cellStyle name="40% - Énfasis3 3" xfId="79" xr:uid="{00000000-0005-0000-0000-000034000000}"/>
    <cellStyle name="40% - Énfasis3 4" xfId="80" xr:uid="{00000000-0005-0000-0000-000035000000}"/>
    <cellStyle name="40% - Énfasis4 2" xfId="81" xr:uid="{00000000-0005-0000-0000-000036000000}"/>
    <cellStyle name="40% - Énfasis4 3" xfId="82" xr:uid="{00000000-0005-0000-0000-000037000000}"/>
    <cellStyle name="40% - Énfasis4 4" xfId="83" xr:uid="{00000000-0005-0000-0000-000038000000}"/>
    <cellStyle name="40% - Énfasis5 2" xfId="84" xr:uid="{00000000-0005-0000-0000-000039000000}"/>
    <cellStyle name="40% - Énfasis5 3" xfId="85" xr:uid="{00000000-0005-0000-0000-00003A000000}"/>
    <cellStyle name="40% - Énfasis5 4" xfId="86" xr:uid="{00000000-0005-0000-0000-00003B000000}"/>
    <cellStyle name="40% - Énfasis6 2" xfId="87" xr:uid="{00000000-0005-0000-0000-00003C000000}"/>
    <cellStyle name="40% - Énfasis6 3" xfId="88" xr:uid="{00000000-0005-0000-0000-00003D000000}"/>
    <cellStyle name="40% - Énfasis6 4" xfId="89" xr:uid="{00000000-0005-0000-0000-00003E000000}"/>
    <cellStyle name="60% - Accent1" xfId="90" xr:uid="{00000000-0005-0000-0000-00003F000000}"/>
    <cellStyle name="60% - Accent2" xfId="91" xr:uid="{00000000-0005-0000-0000-000040000000}"/>
    <cellStyle name="60% - Accent3" xfId="92" xr:uid="{00000000-0005-0000-0000-000041000000}"/>
    <cellStyle name="60% - Accent4" xfId="93" xr:uid="{00000000-0005-0000-0000-000042000000}"/>
    <cellStyle name="60% - Accent5" xfId="94" xr:uid="{00000000-0005-0000-0000-000043000000}"/>
    <cellStyle name="60% - Accent6" xfId="95" xr:uid="{00000000-0005-0000-0000-000044000000}"/>
    <cellStyle name="60% - Énfasis1 2" xfId="96" xr:uid="{00000000-0005-0000-0000-000045000000}"/>
    <cellStyle name="60% - Énfasis2 2" xfId="97" xr:uid="{00000000-0005-0000-0000-000046000000}"/>
    <cellStyle name="60% - Énfasis3 2" xfId="98" xr:uid="{00000000-0005-0000-0000-000047000000}"/>
    <cellStyle name="60% - Énfasis4 2" xfId="99" xr:uid="{00000000-0005-0000-0000-000048000000}"/>
    <cellStyle name="60% - Énfasis5 2" xfId="100" xr:uid="{00000000-0005-0000-0000-000049000000}"/>
    <cellStyle name="60% - Énfasis6 2" xfId="101" xr:uid="{00000000-0005-0000-0000-00004A000000}"/>
    <cellStyle name="Accent1" xfId="102" xr:uid="{00000000-0005-0000-0000-00004B000000}"/>
    <cellStyle name="Accent2" xfId="103" xr:uid="{00000000-0005-0000-0000-00004C000000}"/>
    <cellStyle name="Accent3" xfId="104" xr:uid="{00000000-0005-0000-0000-00004D000000}"/>
    <cellStyle name="Accent4" xfId="105" xr:uid="{00000000-0005-0000-0000-00004E000000}"/>
    <cellStyle name="Accent5" xfId="106" xr:uid="{00000000-0005-0000-0000-00004F000000}"/>
    <cellStyle name="Accent6" xfId="107" xr:uid="{00000000-0005-0000-0000-000050000000}"/>
    <cellStyle name="Bad" xfId="108" xr:uid="{00000000-0005-0000-0000-000051000000}"/>
    <cellStyle name="Buena 2" xfId="109" xr:uid="{00000000-0005-0000-0000-000052000000}"/>
    <cellStyle name="Bueno" xfId="652" builtinId="26"/>
    <cellStyle name="Calculation" xfId="110" xr:uid="{00000000-0005-0000-0000-000054000000}"/>
    <cellStyle name="Cálculo" xfId="655" builtinId="22"/>
    <cellStyle name="Cálculo 2" xfId="111" xr:uid="{00000000-0005-0000-0000-000056000000}"/>
    <cellStyle name="Celda de comprobación 2" xfId="112" xr:uid="{00000000-0005-0000-0000-000057000000}"/>
    <cellStyle name="Celda vinculada 2" xfId="113" xr:uid="{00000000-0005-0000-0000-000058000000}"/>
    <cellStyle name="Check Cell" xfId="114" xr:uid="{00000000-0005-0000-0000-000059000000}"/>
    <cellStyle name="Encabezado 4 2" xfId="115" xr:uid="{00000000-0005-0000-0000-00005A000000}"/>
    <cellStyle name="Énfasis1 2" xfId="116" xr:uid="{00000000-0005-0000-0000-00005B000000}"/>
    <cellStyle name="Énfasis2 2" xfId="117" xr:uid="{00000000-0005-0000-0000-00005C000000}"/>
    <cellStyle name="Énfasis3 2" xfId="118" xr:uid="{00000000-0005-0000-0000-00005D000000}"/>
    <cellStyle name="Énfasis4 2" xfId="119" xr:uid="{00000000-0005-0000-0000-00005E000000}"/>
    <cellStyle name="Énfasis5 2" xfId="120" xr:uid="{00000000-0005-0000-0000-00005F000000}"/>
    <cellStyle name="Énfasis6 2" xfId="121" xr:uid="{00000000-0005-0000-0000-000060000000}"/>
    <cellStyle name="Entrada 2" xfId="122" xr:uid="{00000000-0005-0000-0000-000061000000}"/>
    <cellStyle name="Estilo 1" xfId="4" xr:uid="{00000000-0005-0000-0000-000062000000}"/>
    <cellStyle name="Estilo 1 2" xfId="23" xr:uid="{00000000-0005-0000-0000-000063000000}"/>
    <cellStyle name="Euro" xfId="5" xr:uid="{00000000-0005-0000-0000-000064000000}"/>
    <cellStyle name="Euro 2" xfId="123" xr:uid="{00000000-0005-0000-0000-000065000000}"/>
    <cellStyle name="Euro 2 2" xfId="592" xr:uid="{00000000-0005-0000-0000-000066000000}"/>
    <cellStyle name="Euro 2 3" xfId="593" xr:uid="{00000000-0005-0000-0000-000067000000}"/>
    <cellStyle name="Euro 3" xfId="594" xr:uid="{00000000-0005-0000-0000-000068000000}"/>
    <cellStyle name="Explanatory Text" xfId="124" xr:uid="{00000000-0005-0000-0000-000069000000}"/>
    <cellStyle name="Good" xfId="125" xr:uid="{00000000-0005-0000-0000-00006A000000}"/>
    <cellStyle name="Heading 1" xfId="126" xr:uid="{00000000-0005-0000-0000-00006B000000}"/>
    <cellStyle name="Heading 2" xfId="127" xr:uid="{00000000-0005-0000-0000-00006C000000}"/>
    <cellStyle name="Heading 3" xfId="128" xr:uid="{00000000-0005-0000-0000-00006D000000}"/>
    <cellStyle name="Heading 4" xfId="129" xr:uid="{00000000-0005-0000-0000-00006E000000}"/>
    <cellStyle name="Incorrecto 2" xfId="130" xr:uid="{00000000-0005-0000-0000-00006F000000}"/>
    <cellStyle name="Input" xfId="131" xr:uid="{00000000-0005-0000-0000-000070000000}"/>
    <cellStyle name="Linked Cell" xfId="132" xr:uid="{00000000-0005-0000-0000-000071000000}"/>
    <cellStyle name="Millares" xfId="643" builtinId="3"/>
    <cellStyle name="Millares [0]" xfId="647" builtinId="6"/>
    <cellStyle name="Millares 10" xfId="595" xr:uid="{00000000-0005-0000-0000-000074000000}"/>
    <cellStyle name="Millares 11" xfId="596" xr:uid="{00000000-0005-0000-0000-000075000000}"/>
    <cellStyle name="Millares 12" xfId="650" xr:uid="{00000000-0005-0000-0000-000076000000}"/>
    <cellStyle name="Millares 16" xfId="597" xr:uid="{00000000-0005-0000-0000-000077000000}"/>
    <cellStyle name="Millares 17" xfId="598" xr:uid="{00000000-0005-0000-0000-000078000000}"/>
    <cellStyle name="Millares 18" xfId="599" xr:uid="{00000000-0005-0000-0000-000079000000}"/>
    <cellStyle name="Millares 19" xfId="600" xr:uid="{00000000-0005-0000-0000-00007A000000}"/>
    <cellStyle name="Millares 2" xfId="9" xr:uid="{00000000-0005-0000-0000-00007B000000}"/>
    <cellStyle name="Millares 2 10" xfId="133" xr:uid="{00000000-0005-0000-0000-00007C000000}"/>
    <cellStyle name="Millares 2 11" xfId="134" xr:uid="{00000000-0005-0000-0000-00007D000000}"/>
    <cellStyle name="Millares 2 12" xfId="135" xr:uid="{00000000-0005-0000-0000-00007E000000}"/>
    <cellStyle name="Millares 2 13" xfId="136" xr:uid="{00000000-0005-0000-0000-00007F000000}"/>
    <cellStyle name="Millares 2 14" xfId="137" xr:uid="{00000000-0005-0000-0000-000080000000}"/>
    <cellStyle name="Millares 2 15" xfId="138" xr:uid="{00000000-0005-0000-0000-000081000000}"/>
    <cellStyle name="Millares 2 16" xfId="139" xr:uid="{00000000-0005-0000-0000-000082000000}"/>
    <cellStyle name="Millares 2 17" xfId="140" xr:uid="{00000000-0005-0000-0000-000083000000}"/>
    <cellStyle name="Millares 2 18" xfId="141" xr:uid="{00000000-0005-0000-0000-000084000000}"/>
    <cellStyle name="Millares 2 19" xfId="142" xr:uid="{00000000-0005-0000-0000-000085000000}"/>
    <cellStyle name="Millares 2 2" xfId="143" xr:uid="{00000000-0005-0000-0000-000086000000}"/>
    <cellStyle name="Millares 2 2 2" xfId="601" xr:uid="{00000000-0005-0000-0000-000087000000}"/>
    <cellStyle name="Millares 2 20" xfId="144" xr:uid="{00000000-0005-0000-0000-000088000000}"/>
    <cellStyle name="Millares 2 21" xfId="145" xr:uid="{00000000-0005-0000-0000-000089000000}"/>
    <cellStyle name="Millares 2 22" xfId="146" xr:uid="{00000000-0005-0000-0000-00008A000000}"/>
    <cellStyle name="Millares 2 23" xfId="147" xr:uid="{00000000-0005-0000-0000-00008B000000}"/>
    <cellStyle name="Millares 2 24" xfId="148" xr:uid="{00000000-0005-0000-0000-00008C000000}"/>
    <cellStyle name="Millares 2 25" xfId="149" xr:uid="{00000000-0005-0000-0000-00008D000000}"/>
    <cellStyle name="Millares 2 26" xfId="150" xr:uid="{00000000-0005-0000-0000-00008E000000}"/>
    <cellStyle name="Millares 2 3" xfId="151" xr:uid="{00000000-0005-0000-0000-00008F000000}"/>
    <cellStyle name="Millares 2 4" xfId="152" xr:uid="{00000000-0005-0000-0000-000090000000}"/>
    <cellStyle name="Millares 2 5" xfId="153" xr:uid="{00000000-0005-0000-0000-000091000000}"/>
    <cellStyle name="Millares 2 6" xfId="154" xr:uid="{00000000-0005-0000-0000-000092000000}"/>
    <cellStyle name="Millares 2 7" xfId="155" xr:uid="{00000000-0005-0000-0000-000093000000}"/>
    <cellStyle name="Millares 2 8" xfId="156" xr:uid="{00000000-0005-0000-0000-000094000000}"/>
    <cellStyle name="Millares 2 9" xfId="157" xr:uid="{00000000-0005-0000-0000-000095000000}"/>
    <cellStyle name="Millares 2_COMPARATIVO FACTURACION 2011 CORREGIDO" xfId="158" xr:uid="{00000000-0005-0000-0000-000096000000}"/>
    <cellStyle name="Millares 20" xfId="602" xr:uid="{00000000-0005-0000-0000-000097000000}"/>
    <cellStyle name="Millares 21" xfId="603" xr:uid="{00000000-0005-0000-0000-000098000000}"/>
    <cellStyle name="Millares 22" xfId="604" xr:uid="{00000000-0005-0000-0000-000099000000}"/>
    <cellStyle name="Millares 23" xfId="605" xr:uid="{00000000-0005-0000-0000-00009A000000}"/>
    <cellStyle name="Millares 24" xfId="606" xr:uid="{00000000-0005-0000-0000-00009B000000}"/>
    <cellStyle name="Millares 25" xfId="607" xr:uid="{00000000-0005-0000-0000-00009C000000}"/>
    <cellStyle name="Millares 26" xfId="608" xr:uid="{00000000-0005-0000-0000-00009D000000}"/>
    <cellStyle name="Millares 27" xfId="609" xr:uid="{00000000-0005-0000-0000-00009E000000}"/>
    <cellStyle name="Millares 28" xfId="610" xr:uid="{00000000-0005-0000-0000-00009F000000}"/>
    <cellStyle name="Millares 29" xfId="611" xr:uid="{00000000-0005-0000-0000-0000A0000000}"/>
    <cellStyle name="Millares 3" xfId="11" xr:uid="{00000000-0005-0000-0000-0000A1000000}"/>
    <cellStyle name="Millares 3 10" xfId="159" xr:uid="{00000000-0005-0000-0000-0000A2000000}"/>
    <cellStyle name="Millares 3 11" xfId="160" xr:uid="{00000000-0005-0000-0000-0000A3000000}"/>
    <cellStyle name="Millares 3 12" xfId="161" xr:uid="{00000000-0005-0000-0000-0000A4000000}"/>
    <cellStyle name="Millares 3 13" xfId="162" xr:uid="{00000000-0005-0000-0000-0000A5000000}"/>
    <cellStyle name="Millares 3 14" xfId="163" xr:uid="{00000000-0005-0000-0000-0000A6000000}"/>
    <cellStyle name="Millares 3 15" xfId="164" xr:uid="{00000000-0005-0000-0000-0000A7000000}"/>
    <cellStyle name="Millares 3 16" xfId="165" xr:uid="{00000000-0005-0000-0000-0000A8000000}"/>
    <cellStyle name="Millares 3 17" xfId="166" xr:uid="{00000000-0005-0000-0000-0000A9000000}"/>
    <cellStyle name="Millares 3 18" xfId="167" xr:uid="{00000000-0005-0000-0000-0000AA000000}"/>
    <cellStyle name="Millares 3 19" xfId="168" xr:uid="{00000000-0005-0000-0000-0000AB000000}"/>
    <cellStyle name="Millares 3 2" xfId="29" xr:uid="{00000000-0005-0000-0000-0000AC000000}"/>
    <cellStyle name="Millares 3 20" xfId="169" xr:uid="{00000000-0005-0000-0000-0000AD000000}"/>
    <cellStyle name="Millares 3 21" xfId="170" xr:uid="{00000000-0005-0000-0000-0000AE000000}"/>
    <cellStyle name="Millares 3 22" xfId="171" xr:uid="{00000000-0005-0000-0000-0000AF000000}"/>
    <cellStyle name="Millares 3 23" xfId="172" xr:uid="{00000000-0005-0000-0000-0000B0000000}"/>
    <cellStyle name="Millares 3 24" xfId="173" xr:uid="{00000000-0005-0000-0000-0000B1000000}"/>
    <cellStyle name="Millares 3 25" xfId="174" xr:uid="{00000000-0005-0000-0000-0000B2000000}"/>
    <cellStyle name="Millares 3 26" xfId="175" xr:uid="{00000000-0005-0000-0000-0000B3000000}"/>
    <cellStyle name="Millares 3 3" xfId="176" xr:uid="{00000000-0005-0000-0000-0000B4000000}"/>
    <cellStyle name="Millares 3 4" xfId="177" xr:uid="{00000000-0005-0000-0000-0000B5000000}"/>
    <cellStyle name="Millares 3 5" xfId="178" xr:uid="{00000000-0005-0000-0000-0000B6000000}"/>
    <cellStyle name="Millares 3 6" xfId="179" xr:uid="{00000000-0005-0000-0000-0000B7000000}"/>
    <cellStyle name="Millares 3 7" xfId="180" xr:uid="{00000000-0005-0000-0000-0000B8000000}"/>
    <cellStyle name="Millares 3 8" xfId="181" xr:uid="{00000000-0005-0000-0000-0000B9000000}"/>
    <cellStyle name="Millares 3 9" xfId="182" xr:uid="{00000000-0005-0000-0000-0000BA000000}"/>
    <cellStyle name="Millares 30" xfId="612" xr:uid="{00000000-0005-0000-0000-0000BB000000}"/>
    <cellStyle name="Millares 31" xfId="613" xr:uid="{00000000-0005-0000-0000-0000BC000000}"/>
    <cellStyle name="Millares 4" xfId="183" xr:uid="{00000000-0005-0000-0000-0000BD000000}"/>
    <cellStyle name="Millares 4 10" xfId="184" xr:uid="{00000000-0005-0000-0000-0000BE000000}"/>
    <cellStyle name="Millares 4 11" xfId="185" xr:uid="{00000000-0005-0000-0000-0000BF000000}"/>
    <cellStyle name="Millares 4 12" xfId="186" xr:uid="{00000000-0005-0000-0000-0000C0000000}"/>
    <cellStyle name="Millares 4 13" xfId="187" xr:uid="{00000000-0005-0000-0000-0000C1000000}"/>
    <cellStyle name="Millares 4 14" xfId="188" xr:uid="{00000000-0005-0000-0000-0000C2000000}"/>
    <cellStyle name="Millares 4 15" xfId="189" xr:uid="{00000000-0005-0000-0000-0000C3000000}"/>
    <cellStyle name="Millares 4 16" xfId="190" xr:uid="{00000000-0005-0000-0000-0000C4000000}"/>
    <cellStyle name="Millares 4 17" xfId="191" xr:uid="{00000000-0005-0000-0000-0000C5000000}"/>
    <cellStyle name="Millares 4 18" xfId="192" xr:uid="{00000000-0005-0000-0000-0000C6000000}"/>
    <cellStyle name="Millares 4 19" xfId="193" xr:uid="{00000000-0005-0000-0000-0000C7000000}"/>
    <cellStyle name="Millares 4 2" xfId="194" xr:uid="{00000000-0005-0000-0000-0000C8000000}"/>
    <cellStyle name="Millares 4 20" xfId="195" xr:uid="{00000000-0005-0000-0000-0000C9000000}"/>
    <cellStyle name="Millares 4 21" xfId="196" xr:uid="{00000000-0005-0000-0000-0000CA000000}"/>
    <cellStyle name="Millares 4 22" xfId="197" xr:uid="{00000000-0005-0000-0000-0000CB000000}"/>
    <cellStyle name="Millares 4 23" xfId="198" xr:uid="{00000000-0005-0000-0000-0000CC000000}"/>
    <cellStyle name="Millares 4 24" xfId="199" xr:uid="{00000000-0005-0000-0000-0000CD000000}"/>
    <cellStyle name="Millares 4 25" xfId="200" xr:uid="{00000000-0005-0000-0000-0000CE000000}"/>
    <cellStyle name="Millares 4 26" xfId="201" xr:uid="{00000000-0005-0000-0000-0000CF000000}"/>
    <cellStyle name="Millares 4 3" xfId="202" xr:uid="{00000000-0005-0000-0000-0000D0000000}"/>
    <cellStyle name="Millares 4 4" xfId="203" xr:uid="{00000000-0005-0000-0000-0000D1000000}"/>
    <cellStyle name="Millares 4 5" xfId="204" xr:uid="{00000000-0005-0000-0000-0000D2000000}"/>
    <cellStyle name="Millares 4 6" xfId="205" xr:uid="{00000000-0005-0000-0000-0000D3000000}"/>
    <cellStyle name="Millares 4 7" xfId="206" xr:uid="{00000000-0005-0000-0000-0000D4000000}"/>
    <cellStyle name="Millares 4 8" xfId="207" xr:uid="{00000000-0005-0000-0000-0000D5000000}"/>
    <cellStyle name="Millares 4 9" xfId="208" xr:uid="{00000000-0005-0000-0000-0000D6000000}"/>
    <cellStyle name="Millares 5" xfId="209" xr:uid="{00000000-0005-0000-0000-0000D7000000}"/>
    <cellStyle name="Millares 5 10" xfId="210" xr:uid="{00000000-0005-0000-0000-0000D8000000}"/>
    <cellStyle name="Millares 5 11" xfId="211" xr:uid="{00000000-0005-0000-0000-0000D9000000}"/>
    <cellStyle name="Millares 5 12" xfId="212" xr:uid="{00000000-0005-0000-0000-0000DA000000}"/>
    <cellStyle name="Millares 5 13" xfId="213" xr:uid="{00000000-0005-0000-0000-0000DB000000}"/>
    <cellStyle name="Millares 5 14" xfId="214" xr:uid="{00000000-0005-0000-0000-0000DC000000}"/>
    <cellStyle name="Millares 5 15" xfId="215" xr:uid="{00000000-0005-0000-0000-0000DD000000}"/>
    <cellStyle name="Millares 5 16" xfId="216" xr:uid="{00000000-0005-0000-0000-0000DE000000}"/>
    <cellStyle name="Millares 5 17" xfId="217" xr:uid="{00000000-0005-0000-0000-0000DF000000}"/>
    <cellStyle name="Millares 5 18" xfId="218" xr:uid="{00000000-0005-0000-0000-0000E0000000}"/>
    <cellStyle name="Millares 5 19" xfId="219" xr:uid="{00000000-0005-0000-0000-0000E1000000}"/>
    <cellStyle name="Millares 5 2" xfId="220" xr:uid="{00000000-0005-0000-0000-0000E2000000}"/>
    <cellStyle name="Millares 5 20" xfId="221" xr:uid="{00000000-0005-0000-0000-0000E3000000}"/>
    <cellStyle name="Millares 5 21" xfId="222" xr:uid="{00000000-0005-0000-0000-0000E4000000}"/>
    <cellStyle name="Millares 5 22" xfId="223" xr:uid="{00000000-0005-0000-0000-0000E5000000}"/>
    <cellStyle name="Millares 5 23" xfId="224" xr:uid="{00000000-0005-0000-0000-0000E6000000}"/>
    <cellStyle name="Millares 5 24" xfId="225" xr:uid="{00000000-0005-0000-0000-0000E7000000}"/>
    <cellStyle name="Millares 5 25" xfId="226" xr:uid="{00000000-0005-0000-0000-0000E8000000}"/>
    <cellStyle name="Millares 5 26" xfId="227" xr:uid="{00000000-0005-0000-0000-0000E9000000}"/>
    <cellStyle name="Millares 5 3" xfId="228" xr:uid="{00000000-0005-0000-0000-0000EA000000}"/>
    <cellStyle name="Millares 5 4" xfId="229" xr:uid="{00000000-0005-0000-0000-0000EB000000}"/>
    <cellStyle name="Millares 5 5" xfId="230" xr:uid="{00000000-0005-0000-0000-0000EC000000}"/>
    <cellStyle name="Millares 5 6" xfId="231" xr:uid="{00000000-0005-0000-0000-0000ED000000}"/>
    <cellStyle name="Millares 5 7" xfId="232" xr:uid="{00000000-0005-0000-0000-0000EE000000}"/>
    <cellStyle name="Millares 5 8" xfId="233" xr:uid="{00000000-0005-0000-0000-0000EF000000}"/>
    <cellStyle name="Millares 5 9" xfId="234" xr:uid="{00000000-0005-0000-0000-0000F0000000}"/>
    <cellStyle name="Millares 6" xfId="235" xr:uid="{00000000-0005-0000-0000-0000F1000000}"/>
    <cellStyle name="Millares 6 10" xfId="236" xr:uid="{00000000-0005-0000-0000-0000F2000000}"/>
    <cellStyle name="Millares 6 11" xfId="237" xr:uid="{00000000-0005-0000-0000-0000F3000000}"/>
    <cellStyle name="Millares 6 12" xfId="238" xr:uid="{00000000-0005-0000-0000-0000F4000000}"/>
    <cellStyle name="Millares 6 13" xfId="239" xr:uid="{00000000-0005-0000-0000-0000F5000000}"/>
    <cellStyle name="Millares 6 14" xfId="240" xr:uid="{00000000-0005-0000-0000-0000F6000000}"/>
    <cellStyle name="Millares 6 15" xfId="241" xr:uid="{00000000-0005-0000-0000-0000F7000000}"/>
    <cellStyle name="Millares 6 16" xfId="242" xr:uid="{00000000-0005-0000-0000-0000F8000000}"/>
    <cellStyle name="Millares 6 17" xfId="243" xr:uid="{00000000-0005-0000-0000-0000F9000000}"/>
    <cellStyle name="Millares 6 18" xfId="244" xr:uid="{00000000-0005-0000-0000-0000FA000000}"/>
    <cellStyle name="Millares 6 19" xfId="245" xr:uid="{00000000-0005-0000-0000-0000FB000000}"/>
    <cellStyle name="Millares 6 2" xfId="246" xr:uid="{00000000-0005-0000-0000-0000FC000000}"/>
    <cellStyle name="Millares 6 20" xfId="247" xr:uid="{00000000-0005-0000-0000-0000FD000000}"/>
    <cellStyle name="Millares 6 21" xfId="248" xr:uid="{00000000-0005-0000-0000-0000FE000000}"/>
    <cellStyle name="Millares 6 22" xfId="249" xr:uid="{00000000-0005-0000-0000-0000FF000000}"/>
    <cellStyle name="Millares 6 23" xfId="250" xr:uid="{00000000-0005-0000-0000-000000010000}"/>
    <cellStyle name="Millares 6 24" xfId="251" xr:uid="{00000000-0005-0000-0000-000001010000}"/>
    <cellStyle name="Millares 6 25" xfId="252" xr:uid="{00000000-0005-0000-0000-000002010000}"/>
    <cellStyle name="Millares 6 26" xfId="253" xr:uid="{00000000-0005-0000-0000-000003010000}"/>
    <cellStyle name="Millares 6 3" xfId="254" xr:uid="{00000000-0005-0000-0000-000004010000}"/>
    <cellStyle name="Millares 6 4" xfId="255" xr:uid="{00000000-0005-0000-0000-000005010000}"/>
    <cellStyle name="Millares 6 5" xfId="256" xr:uid="{00000000-0005-0000-0000-000006010000}"/>
    <cellStyle name="Millares 6 6" xfId="257" xr:uid="{00000000-0005-0000-0000-000007010000}"/>
    <cellStyle name="Millares 6 7" xfId="258" xr:uid="{00000000-0005-0000-0000-000008010000}"/>
    <cellStyle name="Millares 6 8" xfId="259" xr:uid="{00000000-0005-0000-0000-000009010000}"/>
    <cellStyle name="Millares 6 9" xfId="260" xr:uid="{00000000-0005-0000-0000-00000A010000}"/>
    <cellStyle name="Millares 7" xfId="614" xr:uid="{00000000-0005-0000-0000-00000B010000}"/>
    <cellStyle name="Millares 8" xfId="261" xr:uid="{00000000-0005-0000-0000-00000C010000}"/>
    <cellStyle name="Millares 8 10" xfId="262" xr:uid="{00000000-0005-0000-0000-00000D010000}"/>
    <cellStyle name="Millares 8 11" xfId="263" xr:uid="{00000000-0005-0000-0000-00000E010000}"/>
    <cellStyle name="Millares 8 12" xfId="264" xr:uid="{00000000-0005-0000-0000-00000F010000}"/>
    <cellStyle name="Millares 8 13" xfId="265" xr:uid="{00000000-0005-0000-0000-000010010000}"/>
    <cellStyle name="Millares 8 14" xfId="266" xr:uid="{00000000-0005-0000-0000-000011010000}"/>
    <cellStyle name="Millares 8 15" xfId="267" xr:uid="{00000000-0005-0000-0000-000012010000}"/>
    <cellStyle name="Millares 8 16" xfId="268" xr:uid="{00000000-0005-0000-0000-000013010000}"/>
    <cellStyle name="Millares 8 17" xfId="269" xr:uid="{00000000-0005-0000-0000-000014010000}"/>
    <cellStyle name="Millares 8 18" xfId="270" xr:uid="{00000000-0005-0000-0000-000015010000}"/>
    <cellStyle name="Millares 8 19" xfId="271" xr:uid="{00000000-0005-0000-0000-000016010000}"/>
    <cellStyle name="Millares 8 2" xfId="272" xr:uid="{00000000-0005-0000-0000-000017010000}"/>
    <cellStyle name="Millares 8 20" xfId="273" xr:uid="{00000000-0005-0000-0000-000018010000}"/>
    <cellStyle name="Millares 8 21" xfId="274" xr:uid="{00000000-0005-0000-0000-000019010000}"/>
    <cellStyle name="Millares 8 22" xfId="275" xr:uid="{00000000-0005-0000-0000-00001A010000}"/>
    <cellStyle name="Millares 8 23" xfId="276" xr:uid="{00000000-0005-0000-0000-00001B010000}"/>
    <cellStyle name="Millares 8 24" xfId="277" xr:uid="{00000000-0005-0000-0000-00001C010000}"/>
    <cellStyle name="Millares 8 25" xfId="278" xr:uid="{00000000-0005-0000-0000-00001D010000}"/>
    <cellStyle name="Millares 8 26" xfId="279" xr:uid="{00000000-0005-0000-0000-00001E010000}"/>
    <cellStyle name="Millares 8 3" xfId="280" xr:uid="{00000000-0005-0000-0000-00001F010000}"/>
    <cellStyle name="Millares 8 4" xfId="281" xr:uid="{00000000-0005-0000-0000-000020010000}"/>
    <cellStyle name="Millares 8 5" xfId="282" xr:uid="{00000000-0005-0000-0000-000021010000}"/>
    <cellStyle name="Millares 8 6" xfId="283" xr:uid="{00000000-0005-0000-0000-000022010000}"/>
    <cellStyle name="Millares 8 7" xfId="284" xr:uid="{00000000-0005-0000-0000-000023010000}"/>
    <cellStyle name="Millares 8 8" xfId="285" xr:uid="{00000000-0005-0000-0000-000024010000}"/>
    <cellStyle name="Millares 8 9" xfId="286" xr:uid="{00000000-0005-0000-0000-000025010000}"/>
    <cellStyle name="Millares 9" xfId="615" xr:uid="{00000000-0005-0000-0000-000026010000}"/>
    <cellStyle name="Moneda 10" xfId="287" xr:uid="{00000000-0005-0000-0000-000027010000}"/>
    <cellStyle name="Moneda 11" xfId="288" xr:uid="{00000000-0005-0000-0000-000028010000}"/>
    <cellStyle name="Moneda 12" xfId="289" xr:uid="{00000000-0005-0000-0000-000029010000}"/>
    <cellStyle name="Moneda 13" xfId="290" xr:uid="{00000000-0005-0000-0000-00002A010000}"/>
    <cellStyle name="Moneda 14" xfId="291" xr:uid="{00000000-0005-0000-0000-00002B010000}"/>
    <cellStyle name="Moneda 15" xfId="292" xr:uid="{00000000-0005-0000-0000-00002C010000}"/>
    <cellStyle name="Moneda 16" xfId="293" xr:uid="{00000000-0005-0000-0000-00002D010000}"/>
    <cellStyle name="Moneda 17" xfId="294" xr:uid="{00000000-0005-0000-0000-00002E010000}"/>
    <cellStyle name="Moneda 18" xfId="295" xr:uid="{00000000-0005-0000-0000-00002F010000}"/>
    <cellStyle name="Moneda 19" xfId="296" xr:uid="{00000000-0005-0000-0000-000030010000}"/>
    <cellStyle name="Moneda 2" xfId="297" xr:uid="{00000000-0005-0000-0000-000031010000}"/>
    <cellStyle name="Moneda 20" xfId="298" xr:uid="{00000000-0005-0000-0000-000032010000}"/>
    <cellStyle name="Moneda 21" xfId="299" xr:uid="{00000000-0005-0000-0000-000033010000}"/>
    <cellStyle name="Moneda 22" xfId="300" xr:uid="{00000000-0005-0000-0000-000034010000}"/>
    <cellStyle name="Moneda 23" xfId="301" xr:uid="{00000000-0005-0000-0000-000035010000}"/>
    <cellStyle name="Moneda 24" xfId="302" xr:uid="{00000000-0005-0000-0000-000036010000}"/>
    <cellStyle name="Moneda 25" xfId="303" xr:uid="{00000000-0005-0000-0000-000037010000}"/>
    <cellStyle name="Moneda 26" xfId="304" xr:uid="{00000000-0005-0000-0000-000038010000}"/>
    <cellStyle name="Moneda 27" xfId="305" xr:uid="{00000000-0005-0000-0000-000039010000}"/>
    <cellStyle name="Moneda 28" xfId="306" xr:uid="{00000000-0005-0000-0000-00003A010000}"/>
    <cellStyle name="Moneda 29" xfId="307" xr:uid="{00000000-0005-0000-0000-00003B010000}"/>
    <cellStyle name="Moneda 3" xfId="308" xr:uid="{00000000-0005-0000-0000-00003C010000}"/>
    <cellStyle name="Moneda 30" xfId="578" xr:uid="{00000000-0005-0000-0000-00003D010000}"/>
    <cellStyle name="Moneda 4" xfId="309" xr:uid="{00000000-0005-0000-0000-00003E010000}"/>
    <cellStyle name="Moneda 5" xfId="310" xr:uid="{00000000-0005-0000-0000-00003F010000}"/>
    <cellStyle name="Moneda 6" xfId="311" xr:uid="{00000000-0005-0000-0000-000040010000}"/>
    <cellStyle name="Moneda 7" xfId="312" xr:uid="{00000000-0005-0000-0000-000041010000}"/>
    <cellStyle name="Moneda 8" xfId="313" xr:uid="{00000000-0005-0000-0000-000042010000}"/>
    <cellStyle name="Moneda 9" xfId="314" xr:uid="{00000000-0005-0000-0000-000043010000}"/>
    <cellStyle name="Neutral" xfId="653" builtinId="28"/>
    <cellStyle name="Neutral 2" xfId="315" xr:uid="{00000000-0005-0000-0000-000045010000}"/>
    <cellStyle name="Normal" xfId="0" builtinId="0"/>
    <cellStyle name="Normal 10" xfId="27" xr:uid="{00000000-0005-0000-0000-000047010000}"/>
    <cellStyle name="Normal 10 2" xfId="316" xr:uid="{00000000-0005-0000-0000-000048010000}"/>
    <cellStyle name="Normal 10 3" xfId="317" xr:uid="{00000000-0005-0000-0000-000049010000}"/>
    <cellStyle name="Normal 10_ABRIL 2011 DEFUNCIONES (15-06-2011)" xfId="318" xr:uid="{00000000-0005-0000-0000-00004A010000}"/>
    <cellStyle name="Normal 11" xfId="39" xr:uid="{00000000-0005-0000-0000-00004B010000}"/>
    <cellStyle name="Normal 11 2" xfId="319" xr:uid="{00000000-0005-0000-0000-00004C010000}"/>
    <cellStyle name="Normal 11_defunciones 2011(13-04-2011)" xfId="320" xr:uid="{00000000-0005-0000-0000-00004D010000}"/>
    <cellStyle name="Normal 12" xfId="40" xr:uid="{00000000-0005-0000-0000-00004E010000}"/>
    <cellStyle name="Normal 12 2" xfId="321" xr:uid="{00000000-0005-0000-0000-00004F010000}"/>
    <cellStyle name="Normal 12 3" xfId="630" xr:uid="{00000000-0005-0000-0000-000050010000}"/>
    <cellStyle name="Normal 12 3 2" xfId="631" xr:uid="{00000000-0005-0000-0000-000051010000}"/>
    <cellStyle name="Normal 12 4" xfId="651" xr:uid="{00000000-0005-0000-0000-000052010000}"/>
    <cellStyle name="Normal 12 5" xfId="656" xr:uid="{00000000-0005-0000-0000-000053010000}"/>
    <cellStyle name="Normal 12_defunciones 2011(13-04-2011)" xfId="322" xr:uid="{00000000-0005-0000-0000-000054010000}"/>
    <cellStyle name="Normal 13" xfId="323" xr:uid="{00000000-0005-0000-0000-000055010000}"/>
    <cellStyle name="Normal 13 2" xfId="324" xr:uid="{00000000-0005-0000-0000-000056010000}"/>
    <cellStyle name="Normal 13_ABRIL 2011 DEFUNCIONES (15-06-2011)" xfId="325" xr:uid="{00000000-0005-0000-0000-000057010000}"/>
    <cellStyle name="Normal 14" xfId="326" xr:uid="{00000000-0005-0000-0000-000058010000}"/>
    <cellStyle name="Normal 14 2" xfId="327" xr:uid="{00000000-0005-0000-0000-000059010000}"/>
    <cellStyle name="Normal 14_defunciones 2011(13-04-2011)" xfId="328" xr:uid="{00000000-0005-0000-0000-00005A010000}"/>
    <cellStyle name="Normal 15" xfId="329" xr:uid="{00000000-0005-0000-0000-00005B010000}"/>
    <cellStyle name="Normal 15 2" xfId="330" xr:uid="{00000000-0005-0000-0000-00005C010000}"/>
    <cellStyle name="Normal 15_defunciones 2011(13-04-2011)" xfId="331" xr:uid="{00000000-0005-0000-0000-00005D010000}"/>
    <cellStyle name="Normal 16" xfId="332" xr:uid="{00000000-0005-0000-0000-00005E010000}"/>
    <cellStyle name="Normal 16 2" xfId="333" xr:uid="{00000000-0005-0000-0000-00005F010000}"/>
    <cellStyle name="Normal 16_defunciones 2011(13-04-2011)" xfId="334" xr:uid="{00000000-0005-0000-0000-000060010000}"/>
    <cellStyle name="Normal 17" xfId="335" xr:uid="{00000000-0005-0000-0000-000061010000}"/>
    <cellStyle name="Normal 17 2" xfId="336" xr:uid="{00000000-0005-0000-0000-000062010000}"/>
    <cellStyle name="Normal 17_defunciones 2011(13-04-2011)" xfId="337" xr:uid="{00000000-0005-0000-0000-000063010000}"/>
    <cellStyle name="Normal 18" xfId="338" xr:uid="{00000000-0005-0000-0000-000064010000}"/>
    <cellStyle name="Normal 18 2" xfId="339" xr:uid="{00000000-0005-0000-0000-000065010000}"/>
    <cellStyle name="Normal 18_defunciones 2011(13-04-2011)" xfId="340" xr:uid="{00000000-0005-0000-0000-000066010000}"/>
    <cellStyle name="Normal 19" xfId="341" xr:uid="{00000000-0005-0000-0000-000067010000}"/>
    <cellStyle name="Normal 19 2" xfId="342" xr:uid="{00000000-0005-0000-0000-000068010000}"/>
    <cellStyle name="Normal 19_defunciones 2011(13-04-2011)" xfId="343" xr:uid="{00000000-0005-0000-0000-000069010000}"/>
    <cellStyle name="Normal 2" xfId="12" xr:uid="{00000000-0005-0000-0000-00006A010000}"/>
    <cellStyle name="Normal 2 2" xfId="14" xr:uid="{00000000-0005-0000-0000-00006B010000}"/>
    <cellStyle name="Normal 2 2 2" xfId="344" xr:uid="{00000000-0005-0000-0000-00006C010000}"/>
    <cellStyle name="Normal 2 2 3" xfId="345" xr:uid="{00000000-0005-0000-0000-00006D010000}"/>
    <cellStyle name="Normal 2 3" xfId="30" xr:uid="{00000000-0005-0000-0000-00006E010000}"/>
    <cellStyle name="Normal 2 4" xfId="346" xr:uid="{00000000-0005-0000-0000-00006F010000}"/>
    <cellStyle name="Normal 2 4 2" xfId="347" xr:uid="{00000000-0005-0000-0000-000070010000}"/>
    <cellStyle name="Normal 2 4 3" xfId="348" xr:uid="{00000000-0005-0000-0000-000071010000}"/>
    <cellStyle name="Normal 2 5" xfId="349" xr:uid="{00000000-0005-0000-0000-000072010000}"/>
    <cellStyle name="Normal 2 6" xfId="629" xr:uid="{00000000-0005-0000-0000-000073010000}"/>
    <cellStyle name="Normal 2_ABRIL 2011 DEFUNCIONES (15-06-2011)" xfId="350" xr:uid="{00000000-0005-0000-0000-000074010000}"/>
    <cellStyle name="Normal 20" xfId="351" xr:uid="{00000000-0005-0000-0000-000075010000}"/>
    <cellStyle name="Normal 20 2" xfId="352" xr:uid="{00000000-0005-0000-0000-000076010000}"/>
    <cellStyle name="Normal 20_defunciones 2011(13-04-2011)" xfId="353" xr:uid="{00000000-0005-0000-0000-000077010000}"/>
    <cellStyle name="Normal 21" xfId="354" xr:uid="{00000000-0005-0000-0000-000078010000}"/>
    <cellStyle name="Normal 21 2" xfId="355" xr:uid="{00000000-0005-0000-0000-000079010000}"/>
    <cellStyle name="Normal 21_defunciones 2011(13-04-2011)" xfId="356" xr:uid="{00000000-0005-0000-0000-00007A010000}"/>
    <cellStyle name="Normal 22" xfId="357" xr:uid="{00000000-0005-0000-0000-00007B010000}"/>
    <cellStyle name="Normal 22 2" xfId="358" xr:uid="{00000000-0005-0000-0000-00007C010000}"/>
    <cellStyle name="Normal 22_defunciones 2011(13-04-2011)" xfId="359" xr:uid="{00000000-0005-0000-0000-00007D010000}"/>
    <cellStyle name="Normal 23" xfId="360" xr:uid="{00000000-0005-0000-0000-00007E010000}"/>
    <cellStyle name="Normal 23 2" xfId="361" xr:uid="{00000000-0005-0000-0000-00007F010000}"/>
    <cellStyle name="Normal 23_defunciones 2011(13-04-2011)" xfId="362" xr:uid="{00000000-0005-0000-0000-000080010000}"/>
    <cellStyle name="Normal 24" xfId="363" xr:uid="{00000000-0005-0000-0000-000081010000}"/>
    <cellStyle name="Normal 24 2" xfId="364" xr:uid="{00000000-0005-0000-0000-000082010000}"/>
    <cellStyle name="Normal 24 3" xfId="365" xr:uid="{00000000-0005-0000-0000-000083010000}"/>
    <cellStyle name="Normal 25" xfId="366" xr:uid="{00000000-0005-0000-0000-000084010000}"/>
    <cellStyle name="Normal 25 2" xfId="367" xr:uid="{00000000-0005-0000-0000-000085010000}"/>
    <cellStyle name="Normal 26" xfId="368" xr:uid="{00000000-0005-0000-0000-000086010000}"/>
    <cellStyle name="Normal 26 2" xfId="369" xr:uid="{00000000-0005-0000-0000-000087010000}"/>
    <cellStyle name="Normal 27" xfId="370" xr:uid="{00000000-0005-0000-0000-000088010000}"/>
    <cellStyle name="Normal 27 2" xfId="371" xr:uid="{00000000-0005-0000-0000-000089010000}"/>
    <cellStyle name="Normal 28" xfId="372" xr:uid="{00000000-0005-0000-0000-00008A010000}"/>
    <cellStyle name="Normal 28 2" xfId="373" xr:uid="{00000000-0005-0000-0000-00008B010000}"/>
    <cellStyle name="Normal 29" xfId="374" xr:uid="{00000000-0005-0000-0000-00008C010000}"/>
    <cellStyle name="Normal 29 2" xfId="375" xr:uid="{00000000-0005-0000-0000-00008D010000}"/>
    <cellStyle name="Normal 3" xfId="16" xr:uid="{00000000-0005-0000-0000-00008E010000}"/>
    <cellStyle name="Normal 3 2" xfId="31" xr:uid="{00000000-0005-0000-0000-00008F010000}"/>
    <cellStyle name="Normal 30" xfId="376" xr:uid="{00000000-0005-0000-0000-000090010000}"/>
    <cellStyle name="Normal 31" xfId="377" xr:uid="{00000000-0005-0000-0000-000091010000}"/>
    <cellStyle name="Normal 32" xfId="378" xr:uid="{00000000-0005-0000-0000-000092010000}"/>
    <cellStyle name="Normal 33" xfId="379" xr:uid="{00000000-0005-0000-0000-000093010000}"/>
    <cellStyle name="Normal 34" xfId="380" xr:uid="{00000000-0005-0000-0000-000094010000}"/>
    <cellStyle name="Normal 35" xfId="381" xr:uid="{00000000-0005-0000-0000-000095010000}"/>
    <cellStyle name="Normal 36" xfId="382" xr:uid="{00000000-0005-0000-0000-000096010000}"/>
    <cellStyle name="Normal 37" xfId="383" xr:uid="{00000000-0005-0000-0000-000097010000}"/>
    <cellStyle name="Normal 38" xfId="384" xr:uid="{00000000-0005-0000-0000-000098010000}"/>
    <cellStyle name="Normal 39" xfId="570" xr:uid="{00000000-0005-0000-0000-000099010000}"/>
    <cellStyle name="Normal 4" xfId="18" xr:uid="{00000000-0005-0000-0000-00009A010000}"/>
    <cellStyle name="Normal 4 10" xfId="616" xr:uid="{00000000-0005-0000-0000-00009B010000}"/>
    <cellStyle name="Normal 4 2" xfId="32" xr:uid="{00000000-0005-0000-0000-00009C010000}"/>
    <cellStyle name="Normal 4 2 2" xfId="385" xr:uid="{00000000-0005-0000-0000-00009D010000}"/>
    <cellStyle name="Normal 4 3" xfId="386" xr:uid="{00000000-0005-0000-0000-00009E010000}"/>
    <cellStyle name="Normal 4 4" xfId="41" xr:uid="{00000000-0005-0000-0000-00009F010000}"/>
    <cellStyle name="Normal 4 4 2" xfId="657" xr:uid="{00000000-0005-0000-0000-0000A0010000}"/>
    <cellStyle name="Normal 4 5" xfId="387" xr:uid="{00000000-0005-0000-0000-0000A1010000}"/>
    <cellStyle name="Normal 4 6" xfId="617" xr:uid="{00000000-0005-0000-0000-0000A2010000}"/>
    <cellStyle name="Normal 4 7" xfId="618" xr:uid="{00000000-0005-0000-0000-0000A3010000}"/>
    <cellStyle name="Normal 4 8" xfId="619" xr:uid="{00000000-0005-0000-0000-0000A4010000}"/>
    <cellStyle name="Normal 4 9" xfId="620" xr:uid="{00000000-0005-0000-0000-0000A5010000}"/>
    <cellStyle name="Normal 4_defunciones 2011(13-04-2011)" xfId="388" xr:uid="{00000000-0005-0000-0000-0000A6010000}"/>
    <cellStyle name="Normal 40" xfId="632" xr:uid="{00000000-0005-0000-0000-0000A7010000}"/>
    <cellStyle name="Normal 41" xfId="634" xr:uid="{00000000-0005-0000-0000-0000A8010000}"/>
    <cellStyle name="Normal 42" xfId="638" xr:uid="{00000000-0005-0000-0000-0000A9010000}"/>
    <cellStyle name="Normal 43" xfId="639" xr:uid="{00000000-0005-0000-0000-0000AA010000}"/>
    <cellStyle name="Normal 44" xfId="640" xr:uid="{00000000-0005-0000-0000-0000AB010000}"/>
    <cellStyle name="Normal 45" xfId="641" xr:uid="{00000000-0005-0000-0000-0000AC010000}"/>
    <cellStyle name="Normal 5" xfId="19" xr:uid="{00000000-0005-0000-0000-0000AD010000}"/>
    <cellStyle name="Normal 5 2" xfId="33" xr:uid="{00000000-0005-0000-0000-0000AE010000}"/>
    <cellStyle name="Normal 5_defunciones 2011(13-04-2011)" xfId="389" xr:uid="{00000000-0005-0000-0000-0000AF010000}"/>
    <cellStyle name="Normal 6" xfId="20" xr:uid="{00000000-0005-0000-0000-0000B0010000}"/>
    <cellStyle name="Normal 6 2" xfId="34" xr:uid="{00000000-0005-0000-0000-0000B1010000}"/>
    <cellStyle name="Normal 6_defunciones 2011(13-04-2011)" xfId="390" xr:uid="{00000000-0005-0000-0000-0000B2010000}"/>
    <cellStyle name="Normal 7" xfId="21" xr:uid="{00000000-0005-0000-0000-0000B3010000}"/>
    <cellStyle name="Normal 7 2" xfId="24" xr:uid="{00000000-0005-0000-0000-0000B4010000}"/>
    <cellStyle name="Normal 7 3" xfId="25" xr:uid="{00000000-0005-0000-0000-0000B5010000}"/>
    <cellStyle name="Normal 7 3 2" xfId="36" xr:uid="{00000000-0005-0000-0000-0000B6010000}"/>
    <cellStyle name="Normal 7 4" xfId="22" xr:uid="{00000000-0005-0000-0000-0000B7010000}"/>
    <cellStyle name="Normal 7 4 2" xfId="35" xr:uid="{00000000-0005-0000-0000-0000B8010000}"/>
    <cellStyle name="Normal 7 4 3" xfId="569" xr:uid="{00000000-0005-0000-0000-0000B9010000}"/>
    <cellStyle name="Normal 7 4 3 2" xfId="572" xr:uid="{00000000-0005-0000-0000-0000BA010000}"/>
    <cellStyle name="Normal 7 4 3 2 2" xfId="574" xr:uid="{00000000-0005-0000-0000-0000BB010000}"/>
    <cellStyle name="Normal 7 4 3 2 2 2" xfId="575" xr:uid="{00000000-0005-0000-0000-0000BC010000}"/>
    <cellStyle name="Normal 7 4 3 2 2 2 2" xfId="624" xr:uid="{00000000-0005-0000-0000-0000BD010000}"/>
    <cellStyle name="Normal 7 4 3 2 2 2 2 2" xfId="626" xr:uid="{00000000-0005-0000-0000-0000BE010000}"/>
    <cellStyle name="Normal 7 4 3 2 2 2 3" xfId="627" xr:uid="{00000000-0005-0000-0000-0000BF010000}"/>
    <cellStyle name="Normal 7 4 3 2 2 2 3 2" xfId="635" xr:uid="{00000000-0005-0000-0000-0000C0010000}"/>
    <cellStyle name="Normal 7_defunciones 2011(13-04-2011)" xfId="391" xr:uid="{00000000-0005-0000-0000-0000C1010000}"/>
    <cellStyle name="Normal 8" xfId="26" xr:uid="{00000000-0005-0000-0000-0000C2010000}"/>
    <cellStyle name="Normal 8 2" xfId="37" xr:uid="{00000000-0005-0000-0000-0000C3010000}"/>
    <cellStyle name="Normal 8 2 2" xfId="621" xr:uid="{00000000-0005-0000-0000-0000C4010000}"/>
    <cellStyle name="Normal 8_defunciones 2011(13-04-2011)" xfId="392" xr:uid="{00000000-0005-0000-0000-0000C5010000}"/>
    <cellStyle name="Normal 9" xfId="28" xr:uid="{00000000-0005-0000-0000-0000C6010000}"/>
    <cellStyle name="Normal 9 2" xfId="38" xr:uid="{00000000-0005-0000-0000-0000C7010000}"/>
    <cellStyle name="Normal 9_defunciones 2011(13-04-2011)" xfId="393" xr:uid="{00000000-0005-0000-0000-0000C8010000}"/>
    <cellStyle name="Normal_2.TOTAL EPS" xfId="648" xr:uid="{00000000-0005-0000-0000-0000CC010000}"/>
    <cellStyle name="Normal_2.TOTAL EPS_1" xfId="573" xr:uid="{00000000-0005-0000-0000-0000CD010000}"/>
    <cellStyle name="Normal_2.TOTAL EPS_2" xfId="625" xr:uid="{00000000-0005-0000-0000-0000CE010000}"/>
    <cellStyle name="Normal_2.TOTAL EPS_3" xfId="649" xr:uid="{00000000-0005-0000-0000-0000CF010000}"/>
    <cellStyle name="Normal_2.TOTAL EPS_5" xfId="646" xr:uid="{00000000-0005-0000-0000-0000D0010000}"/>
    <cellStyle name="Normal_3. Afiliados_ Mpio y EPS_2" xfId="633" xr:uid="{00000000-0005-0000-0000-0000D3010000}"/>
    <cellStyle name="Normal_3C. Afiliados_ Suspendidos_RC" xfId="644" xr:uid="{00000000-0005-0000-0000-0000DD010000}"/>
    <cellStyle name="Normal_3C. Afiliados_ Suspendidos_RC_1" xfId="636" xr:uid="{00000000-0005-0000-0000-0000DE010000}"/>
    <cellStyle name="Normal_3C. Afiliados_ Suspendidos_RC_2" xfId="645" xr:uid="{00000000-0005-0000-0000-0000DF010000}"/>
    <cellStyle name="Normal_3C. Afiliados_ Suspendidos_RC_5" xfId="642" xr:uid="{00000000-0005-0000-0000-0000E0010000}"/>
    <cellStyle name="Normal_6.Gráfico_Afiliados_EPS_Régimen" xfId="658" xr:uid="{95FDC697-62D3-4382-A6E0-F8419CBF3E1A}"/>
    <cellStyle name="Normal_afiliados subsidiado y contributivo 1999-2009" xfId="6" xr:uid="{00000000-0005-0000-0000-0000EF010000}"/>
    <cellStyle name="Normal_Censos 1951-1993" xfId="571" xr:uid="{00000000-0005-0000-0000-0000F0010000}"/>
    <cellStyle name="Normal_Hoja1" xfId="13" xr:uid="{00000000-0005-0000-0000-0000FB010000}"/>
    <cellStyle name="Normal_Hoja1 2" xfId="568" xr:uid="{00000000-0005-0000-0000-0000FC010000}"/>
    <cellStyle name="Normal_Hoja1_1" xfId="628" xr:uid="{00000000-0005-0000-0000-0000FD010000}"/>
    <cellStyle name="Normal_Hoja1_3" xfId="15" xr:uid="{00000000-0005-0000-0000-0000FE010000}"/>
    <cellStyle name="Normal_Hoja5" xfId="7" xr:uid="{00000000-0005-0000-0000-0000FF010000}"/>
    <cellStyle name="Normal_INFORME AFILIADOS 2001-2006 ACTUALIZADOS enero 2007" xfId="8" xr:uid="{00000000-0005-0000-0000-000000020000}"/>
    <cellStyle name="Normal_rpt_listadosubedadmunicipio 31 12 2010" xfId="42" xr:uid="{00000000-0005-0000-0000-000001020000}"/>
    <cellStyle name="Normal_TOTAL EPSS" xfId="17" xr:uid="{00000000-0005-0000-0000-000002020000}"/>
    <cellStyle name="Notas 10" xfId="394" xr:uid="{00000000-0005-0000-0000-000003020000}"/>
    <cellStyle name="Notas 100" xfId="395" xr:uid="{00000000-0005-0000-0000-000004020000}"/>
    <cellStyle name="Notas 101" xfId="396" xr:uid="{00000000-0005-0000-0000-000005020000}"/>
    <cellStyle name="Notas 102" xfId="397" xr:uid="{00000000-0005-0000-0000-000006020000}"/>
    <cellStyle name="Notas 103" xfId="398" xr:uid="{00000000-0005-0000-0000-000007020000}"/>
    <cellStyle name="Notas 104" xfId="399" xr:uid="{00000000-0005-0000-0000-000008020000}"/>
    <cellStyle name="Notas 105" xfId="400" xr:uid="{00000000-0005-0000-0000-000009020000}"/>
    <cellStyle name="Notas 106" xfId="401" xr:uid="{00000000-0005-0000-0000-00000A020000}"/>
    <cellStyle name="Notas 107" xfId="402" xr:uid="{00000000-0005-0000-0000-00000B020000}"/>
    <cellStyle name="Notas 108" xfId="403" xr:uid="{00000000-0005-0000-0000-00000C020000}"/>
    <cellStyle name="Notas 109" xfId="404" xr:uid="{00000000-0005-0000-0000-00000D020000}"/>
    <cellStyle name="Notas 11" xfId="405" xr:uid="{00000000-0005-0000-0000-00000E020000}"/>
    <cellStyle name="Notas 110" xfId="406" xr:uid="{00000000-0005-0000-0000-00000F020000}"/>
    <cellStyle name="Notas 111" xfId="407" xr:uid="{00000000-0005-0000-0000-000010020000}"/>
    <cellStyle name="Notas 112" xfId="408" xr:uid="{00000000-0005-0000-0000-000011020000}"/>
    <cellStyle name="Notas 113" xfId="409" xr:uid="{00000000-0005-0000-0000-000012020000}"/>
    <cellStyle name="Notas 114" xfId="410" xr:uid="{00000000-0005-0000-0000-000013020000}"/>
    <cellStyle name="Notas 115" xfId="411" xr:uid="{00000000-0005-0000-0000-000014020000}"/>
    <cellStyle name="Notas 116" xfId="412" xr:uid="{00000000-0005-0000-0000-000015020000}"/>
    <cellStyle name="Notas 117" xfId="413" xr:uid="{00000000-0005-0000-0000-000016020000}"/>
    <cellStyle name="Notas 118" xfId="414" xr:uid="{00000000-0005-0000-0000-000017020000}"/>
    <cellStyle name="Notas 119" xfId="415" xr:uid="{00000000-0005-0000-0000-000018020000}"/>
    <cellStyle name="Notas 12" xfId="416" xr:uid="{00000000-0005-0000-0000-000019020000}"/>
    <cellStyle name="Notas 120" xfId="417" xr:uid="{00000000-0005-0000-0000-00001A020000}"/>
    <cellStyle name="Notas 121" xfId="418" xr:uid="{00000000-0005-0000-0000-00001B020000}"/>
    <cellStyle name="Notas 122" xfId="419" xr:uid="{00000000-0005-0000-0000-00001C020000}"/>
    <cellStyle name="Notas 123" xfId="420" xr:uid="{00000000-0005-0000-0000-00001D020000}"/>
    <cellStyle name="Notas 124" xfId="421" xr:uid="{00000000-0005-0000-0000-00001E020000}"/>
    <cellStyle name="Notas 125" xfId="422" xr:uid="{00000000-0005-0000-0000-00001F020000}"/>
    <cellStyle name="Notas 126" xfId="423" xr:uid="{00000000-0005-0000-0000-000020020000}"/>
    <cellStyle name="Notas 127" xfId="424" xr:uid="{00000000-0005-0000-0000-000021020000}"/>
    <cellStyle name="Notas 128" xfId="425" xr:uid="{00000000-0005-0000-0000-000022020000}"/>
    <cellStyle name="Notas 129" xfId="426" xr:uid="{00000000-0005-0000-0000-000023020000}"/>
    <cellStyle name="Notas 13" xfId="427" xr:uid="{00000000-0005-0000-0000-000024020000}"/>
    <cellStyle name="Notas 130" xfId="428" xr:uid="{00000000-0005-0000-0000-000025020000}"/>
    <cellStyle name="Notas 131" xfId="429" xr:uid="{00000000-0005-0000-0000-000026020000}"/>
    <cellStyle name="Notas 132" xfId="430" xr:uid="{00000000-0005-0000-0000-000027020000}"/>
    <cellStyle name="Notas 133" xfId="431" xr:uid="{00000000-0005-0000-0000-000028020000}"/>
    <cellStyle name="Notas 134" xfId="432" xr:uid="{00000000-0005-0000-0000-000029020000}"/>
    <cellStyle name="Notas 135" xfId="433" xr:uid="{00000000-0005-0000-0000-00002A020000}"/>
    <cellStyle name="Notas 136" xfId="434" xr:uid="{00000000-0005-0000-0000-00002B020000}"/>
    <cellStyle name="Notas 137" xfId="435" xr:uid="{00000000-0005-0000-0000-00002C020000}"/>
    <cellStyle name="Notas 138" xfId="436" xr:uid="{00000000-0005-0000-0000-00002D020000}"/>
    <cellStyle name="Notas 139" xfId="437" xr:uid="{00000000-0005-0000-0000-00002E020000}"/>
    <cellStyle name="Notas 14" xfId="438" xr:uid="{00000000-0005-0000-0000-00002F020000}"/>
    <cellStyle name="Notas 140" xfId="439" xr:uid="{00000000-0005-0000-0000-000030020000}"/>
    <cellStyle name="Notas 141" xfId="440" xr:uid="{00000000-0005-0000-0000-000031020000}"/>
    <cellStyle name="Notas 142" xfId="441" xr:uid="{00000000-0005-0000-0000-000032020000}"/>
    <cellStyle name="Notas 143" xfId="442" xr:uid="{00000000-0005-0000-0000-000033020000}"/>
    <cellStyle name="Notas 144" xfId="443" xr:uid="{00000000-0005-0000-0000-000034020000}"/>
    <cellStyle name="Notas 145" xfId="444" xr:uid="{00000000-0005-0000-0000-000035020000}"/>
    <cellStyle name="Notas 146" xfId="445" xr:uid="{00000000-0005-0000-0000-000036020000}"/>
    <cellStyle name="Notas 147" xfId="446" xr:uid="{00000000-0005-0000-0000-000037020000}"/>
    <cellStyle name="Notas 148" xfId="447" xr:uid="{00000000-0005-0000-0000-000038020000}"/>
    <cellStyle name="Notas 149" xfId="448" xr:uid="{00000000-0005-0000-0000-000039020000}"/>
    <cellStyle name="Notas 15" xfId="449" xr:uid="{00000000-0005-0000-0000-00003A020000}"/>
    <cellStyle name="Notas 150" xfId="450" xr:uid="{00000000-0005-0000-0000-00003B020000}"/>
    <cellStyle name="Notas 151" xfId="451" xr:uid="{00000000-0005-0000-0000-00003C020000}"/>
    <cellStyle name="Notas 152" xfId="452" xr:uid="{00000000-0005-0000-0000-00003D020000}"/>
    <cellStyle name="Notas 153" xfId="453" xr:uid="{00000000-0005-0000-0000-00003E020000}"/>
    <cellStyle name="Notas 154" xfId="454" xr:uid="{00000000-0005-0000-0000-00003F020000}"/>
    <cellStyle name="Notas 155" xfId="455" xr:uid="{00000000-0005-0000-0000-000040020000}"/>
    <cellStyle name="Notas 156" xfId="456" xr:uid="{00000000-0005-0000-0000-000041020000}"/>
    <cellStyle name="Notas 157" xfId="457" xr:uid="{00000000-0005-0000-0000-000042020000}"/>
    <cellStyle name="Notas 158" xfId="458" xr:uid="{00000000-0005-0000-0000-000043020000}"/>
    <cellStyle name="Notas 16" xfId="459" xr:uid="{00000000-0005-0000-0000-000044020000}"/>
    <cellStyle name="Notas 17" xfId="460" xr:uid="{00000000-0005-0000-0000-000045020000}"/>
    <cellStyle name="Notas 18" xfId="461" xr:uid="{00000000-0005-0000-0000-000046020000}"/>
    <cellStyle name="Notas 19" xfId="462" xr:uid="{00000000-0005-0000-0000-000047020000}"/>
    <cellStyle name="Notas 2" xfId="463" xr:uid="{00000000-0005-0000-0000-000048020000}"/>
    <cellStyle name="Notas 2 2" xfId="464" xr:uid="{00000000-0005-0000-0000-000049020000}"/>
    <cellStyle name="Notas 2 3" xfId="465" xr:uid="{00000000-0005-0000-0000-00004A020000}"/>
    <cellStyle name="Notas 2_ENTREGA 10 primeras Antioquia a 105" xfId="466" xr:uid="{00000000-0005-0000-0000-00004B020000}"/>
    <cellStyle name="Notas 20" xfId="467" xr:uid="{00000000-0005-0000-0000-00004C020000}"/>
    <cellStyle name="Notas 21" xfId="468" xr:uid="{00000000-0005-0000-0000-00004D020000}"/>
    <cellStyle name="Notas 22" xfId="469" xr:uid="{00000000-0005-0000-0000-00004E020000}"/>
    <cellStyle name="Notas 23" xfId="470" xr:uid="{00000000-0005-0000-0000-00004F020000}"/>
    <cellStyle name="Notas 24" xfId="471" xr:uid="{00000000-0005-0000-0000-000050020000}"/>
    <cellStyle name="Notas 25" xfId="472" xr:uid="{00000000-0005-0000-0000-000051020000}"/>
    <cellStyle name="Notas 26" xfId="473" xr:uid="{00000000-0005-0000-0000-000052020000}"/>
    <cellStyle name="Notas 27" xfId="474" xr:uid="{00000000-0005-0000-0000-000053020000}"/>
    <cellStyle name="Notas 28" xfId="475" xr:uid="{00000000-0005-0000-0000-000054020000}"/>
    <cellStyle name="Notas 29" xfId="476" xr:uid="{00000000-0005-0000-0000-000055020000}"/>
    <cellStyle name="Notas 3" xfId="477" xr:uid="{00000000-0005-0000-0000-000056020000}"/>
    <cellStyle name="Notas 3 2" xfId="478" xr:uid="{00000000-0005-0000-0000-000057020000}"/>
    <cellStyle name="Notas 30" xfId="479" xr:uid="{00000000-0005-0000-0000-000058020000}"/>
    <cellStyle name="Notas 31" xfId="480" xr:uid="{00000000-0005-0000-0000-000059020000}"/>
    <cellStyle name="Notas 32" xfId="481" xr:uid="{00000000-0005-0000-0000-00005A020000}"/>
    <cellStyle name="Notas 33" xfId="482" xr:uid="{00000000-0005-0000-0000-00005B020000}"/>
    <cellStyle name="Notas 34" xfId="483" xr:uid="{00000000-0005-0000-0000-00005C020000}"/>
    <cellStyle name="Notas 35" xfId="484" xr:uid="{00000000-0005-0000-0000-00005D020000}"/>
    <cellStyle name="Notas 36" xfId="485" xr:uid="{00000000-0005-0000-0000-00005E020000}"/>
    <cellStyle name="Notas 37" xfId="486" xr:uid="{00000000-0005-0000-0000-00005F020000}"/>
    <cellStyle name="Notas 38" xfId="487" xr:uid="{00000000-0005-0000-0000-000060020000}"/>
    <cellStyle name="Notas 39" xfId="488" xr:uid="{00000000-0005-0000-0000-000061020000}"/>
    <cellStyle name="Notas 4" xfId="489" xr:uid="{00000000-0005-0000-0000-000062020000}"/>
    <cellStyle name="Notas 40" xfId="490" xr:uid="{00000000-0005-0000-0000-000063020000}"/>
    <cellStyle name="Notas 41" xfId="491" xr:uid="{00000000-0005-0000-0000-000064020000}"/>
    <cellStyle name="Notas 42" xfId="492" xr:uid="{00000000-0005-0000-0000-000065020000}"/>
    <cellStyle name="Notas 43" xfId="493" xr:uid="{00000000-0005-0000-0000-000066020000}"/>
    <cellStyle name="Notas 44" xfId="494" xr:uid="{00000000-0005-0000-0000-000067020000}"/>
    <cellStyle name="Notas 45" xfId="495" xr:uid="{00000000-0005-0000-0000-000068020000}"/>
    <cellStyle name="Notas 46" xfId="496" xr:uid="{00000000-0005-0000-0000-000069020000}"/>
    <cellStyle name="Notas 47" xfId="497" xr:uid="{00000000-0005-0000-0000-00006A020000}"/>
    <cellStyle name="Notas 48" xfId="498" xr:uid="{00000000-0005-0000-0000-00006B020000}"/>
    <cellStyle name="Notas 49" xfId="499" xr:uid="{00000000-0005-0000-0000-00006C020000}"/>
    <cellStyle name="Notas 5" xfId="500" xr:uid="{00000000-0005-0000-0000-00006D020000}"/>
    <cellStyle name="Notas 50" xfId="501" xr:uid="{00000000-0005-0000-0000-00006E020000}"/>
    <cellStyle name="Notas 51" xfId="502" xr:uid="{00000000-0005-0000-0000-00006F020000}"/>
    <cellStyle name="Notas 52" xfId="503" xr:uid="{00000000-0005-0000-0000-000070020000}"/>
    <cellStyle name="Notas 53" xfId="504" xr:uid="{00000000-0005-0000-0000-000071020000}"/>
    <cellStyle name="Notas 54" xfId="505" xr:uid="{00000000-0005-0000-0000-000072020000}"/>
    <cellStyle name="Notas 55" xfId="506" xr:uid="{00000000-0005-0000-0000-000073020000}"/>
    <cellStyle name="Notas 56" xfId="507" xr:uid="{00000000-0005-0000-0000-000074020000}"/>
    <cellStyle name="Notas 57" xfId="508" xr:uid="{00000000-0005-0000-0000-000075020000}"/>
    <cellStyle name="Notas 58" xfId="509" xr:uid="{00000000-0005-0000-0000-000076020000}"/>
    <cellStyle name="Notas 59" xfId="510" xr:uid="{00000000-0005-0000-0000-000077020000}"/>
    <cellStyle name="Notas 6" xfId="511" xr:uid="{00000000-0005-0000-0000-000078020000}"/>
    <cellStyle name="Notas 60" xfId="512" xr:uid="{00000000-0005-0000-0000-000079020000}"/>
    <cellStyle name="Notas 61" xfId="513" xr:uid="{00000000-0005-0000-0000-00007A020000}"/>
    <cellStyle name="Notas 62" xfId="514" xr:uid="{00000000-0005-0000-0000-00007B020000}"/>
    <cellStyle name="Notas 63" xfId="515" xr:uid="{00000000-0005-0000-0000-00007C020000}"/>
    <cellStyle name="Notas 64" xfId="516" xr:uid="{00000000-0005-0000-0000-00007D020000}"/>
    <cellStyle name="Notas 65" xfId="517" xr:uid="{00000000-0005-0000-0000-00007E020000}"/>
    <cellStyle name="Notas 66" xfId="518" xr:uid="{00000000-0005-0000-0000-00007F020000}"/>
    <cellStyle name="Notas 67" xfId="519" xr:uid="{00000000-0005-0000-0000-000080020000}"/>
    <cellStyle name="Notas 68" xfId="520" xr:uid="{00000000-0005-0000-0000-000081020000}"/>
    <cellStyle name="Notas 69" xfId="521" xr:uid="{00000000-0005-0000-0000-000082020000}"/>
    <cellStyle name="Notas 7" xfId="522" xr:uid="{00000000-0005-0000-0000-000083020000}"/>
    <cellStyle name="Notas 70" xfId="523" xr:uid="{00000000-0005-0000-0000-000084020000}"/>
    <cellStyle name="Notas 71" xfId="524" xr:uid="{00000000-0005-0000-0000-000085020000}"/>
    <cellStyle name="Notas 72" xfId="525" xr:uid="{00000000-0005-0000-0000-000086020000}"/>
    <cellStyle name="Notas 73" xfId="526" xr:uid="{00000000-0005-0000-0000-000087020000}"/>
    <cellStyle name="Notas 74" xfId="527" xr:uid="{00000000-0005-0000-0000-000088020000}"/>
    <cellStyle name="Notas 75" xfId="528" xr:uid="{00000000-0005-0000-0000-000089020000}"/>
    <cellStyle name="Notas 76" xfId="529" xr:uid="{00000000-0005-0000-0000-00008A020000}"/>
    <cellStyle name="Notas 77" xfId="530" xr:uid="{00000000-0005-0000-0000-00008B020000}"/>
    <cellStyle name="Notas 78" xfId="531" xr:uid="{00000000-0005-0000-0000-00008C020000}"/>
    <cellStyle name="Notas 79" xfId="532" xr:uid="{00000000-0005-0000-0000-00008D020000}"/>
    <cellStyle name="Notas 8" xfId="533" xr:uid="{00000000-0005-0000-0000-00008E020000}"/>
    <cellStyle name="Notas 80" xfId="534" xr:uid="{00000000-0005-0000-0000-00008F020000}"/>
    <cellStyle name="Notas 81" xfId="535" xr:uid="{00000000-0005-0000-0000-000090020000}"/>
    <cellStyle name="Notas 82" xfId="536" xr:uid="{00000000-0005-0000-0000-000091020000}"/>
    <cellStyle name="Notas 83" xfId="537" xr:uid="{00000000-0005-0000-0000-000092020000}"/>
    <cellStyle name="Notas 84" xfId="538" xr:uid="{00000000-0005-0000-0000-000093020000}"/>
    <cellStyle name="Notas 85" xfId="539" xr:uid="{00000000-0005-0000-0000-000094020000}"/>
    <cellStyle name="Notas 86" xfId="540" xr:uid="{00000000-0005-0000-0000-000095020000}"/>
    <cellStyle name="Notas 87" xfId="541" xr:uid="{00000000-0005-0000-0000-000096020000}"/>
    <cellStyle name="Notas 88" xfId="542" xr:uid="{00000000-0005-0000-0000-000097020000}"/>
    <cellStyle name="Notas 89" xfId="543" xr:uid="{00000000-0005-0000-0000-000098020000}"/>
    <cellStyle name="Notas 9" xfId="544" xr:uid="{00000000-0005-0000-0000-000099020000}"/>
    <cellStyle name="Notas 90" xfId="545" xr:uid="{00000000-0005-0000-0000-00009A020000}"/>
    <cellStyle name="Notas 91" xfId="546" xr:uid="{00000000-0005-0000-0000-00009B020000}"/>
    <cellStyle name="Notas 92" xfId="547" xr:uid="{00000000-0005-0000-0000-00009C020000}"/>
    <cellStyle name="Notas 93" xfId="548" xr:uid="{00000000-0005-0000-0000-00009D020000}"/>
    <cellStyle name="Notas 94" xfId="549" xr:uid="{00000000-0005-0000-0000-00009E020000}"/>
    <cellStyle name="Notas 95" xfId="550" xr:uid="{00000000-0005-0000-0000-00009F020000}"/>
    <cellStyle name="Notas 96" xfId="551" xr:uid="{00000000-0005-0000-0000-0000A0020000}"/>
    <cellStyle name="Notas 97" xfId="552" xr:uid="{00000000-0005-0000-0000-0000A1020000}"/>
    <cellStyle name="Notas 98" xfId="553" xr:uid="{00000000-0005-0000-0000-0000A2020000}"/>
    <cellStyle name="Notas 99" xfId="554" xr:uid="{00000000-0005-0000-0000-0000A3020000}"/>
    <cellStyle name="Note" xfId="555" xr:uid="{00000000-0005-0000-0000-0000A4020000}"/>
    <cellStyle name="Output" xfId="556" xr:uid="{00000000-0005-0000-0000-0000A5020000}"/>
    <cellStyle name="Porcentaje" xfId="637" builtinId="5"/>
    <cellStyle name="Porcentaje 2" xfId="576" xr:uid="{00000000-0005-0000-0000-0000A7020000}"/>
    <cellStyle name="Porcentaje 3" xfId="622" xr:uid="{00000000-0005-0000-0000-0000A8020000}"/>
    <cellStyle name="Porcentual 2" xfId="10" xr:uid="{00000000-0005-0000-0000-0000A9020000}"/>
    <cellStyle name="Porcentual 2 2" xfId="577" xr:uid="{00000000-0005-0000-0000-0000AA020000}"/>
    <cellStyle name="Porcentual 3" xfId="557" xr:uid="{00000000-0005-0000-0000-0000AB020000}"/>
    <cellStyle name="Porcentual 33" xfId="623" xr:uid="{00000000-0005-0000-0000-0000AC020000}"/>
    <cellStyle name="Salida" xfId="654" builtinId="21"/>
    <cellStyle name="Salida 2" xfId="558" xr:uid="{00000000-0005-0000-0000-0000AE020000}"/>
    <cellStyle name="Texto de advertencia 2" xfId="559" xr:uid="{00000000-0005-0000-0000-0000AF020000}"/>
    <cellStyle name="Texto explicativo 2" xfId="560" xr:uid="{00000000-0005-0000-0000-0000B0020000}"/>
    <cellStyle name="Title" xfId="561" xr:uid="{00000000-0005-0000-0000-0000B1020000}"/>
    <cellStyle name="Título 1 2" xfId="562" xr:uid="{00000000-0005-0000-0000-0000B2020000}"/>
    <cellStyle name="Título 2 2" xfId="563" xr:uid="{00000000-0005-0000-0000-0000B3020000}"/>
    <cellStyle name="Título 3 2" xfId="564" xr:uid="{00000000-0005-0000-0000-0000B4020000}"/>
    <cellStyle name="Título 4" xfId="565" xr:uid="{00000000-0005-0000-0000-0000B5020000}"/>
    <cellStyle name="Total 2" xfId="566" xr:uid="{00000000-0005-0000-0000-0000B6020000}"/>
    <cellStyle name="Warning Text" xfId="567" xr:uid="{00000000-0005-0000-0000-0000B7020000}"/>
  </cellStyles>
  <dxfs count="2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9900"/>
      <color rgb="FF00CC00"/>
      <color rgb="FF66FF66"/>
      <color rgb="FF00CC66"/>
      <color rgb="FF008000"/>
      <color rgb="FF006600"/>
      <color rgb="FF003300"/>
      <color rgb="FF0033CC"/>
      <color rgb="FF0099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externalLink" Target="externalLinks/externalLink14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externalLink" Target="externalLinks/externalLink17.xml"/><Relationship Id="rId47" Type="http://schemas.openxmlformats.org/officeDocument/2006/relationships/externalLink" Target="externalLinks/externalLink22.xml"/><Relationship Id="rId50" Type="http://schemas.openxmlformats.org/officeDocument/2006/relationships/theme" Target="theme/theme1.xml"/><Relationship Id="rId55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4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externalLink" Target="externalLinks/externalLink12.xml"/><Relationship Id="rId40" Type="http://schemas.openxmlformats.org/officeDocument/2006/relationships/externalLink" Target="externalLinks/externalLink15.xml"/><Relationship Id="rId45" Type="http://schemas.openxmlformats.org/officeDocument/2006/relationships/externalLink" Target="externalLinks/externalLink20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4" Type="http://schemas.openxmlformats.org/officeDocument/2006/relationships/externalLink" Target="externalLinks/externalLink19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43" Type="http://schemas.openxmlformats.org/officeDocument/2006/relationships/externalLink" Target="externalLinks/externalLink18.xml"/><Relationship Id="rId48" Type="http://schemas.openxmlformats.org/officeDocument/2006/relationships/externalLink" Target="externalLinks/externalLink23.xml"/><Relationship Id="rId56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externalLink" Target="externalLinks/externalLink13.xml"/><Relationship Id="rId46" Type="http://schemas.openxmlformats.org/officeDocument/2006/relationships/externalLink" Target="externalLinks/externalLink2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6.xml"/><Relationship Id="rId54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externalLink" Target="externalLinks/externalLink11.xml"/><Relationship Id="rId49" Type="http://schemas.openxmlformats.org/officeDocument/2006/relationships/externalLink" Target="externalLinks/externalLink2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2" Type="http://schemas.microsoft.com/office/2011/relationships/chartColorStyle" Target="colors130.xml"/><Relationship Id="rId1" Type="http://schemas.microsoft.com/office/2011/relationships/chartStyle" Target="style130.xml"/></Relationships>
</file>

<file path=xl/charts/_rels/chart131.xml.rels><?xml version="1.0" encoding="UTF-8" standalone="yes"?>
<Relationships xmlns="http://schemas.openxmlformats.org/package/2006/relationships"><Relationship Id="rId2" Type="http://schemas.microsoft.com/office/2011/relationships/chartColorStyle" Target="colors131.xml"/><Relationship Id="rId1" Type="http://schemas.microsoft.com/office/2011/relationships/chartStyle" Target="style131.xml"/></Relationships>
</file>

<file path=xl/charts/_rels/chart132.xml.rels><?xml version="1.0" encoding="UTF-8" standalone="yes"?>
<Relationships xmlns="http://schemas.openxmlformats.org/package/2006/relationships"><Relationship Id="rId2" Type="http://schemas.microsoft.com/office/2011/relationships/chartColorStyle" Target="colors132.xml"/><Relationship Id="rId1" Type="http://schemas.microsoft.com/office/2011/relationships/chartStyle" Target="style132.xml"/></Relationships>
</file>

<file path=xl/charts/_rels/chart133.xml.rels><?xml version="1.0" encoding="UTF-8" standalone="yes"?>
<Relationships xmlns="http://schemas.openxmlformats.org/package/2006/relationships"><Relationship Id="rId2" Type="http://schemas.microsoft.com/office/2011/relationships/chartColorStyle" Target="colors133.xml"/><Relationship Id="rId1" Type="http://schemas.microsoft.com/office/2011/relationships/chartStyle" Target="style133.xml"/></Relationships>
</file>

<file path=xl/charts/_rels/chart134.xml.rels><?xml version="1.0" encoding="UTF-8" standalone="yes"?>
<Relationships xmlns="http://schemas.openxmlformats.org/package/2006/relationships"><Relationship Id="rId2" Type="http://schemas.microsoft.com/office/2011/relationships/chartColorStyle" Target="colors134.xml"/><Relationship Id="rId1" Type="http://schemas.microsoft.com/office/2011/relationships/chartStyle" Target="style134.xml"/></Relationships>
</file>

<file path=xl/charts/_rels/chart135.xml.rels><?xml version="1.0" encoding="UTF-8" standalone="yes"?>
<Relationships xmlns="http://schemas.openxmlformats.org/package/2006/relationships"><Relationship Id="rId2" Type="http://schemas.microsoft.com/office/2011/relationships/chartColorStyle" Target="colors135.xml"/><Relationship Id="rId1" Type="http://schemas.microsoft.com/office/2011/relationships/chartStyle" Target="style135.xml"/></Relationships>
</file>

<file path=xl/charts/_rels/chart137.xml.rels><?xml version="1.0" encoding="UTF-8" standalone="yes"?>
<Relationships xmlns="http://schemas.openxmlformats.org/package/2006/relationships"><Relationship Id="rId2" Type="http://schemas.microsoft.com/office/2011/relationships/chartColorStyle" Target="colors136.xml"/><Relationship Id="rId1" Type="http://schemas.microsoft.com/office/2011/relationships/chartStyle" Target="style136.xml"/></Relationships>
</file>

<file path=xl/charts/_rels/chart138.xml.rels><?xml version="1.0" encoding="UTF-8" standalone="yes"?>
<Relationships xmlns="http://schemas.openxmlformats.org/package/2006/relationships"><Relationship Id="rId2" Type="http://schemas.microsoft.com/office/2011/relationships/chartColorStyle" Target="colors137.xml"/><Relationship Id="rId1" Type="http://schemas.microsoft.com/office/2011/relationships/chartStyle" Target="style137.xml"/></Relationships>
</file>

<file path=xl/charts/_rels/chart139.xml.rels><?xml version="1.0" encoding="UTF-8" standalone="yes"?>
<Relationships xmlns="http://schemas.openxmlformats.org/package/2006/relationships"><Relationship Id="rId2" Type="http://schemas.microsoft.com/office/2011/relationships/chartColorStyle" Target="colors138.xml"/><Relationship Id="rId1" Type="http://schemas.microsoft.com/office/2011/relationships/chartStyle" Target="style13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2" Type="http://schemas.microsoft.com/office/2011/relationships/chartColorStyle" Target="colors139.xml"/><Relationship Id="rId1" Type="http://schemas.microsoft.com/office/2011/relationships/chartStyle" Target="style139.xml"/></Relationships>
</file>

<file path=xl/charts/_rels/chart141.xml.rels><?xml version="1.0" encoding="UTF-8" standalone="yes"?>
<Relationships xmlns="http://schemas.openxmlformats.org/package/2006/relationships"><Relationship Id="rId2" Type="http://schemas.microsoft.com/office/2011/relationships/chartColorStyle" Target="colors140.xml"/><Relationship Id="rId1" Type="http://schemas.microsoft.com/office/2011/relationships/chartStyle" Target="style140.xml"/></Relationships>
</file>

<file path=xl/charts/_rels/chart142.xml.rels><?xml version="1.0" encoding="UTF-8" standalone="yes"?>
<Relationships xmlns="http://schemas.openxmlformats.org/package/2006/relationships"><Relationship Id="rId2" Type="http://schemas.microsoft.com/office/2011/relationships/chartColorStyle" Target="colors141.xml"/><Relationship Id="rId1" Type="http://schemas.microsoft.com/office/2011/relationships/chartStyle" Target="style141.xml"/></Relationships>
</file>

<file path=xl/charts/_rels/chart143.xml.rels><?xml version="1.0" encoding="UTF-8" standalone="yes"?>
<Relationships xmlns="http://schemas.openxmlformats.org/package/2006/relationships"><Relationship Id="rId2" Type="http://schemas.microsoft.com/office/2011/relationships/chartColorStyle" Target="colors142.xml"/><Relationship Id="rId1" Type="http://schemas.microsoft.com/office/2011/relationships/chartStyle" Target="style142.xml"/></Relationships>
</file>

<file path=xl/charts/_rels/chart144.xml.rels><?xml version="1.0" encoding="UTF-8" standalone="yes"?>
<Relationships xmlns="http://schemas.openxmlformats.org/package/2006/relationships"><Relationship Id="rId2" Type="http://schemas.microsoft.com/office/2011/relationships/chartColorStyle" Target="colors143.xml"/><Relationship Id="rId1" Type="http://schemas.microsoft.com/office/2011/relationships/chartStyle" Target="style143.xml"/></Relationships>
</file>

<file path=xl/charts/_rels/chart145.xml.rels><?xml version="1.0" encoding="UTF-8" standalone="yes"?>
<Relationships xmlns="http://schemas.openxmlformats.org/package/2006/relationships"><Relationship Id="rId2" Type="http://schemas.microsoft.com/office/2011/relationships/chartColorStyle" Target="colors144.xml"/><Relationship Id="rId1" Type="http://schemas.microsoft.com/office/2011/relationships/chartStyle" Target="style144.xml"/></Relationships>
</file>

<file path=xl/charts/_rels/chart146.xml.rels><?xml version="1.0" encoding="UTF-8" standalone="yes"?>
<Relationships xmlns="http://schemas.openxmlformats.org/package/2006/relationships"><Relationship Id="rId2" Type="http://schemas.microsoft.com/office/2011/relationships/chartColorStyle" Target="colors145.xml"/><Relationship Id="rId1" Type="http://schemas.microsoft.com/office/2011/relationships/chartStyle" Target="style145.xml"/></Relationships>
</file>

<file path=xl/charts/_rels/chart147.xml.rels><?xml version="1.0" encoding="UTF-8" standalone="yes"?>
<Relationships xmlns="http://schemas.openxmlformats.org/package/2006/relationships"><Relationship Id="rId2" Type="http://schemas.microsoft.com/office/2011/relationships/chartColorStyle" Target="colors146.xml"/><Relationship Id="rId1" Type="http://schemas.microsoft.com/office/2011/relationships/chartStyle" Target="style146.xml"/></Relationships>
</file>

<file path=xl/charts/_rels/chart148.xml.rels><?xml version="1.0" encoding="UTF-8" standalone="yes"?>
<Relationships xmlns="http://schemas.openxmlformats.org/package/2006/relationships"><Relationship Id="rId2" Type="http://schemas.microsoft.com/office/2011/relationships/chartColorStyle" Target="colors147.xml"/><Relationship Id="rId1" Type="http://schemas.microsoft.com/office/2011/relationships/chartStyle" Target="style147.xml"/></Relationships>
</file>

<file path=xl/charts/_rels/chart149.xml.rels><?xml version="1.0" encoding="UTF-8" standalone="yes"?>
<Relationships xmlns="http://schemas.openxmlformats.org/package/2006/relationships"><Relationship Id="rId2" Type="http://schemas.microsoft.com/office/2011/relationships/chartColorStyle" Target="colors148.xml"/><Relationship Id="rId1" Type="http://schemas.microsoft.com/office/2011/relationships/chartStyle" Target="style14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50.xml.rels><?xml version="1.0" encoding="UTF-8" standalone="yes"?>
<Relationships xmlns="http://schemas.openxmlformats.org/package/2006/relationships"><Relationship Id="rId2" Type="http://schemas.microsoft.com/office/2011/relationships/chartColorStyle" Target="colors149.xml"/><Relationship Id="rId1" Type="http://schemas.microsoft.com/office/2011/relationships/chartStyle" Target="style149.xml"/></Relationships>
</file>

<file path=xl/charts/_rels/chart151.xml.rels><?xml version="1.0" encoding="UTF-8" standalone="yes"?>
<Relationships xmlns="http://schemas.openxmlformats.org/package/2006/relationships"><Relationship Id="rId2" Type="http://schemas.microsoft.com/office/2011/relationships/chartColorStyle" Target="colors150.xml"/><Relationship Id="rId1" Type="http://schemas.microsoft.com/office/2011/relationships/chartStyle" Target="style150.xml"/></Relationships>
</file>

<file path=xl/charts/_rels/chart152.xml.rels><?xml version="1.0" encoding="UTF-8" standalone="yes"?>
<Relationships xmlns="http://schemas.openxmlformats.org/package/2006/relationships"><Relationship Id="rId2" Type="http://schemas.microsoft.com/office/2011/relationships/chartColorStyle" Target="colors151.xml"/><Relationship Id="rId1" Type="http://schemas.microsoft.com/office/2011/relationships/chartStyle" Target="style151.xml"/></Relationships>
</file>

<file path=xl/charts/_rels/chart153.xml.rels><?xml version="1.0" encoding="UTF-8" standalone="yes"?>
<Relationships xmlns="http://schemas.openxmlformats.org/package/2006/relationships"><Relationship Id="rId2" Type="http://schemas.microsoft.com/office/2011/relationships/chartColorStyle" Target="colors152.xml"/><Relationship Id="rId1" Type="http://schemas.microsoft.com/office/2011/relationships/chartStyle" Target="style152.xml"/></Relationships>
</file>

<file path=xl/charts/_rels/chart154.xml.rels><?xml version="1.0" encoding="UTF-8" standalone="yes"?>
<Relationships xmlns="http://schemas.openxmlformats.org/package/2006/relationships"><Relationship Id="rId2" Type="http://schemas.microsoft.com/office/2011/relationships/chartColorStyle" Target="colors153.xml"/><Relationship Id="rId1" Type="http://schemas.microsoft.com/office/2011/relationships/chartStyle" Target="style153.xml"/></Relationships>
</file>

<file path=xl/charts/_rels/chart155.xml.rels><?xml version="1.0" encoding="UTF-8" standalone="yes"?>
<Relationships xmlns="http://schemas.openxmlformats.org/package/2006/relationships"><Relationship Id="rId2" Type="http://schemas.microsoft.com/office/2011/relationships/chartColorStyle" Target="colors154.xml"/><Relationship Id="rId1" Type="http://schemas.microsoft.com/office/2011/relationships/chartStyle" Target="style154.xml"/></Relationships>
</file>

<file path=xl/charts/_rels/chart156.xml.rels><?xml version="1.0" encoding="UTF-8" standalone="yes"?>
<Relationships xmlns="http://schemas.openxmlformats.org/package/2006/relationships"><Relationship Id="rId2" Type="http://schemas.microsoft.com/office/2011/relationships/chartColorStyle" Target="colors155.xml"/><Relationship Id="rId1" Type="http://schemas.microsoft.com/office/2011/relationships/chartStyle" Target="style155.xml"/></Relationships>
</file>

<file path=xl/charts/_rels/chart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charts/_rels/chart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charts/_rels/chart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charts/_rels/chart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charts/_rels/chart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charts/_rels/chart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charts/_rels/chart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charts/_rels/chart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charts/_rels/chart166.xml.rels><?xml version="1.0" encoding="UTF-8" standalone="yes"?>
<Relationships xmlns="http://schemas.openxmlformats.org/package/2006/relationships"><Relationship Id="rId2" Type="http://schemas.microsoft.com/office/2011/relationships/chartColorStyle" Target="colors156.xml"/><Relationship Id="rId1" Type="http://schemas.microsoft.com/office/2011/relationships/chartStyle" Target="style15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70.xml.rels><?xml version="1.0" encoding="UTF-8" standalone="yes"?>
<Relationships xmlns="http://schemas.openxmlformats.org/package/2006/relationships"><Relationship Id="rId2" Type="http://schemas.microsoft.com/office/2011/relationships/chartColorStyle" Target="colors157.xml"/><Relationship Id="rId1" Type="http://schemas.microsoft.com/office/2011/relationships/chartStyle" Target="style157.xml"/></Relationships>
</file>

<file path=xl/charts/_rels/chart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microsoft.com/office/2011/relationships/chartColorStyle" Target="colors158.xml"/><Relationship Id="rId1" Type="http://schemas.microsoft.com/office/2011/relationships/chartStyle" Target="style158.xml"/><Relationship Id="rId4" Type="http://schemas.openxmlformats.org/officeDocument/2006/relationships/chartUserShapes" Target="../drawings/drawing8.xml"/></Relationships>
</file>

<file path=xl/charts/_rels/chart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microsoft.com/office/2011/relationships/chartColorStyle" Target="colors159.xml"/><Relationship Id="rId1" Type="http://schemas.microsoft.com/office/2011/relationships/chartStyle" Target="style159.xml"/><Relationship Id="rId4" Type="http://schemas.openxmlformats.org/officeDocument/2006/relationships/chartUserShapes" Target="../drawings/drawing9.xml"/></Relationships>
</file>

<file path=xl/charts/_rels/chart1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microsoft.com/office/2011/relationships/chartColorStyle" Target="colors160.xml"/><Relationship Id="rId1" Type="http://schemas.microsoft.com/office/2011/relationships/chartStyle" Target="style160.xml"/><Relationship Id="rId4" Type="http://schemas.openxmlformats.org/officeDocument/2006/relationships/chartUserShapes" Target="../drawings/drawing10.xml"/></Relationships>
</file>

<file path=xl/charts/_rels/chart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microsoft.com/office/2011/relationships/chartColorStyle" Target="colors161.xml"/><Relationship Id="rId1" Type="http://schemas.microsoft.com/office/2011/relationships/chartStyle" Target="style161.xml"/><Relationship Id="rId4" Type="http://schemas.openxmlformats.org/officeDocument/2006/relationships/chartUserShapes" Target="../drawings/drawing11.xml"/></Relationships>
</file>

<file path=xl/charts/_rels/chart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microsoft.com/office/2011/relationships/chartColorStyle" Target="colors162.xml"/><Relationship Id="rId1" Type="http://schemas.microsoft.com/office/2011/relationships/chartStyle" Target="style162.xml"/><Relationship Id="rId4" Type="http://schemas.openxmlformats.org/officeDocument/2006/relationships/chartUserShapes" Target="../drawings/drawing12.xml"/></Relationships>
</file>

<file path=xl/charts/_rels/chart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microsoft.com/office/2011/relationships/chartColorStyle" Target="colors163.xml"/><Relationship Id="rId1" Type="http://schemas.microsoft.com/office/2011/relationships/chartStyle" Target="style163.xml"/><Relationship Id="rId4" Type="http://schemas.openxmlformats.org/officeDocument/2006/relationships/chartUserShapes" Target="../drawings/drawing13.xml"/></Relationships>
</file>

<file path=xl/charts/_rels/chart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microsoft.com/office/2011/relationships/chartColorStyle" Target="colors164.xml"/><Relationship Id="rId1" Type="http://schemas.microsoft.com/office/2011/relationships/chartStyle" Target="style164.xml"/><Relationship Id="rId4" Type="http://schemas.openxmlformats.org/officeDocument/2006/relationships/chartUserShapes" Target="../drawings/drawing14.xml"/></Relationships>
</file>

<file path=xl/charts/_rels/chart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microsoft.com/office/2011/relationships/chartColorStyle" Target="colors165.xml"/><Relationship Id="rId1" Type="http://schemas.microsoft.com/office/2011/relationships/chartStyle" Target="style165.xml"/></Relationships>
</file>

<file path=xl/charts/_rels/chart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11/relationships/chartColorStyle" Target="colors166.xml"/><Relationship Id="rId1" Type="http://schemas.microsoft.com/office/2011/relationships/chartStyle" Target="style166.xml"/><Relationship Id="rId4" Type="http://schemas.openxmlformats.org/officeDocument/2006/relationships/chartUserShapes" Target="../drawings/drawing15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microsoft.com/office/2011/relationships/chartColorStyle" Target="colors167.xml"/><Relationship Id="rId1" Type="http://schemas.microsoft.com/office/2011/relationships/chartStyle" Target="style167.xml"/><Relationship Id="rId4" Type="http://schemas.openxmlformats.org/officeDocument/2006/relationships/chartUserShapes" Target="../drawings/drawing16.xml"/></Relationships>
</file>

<file path=xl/charts/_rels/chart181.xml.rels><?xml version="1.0" encoding="UTF-8" standalone="yes"?>
<Relationships xmlns="http://schemas.openxmlformats.org/package/2006/relationships"><Relationship Id="rId2" Type="http://schemas.microsoft.com/office/2011/relationships/chartColorStyle" Target="colors168.xml"/><Relationship Id="rId1" Type="http://schemas.microsoft.com/office/2011/relationships/chartStyle" Target="style168.xml"/></Relationships>
</file>

<file path=xl/charts/_rels/chart182.xml.rels><?xml version="1.0" encoding="UTF-8" standalone="yes"?>
<Relationships xmlns="http://schemas.openxmlformats.org/package/2006/relationships"><Relationship Id="rId2" Type="http://schemas.microsoft.com/office/2011/relationships/chartColorStyle" Target="colors169.xml"/><Relationship Id="rId1" Type="http://schemas.microsoft.com/office/2011/relationships/chartStyle" Target="style169.xml"/></Relationships>
</file>

<file path=xl/charts/_rels/chart183.xml.rels><?xml version="1.0" encoding="UTF-8" standalone="yes"?>
<Relationships xmlns="http://schemas.openxmlformats.org/package/2006/relationships"><Relationship Id="rId2" Type="http://schemas.microsoft.com/office/2011/relationships/chartColorStyle" Target="colors170.xml"/><Relationship Id="rId1" Type="http://schemas.microsoft.com/office/2011/relationships/chartStyle" Target="style170.xml"/></Relationships>
</file>

<file path=xl/charts/_rels/chart184.xml.rels><?xml version="1.0" encoding="UTF-8" standalone="yes"?>
<Relationships xmlns="http://schemas.openxmlformats.org/package/2006/relationships"><Relationship Id="rId2" Type="http://schemas.microsoft.com/office/2011/relationships/chartColorStyle" Target="colors171.xml"/><Relationship Id="rId1" Type="http://schemas.microsoft.com/office/2011/relationships/chartStyle" Target="style171.xml"/></Relationships>
</file>

<file path=xl/charts/_rels/chart185.xml.rels><?xml version="1.0" encoding="UTF-8" standalone="yes"?>
<Relationships xmlns="http://schemas.openxmlformats.org/package/2006/relationships"><Relationship Id="rId2" Type="http://schemas.microsoft.com/office/2011/relationships/chartColorStyle" Target="colors172.xml"/><Relationship Id="rId1" Type="http://schemas.microsoft.com/office/2011/relationships/chartStyle" Target="style172.xml"/></Relationships>
</file>

<file path=xl/charts/_rels/chart18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73.xml"/><Relationship Id="rId1" Type="http://schemas.microsoft.com/office/2011/relationships/chartStyle" Target="style173.xml"/></Relationships>
</file>

<file path=xl/charts/_rels/chart18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4.xml"/><Relationship Id="rId1" Type="http://schemas.microsoft.com/office/2011/relationships/chartStyle" Target="style174.xml"/></Relationships>
</file>

<file path=xl/charts/_rels/chart18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75.xml"/><Relationship Id="rId1" Type="http://schemas.microsoft.com/office/2011/relationships/chartStyle" Target="style17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5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5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Antioquia.</a:t>
            </a:r>
            <a:endParaRPr lang="es-CO" sz="105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146703091095342"/>
          <c:y val="0.19302495183886731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8FA3-483B-BED7-0062E9ED5D6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FA3-483B-BED7-0062E9ED5D6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2-8FA3-483B-BED7-0062E9ED5D6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FA3-483B-BED7-0062E9ED5D6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8FA3-483B-BED7-0062E9ED5D6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A3-483B-BED7-0062E9ED5D6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FA3-483B-BED7-0062E9ED5D6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A3-483B-BED7-0062E9ED5D6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A3-483B-BED7-0062E9ED5D6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A3-483B-BED7-0062E9ED5D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Población_Afiliada_Regimen'!$R$6:$R$9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Población_Afiliada_Regimen'!$S$6:$S$9</c:f>
              <c:numCache>
                <c:formatCode>0.00%</c:formatCode>
                <c:ptCount val="4"/>
                <c:pt idx="0">
                  <c:v>0.38675487016938426</c:v>
                </c:pt>
                <c:pt idx="1">
                  <c:v>0.5828978221332165</c:v>
                </c:pt>
                <c:pt idx="2">
                  <c:v>1.5033588037696492E-2</c:v>
                </c:pt>
                <c:pt idx="3">
                  <c:v>1.3596205355268247E-2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A3-483B-BED7-0062E9ED5D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1.0012000414582481E-2"/>
          <c:y val="0.49842548697669758"/>
          <c:w val="0.22384877609929996"/>
          <c:h val="0.439529228360147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95-411E-BCC0-255781DCAF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95-411E-BCC0-255781DCAF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95-411E-BCC0-255781DCAF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95-411E-BCC0-255781DCAF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95-411E-BCC0-255781DCAF4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5-411E-BCC0-255781DCAF49}"/>
                </c:ext>
              </c:extLst>
            </c:dLbl>
            <c:dLbl>
              <c:idx val="1"/>
              <c:layout>
                <c:manualLayout>
                  <c:x val="0.17728746198136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5-411E-BCC0-255781DCAF4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5-411E-BCC0-255781DCAF4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95-411E-BCC0-255781DCAF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95-411E-BCC0-255781DCAF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Población_Afiliada_Regimen'!$S$135:$S$138</c:f>
              <c:numCache>
                <c:formatCode>0.00%</c:formatCode>
                <c:ptCount val="4"/>
                <c:pt idx="0">
                  <c:v>0.25020599328703563</c:v>
                </c:pt>
                <c:pt idx="1">
                  <c:v>0.7184970965782308</c:v>
                </c:pt>
                <c:pt idx="2">
                  <c:v>1.4318660892727592E-2</c:v>
                </c:pt>
                <c:pt idx="3">
                  <c:v>1.5352768751743085E-2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95-411E-BCC0-255781DCAF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Vicente.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B4-457C-9D45-3786CE61216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B4-457C-9D45-3786CE61216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B4-457C-9D45-3786CE61216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B4-457C-9D45-3786CE61216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B4-457C-9D45-3786CE61216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B4-457C-9D45-3786CE61216F}"/>
                </c:ext>
              </c:extLst>
            </c:dLbl>
            <c:dLbl>
              <c:idx val="1"/>
              <c:layout>
                <c:manualLayout>
                  <c:x val="0.11771302051129927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4-457C-9D45-3786CE61216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B4-457C-9D45-3786CE61216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57C-9D45-3786CE61216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B4-457C-9D45-3786CE6121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Población_Afiliada_Regimen'!$EO$102:$EO$105</c:f>
              <c:numCache>
                <c:formatCode>0.00%</c:formatCode>
                <c:ptCount val="4"/>
                <c:pt idx="0">
                  <c:v>0.80172060630888975</c:v>
                </c:pt>
                <c:pt idx="1">
                  <c:v>0.17595247849242113</c:v>
                </c:pt>
                <c:pt idx="2">
                  <c:v>1.7206063088897994E-2</c:v>
                </c:pt>
                <c:pt idx="3">
                  <c:v>4.3015157722244984E-3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B4-457C-9D45-3786CE61216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Santuario.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55-467E-958B-91A54E4C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55-467E-958B-91A54E4C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55-467E-958B-91A54E4C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55-467E-958B-91A54E4C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55-467E-958B-91A54E4CF2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5-467E-958B-91A54E4CF2EA}"/>
                </c:ext>
              </c:extLst>
            </c:dLbl>
            <c:dLbl>
              <c:idx val="1"/>
              <c:layout>
                <c:manualLayout>
                  <c:x val="0.18296121831184753"/>
                  <c:y val="1.59844982443302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5-467E-958B-91A54E4CF2E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5-467E-958B-91A54E4CF2E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5-467E-958B-91A54E4C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5-467E-958B-91A54E4C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Población_Afiliada_Regimen'!$EU$102:$EU$105</c:f>
              <c:numCache>
                <c:formatCode>0.00%</c:formatCode>
                <c:ptCount val="4"/>
                <c:pt idx="0">
                  <c:v>0.51731191529043707</c:v>
                </c:pt>
                <c:pt idx="1">
                  <c:v>0.46316517763138104</c:v>
                </c:pt>
                <c:pt idx="2">
                  <c:v>1.1852119243148933E-2</c:v>
                </c:pt>
                <c:pt idx="3">
                  <c:v>7.0390758956772855E-3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55-467E-958B-91A54E4C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Sonsón.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690-410E-935F-CE9B9CF1B17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690-410E-935F-CE9B9CF1B17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690-410E-935F-CE9B9CF1B17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690-410E-935F-CE9B9CF1B17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690-410E-935F-CE9B9CF1B17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90-410E-935F-CE9B9CF1B17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0-410E-935F-CE9B9CF1B17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0-410E-935F-CE9B9CF1B17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90-410E-935F-CE9B9CF1B17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90-410E-935F-CE9B9CF1B17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Población_Afiliada_Regimen'!$FA$102:$FA$105</c:f>
              <c:numCache>
                <c:formatCode>0.00%</c:formatCode>
                <c:ptCount val="4"/>
                <c:pt idx="0">
                  <c:v>0.74699898913318175</c:v>
                </c:pt>
                <c:pt idx="1">
                  <c:v>0.22150619155926207</c:v>
                </c:pt>
                <c:pt idx="2">
                  <c:v>2.4197624462977001E-2</c:v>
                </c:pt>
                <c:pt idx="3">
                  <c:v>5.5597675006317914E-3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690-410E-935F-CE9B9CF1B1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Amagá.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D9-48CA-B896-1539F6FB598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D9-48CA-B896-1539F6FB598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D9-48CA-B896-1539F6FB598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D9-48CA-B896-1539F6FB598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D9-48CA-B896-1539F6FB598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D9-48CA-B896-1539F6FB5988}"/>
                </c:ext>
              </c:extLst>
            </c:dLbl>
            <c:dLbl>
              <c:idx val="1"/>
              <c:layout>
                <c:manualLayout>
                  <c:x val="0.1659399493204001"/>
                  <c:y val="-5.90973035724636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D9-48CA-B896-1539F6FB598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D9-48CA-B896-1539F6FB598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D9-48CA-B896-1539F6FB598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D9-48CA-B896-1539F6FB598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Población_Afiliada_Regimen'!$Y$122:$Y$125</c:f>
              <c:numCache>
                <c:formatCode>0.00%</c:formatCode>
                <c:ptCount val="4"/>
                <c:pt idx="0">
                  <c:v>0.40254812684719227</c:v>
                </c:pt>
                <c:pt idx="1">
                  <c:v>0.56713795031552039</c:v>
                </c:pt>
                <c:pt idx="2">
                  <c:v>1.7693106478153208E-2</c:v>
                </c:pt>
                <c:pt idx="3">
                  <c:v>9.465612269350587E-3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D9-48CA-B896-1539F6FB598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Andes.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1A-4C12-8117-5EF387CD6B6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1A-4C12-8117-5EF387CD6B6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1A-4C12-8117-5EF387CD6B6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1A-4C12-8117-5EF387CD6B6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1A-4C12-8117-5EF387CD6B6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1A-4C12-8117-5EF387CD6B6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1A-4C12-8117-5EF387CD6B6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1A-4C12-8117-5EF387CD6B6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1A-4C12-8117-5EF387CD6B6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1A-4C12-8117-5EF387CD6B6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Población_Afiliada_Regimen'!$AE$122:$AE$125</c:f>
              <c:numCache>
                <c:formatCode>0.00%</c:formatCode>
                <c:ptCount val="4"/>
                <c:pt idx="0">
                  <c:v>0.6918670126817803</c:v>
                </c:pt>
                <c:pt idx="1">
                  <c:v>0.27231552661215297</c:v>
                </c:pt>
                <c:pt idx="2">
                  <c:v>1.7113058806247857E-2</c:v>
                </c:pt>
                <c:pt idx="3">
                  <c:v>1.557068011555599E-2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1A-4C12-8117-5EF387CD6B6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Angelópolis.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22-4942-BEB2-027A7353A9D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22-4942-BEB2-027A7353A9D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22-4942-BEB2-027A7353A9D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22-4942-BEB2-027A7353A9D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22-4942-BEB2-027A7353A9D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2-4942-BEB2-027A7353A9D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2-4942-BEB2-027A7353A9D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2-4942-BEB2-027A7353A9D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2-4942-BEB2-027A7353A9D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2-4942-BEB2-027A7353A9D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Población_Afiliada_Regimen'!$AK$122:$AK$125</c:f>
              <c:numCache>
                <c:formatCode>0.00%</c:formatCode>
                <c:ptCount val="4"/>
                <c:pt idx="0">
                  <c:v>0.63185378590078334</c:v>
                </c:pt>
                <c:pt idx="1">
                  <c:v>0.33263707571801565</c:v>
                </c:pt>
                <c:pt idx="2">
                  <c:v>2.402088772845953E-2</c:v>
                </c:pt>
                <c:pt idx="3">
                  <c:v>8.3550913838120102E-3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22-4942-BEB2-027A7353A9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49-424E-B966-F6E595C2541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49-424E-B966-F6E595C2541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49-424E-B966-F6E595C2541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49-424E-B966-F6E595C2541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49-424E-B966-F6E595C2541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49-424E-B966-F6E595C2541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49-424E-B966-F6E595C2541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49-424E-B966-F6E595C2541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49-424E-B966-F6E595C2541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49-424E-B966-F6E595C2541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Población_Afiliada_Regimen'!$AQ$122:$AQ$125</c:f>
              <c:numCache>
                <c:formatCode>0.00%</c:formatCode>
                <c:ptCount val="4"/>
                <c:pt idx="0">
                  <c:v>0.84912328394726111</c:v>
                </c:pt>
                <c:pt idx="1">
                  <c:v>0.12151692265869241</c:v>
                </c:pt>
                <c:pt idx="2">
                  <c:v>2.093244529019981E-2</c:v>
                </c:pt>
                <c:pt idx="3">
                  <c:v>6.5243985320103306E-3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49-424E-B966-F6E595C2541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Betulia.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126-4D1A-BEAF-F32CA3F9475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126-4D1A-BEAF-F32CA3F9475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126-4D1A-BEAF-F32CA3F9475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126-4D1A-BEAF-F32CA3F9475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126-4D1A-BEAF-F32CA3F9475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6-4D1A-BEAF-F32CA3F9475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26-4D1A-BEAF-F32CA3F9475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6-4D1A-BEAF-F32CA3F9475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26-4D1A-BEAF-F32CA3F9475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6-4D1A-BEAF-F32CA3F9475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Población_Afiliada_Regimen'!$AW$122:$AW$125</c:f>
              <c:numCache>
                <c:formatCode>0.00%</c:formatCode>
                <c:ptCount val="4"/>
                <c:pt idx="0">
                  <c:v>0.89642902528910917</c:v>
                </c:pt>
                <c:pt idx="1">
                  <c:v>7.7519379844961239E-2</c:v>
                </c:pt>
                <c:pt idx="2">
                  <c:v>1.7981954505019698E-2</c:v>
                </c:pt>
                <c:pt idx="3">
                  <c:v>5.4644808743169399E-3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26-4D1A-BEAF-F32CA3F9475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Ciudad Bolivar.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D6-4D95-94D8-F6572F4273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D6-4D95-94D8-F6572F4273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D6-4D95-94D8-F6572F4273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D6-4D95-94D8-F6572F4273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D6-4D95-94D8-F6572F42737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D6-4D95-94D8-F6572F42737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D6-4D95-94D8-F6572F42737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D6-4D95-94D8-F6572F42737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D6-4D95-94D8-F6572F4273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D6-4D95-94D8-F6572F4273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Población_Afiliada_Regimen'!$BC$122:$BC$125</c:f>
              <c:numCache>
                <c:formatCode>0.00%</c:formatCode>
                <c:ptCount val="4"/>
                <c:pt idx="0">
                  <c:v>0.6988676974005944</c:v>
                </c:pt>
                <c:pt idx="1">
                  <c:v>0.27081217319339429</c:v>
                </c:pt>
                <c:pt idx="2">
                  <c:v>1.6551931685663771E-2</c:v>
                </c:pt>
                <c:pt idx="3">
                  <c:v>8.0878757100402519E-3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D6-4D95-94D8-F6572F4273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Caramanta.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944-41DA-8DBE-A6BE6F5954C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944-41DA-8DBE-A6BE6F5954C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944-41DA-8DBE-A6BE6F5954C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944-41DA-8DBE-A6BE6F5954C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944-41DA-8DBE-A6BE6F5954C8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0.147977371997407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44-41DA-8DBE-A6BE6F5954C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44-41DA-8DBE-A6BE6F5954C8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44-41DA-8DBE-A6BE6F5954C8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44-41DA-8DBE-A6BE6F5954C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44-41DA-8DBE-A6BE6F5954C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Población_Afiliada_Regimen'!$BI$122:$BI$125</c:f>
              <c:numCache>
                <c:formatCode>0.00%</c:formatCode>
                <c:ptCount val="4"/>
                <c:pt idx="0">
                  <c:v>0.77163736012788309</c:v>
                </c:pt>
                <c:pt idx="1">
                  <c:v>0.1888559031742407</c:v>
                </c:pt>
                <c:pt idx="2">
                  <c:v>2.96871431833752E-2</c:v>
                </c:pt>
                <c:pt idx="3">
                  <c:v>7.5359671157798581E-3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44-41DA-8DBE-A6BE6F5954C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Angostura.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25-43FE-8FEC-D81924EBB06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25-43FE-8FEC-D81924EBB06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25-43FE-8FEC-D81924EBB06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25-43FE-8FEC-D81924EBB06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25-43FE-8FEC-D81924EBB067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564997078324006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25-43FE-8FEC-D81924EBB067}"/>
                </c:ext>
              </c:extLst>
            </c:dLbl>
            <c:dLbl>
              <c:idx val="1"/>
              <c:layout>
                <c:manualLayout>
                  <c:x val="9.2181117024128206E-2"/>
                  <c:y val="0.115232677303106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25-43FE-8FEC-D81924EBB067}"/>
                </c:ext>
              </c:extLst>
            </c:dLbl>
            <c:dLbl>
              <c:idx val="2"/>
              <c:layout>
                <c:manualLayout>
                  <c:x val="-2.7453162471363219E-2"/>
                  <c:y val="-4.18533194324311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25-43FE-8FEC-D81924EBB067}"/>
                </c:ext>
              </c:extLst>
            </c:dLbl>
            <c:dLbl>
              <c:idx val="3"/>
              <c:layout>
                <c:manualLayout>
                  <c:x val="7.317403331701197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25-43FE-8FEC-D81924EBB06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25-43FE-8FEC-D81924EBB06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Población_Afiliada_Regimen'!$Y$89:$Y$92</c:f>
              <c:numCache>
                <c:formatCode>0.00%</c:formatCode>
                <c:ptCount val="4"/>
                <c:pt idx="0">
                  <c:v>0.86998574628385261</c:v>
                </c:pt>
                <c:pt idx="1">
                  <c:v>0.10873549175320708</c:v>
                </c:pt>
                <c:pt idx="2">
                  <c:v>1.4966401954795358E-2</c:v>
                </c:pt>
                <c:pt idx="3">
                  <c:v>3.8688658114436978E-3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25-43FE-8FEC-D81924EBB06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Concordia.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AA-4A27-8515-11E362BA3B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AA-4A27-8515-11E362BA3B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AA-4A27-8515-11E362BA3B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AA-4A27-8515-11E362BA3B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AA-4A27-8515-11E362BA3B37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881260943863796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A-4A27-8515-11E362BA3B3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A-4A27-8515-11E362BA3B37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A-4A27-8515-11E362BA3B37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A-4A27-8515-11E362BA3B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A-4A27-8515-11E362BA3B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Población_Afiliada_Regimen'!$BO$122:$BO$125</c:f>
              <c:numCache>
                <c:formatCode>0.00%</c:formatCode>
                <c:ptCount val="4"/>
                <c:pt idx="0">
                  <c:v>0.78918633321592113</c:v>
                </c:pt>
                <c:pt idx="1">
                  <c:v>0.18333920394505107</c:v>
                </c:pt>
                <c:pt idx="2">
                  <c:v>1.7670541270400377E-2</c:v>
                </c:pt>
                <c:pt idx="3">
                  <c:v>5.4596688974991193E-3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AA-4A27-8515-11E362BA3B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Fredonia.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E0E-485C-9158-AEF0E3A0B05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E0E-485C-9158-AEF0E3A0B05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E0E-485C-9158-AEF0E3A0B05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E0E-485C-9158-AEF0E3A0B05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E0E-485C-9158-AEF0E3A0B05F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1.414829736750131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E-485C-9158-AEF0E3A0B05F}"/>
                </c:ext>
              </c:extLst>
            </c:dLbl>
            <c:dLbl>
              <c:idx val="1"/>
              <c:layout>
                <c:manualLayout>
                  <c:x val="0.16593994932040015"/>
                  <c:y val="-1.448761202916139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0E-485C-9158-AEF0E3A0B05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E-485C-9158-AEF0E3A0B05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E-485C-9158-AEF0E3A0B05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E-485C-9158-AEF0E3A0B05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Población_Afiliada_Regimen'!$BU$122:$BU$125</c:f>
              <c:numCache>
                <c:formatCode>0.00%</c:formatCode>
                <c:ptCount val="4"/>
                <c:pt idx="0">
                  <c:v>0.53031995269693188</c:v>
                </c:pt>
                <c:pt idx="1">
                  <c:v>0.41094540437553378</c:v>
                </c:pt>
                <c:pt idx="2">
                  <c:v>3.5674397214374876E-2</c:v>
                </c:pt>
                <c:pt idx="3">
                  <c:v>2.0497996189475069E-2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0E-485C-9158-AEF0E3A0B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Hispania.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AF6-465E-8CB3-E8F5D2FA11D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AF6-465E-8CB3-E8F5D2FA11D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AF6-465E-8CB3-E8F5D2FA11D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AF6-465E-8CB3-E8F5D2FA11D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AF6-465E-8CB3-E8F5D2FA11D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6-465E-8CB3-E8F5D2FA11D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F6-465E-8CB3-E8F5D2FA11DE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6-465E-8CB3-E8F5D2FA11DE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6-465E-8CB3-E8F5D2FA11D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6-465E-8CB3-E8F5D2FA11D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Población_Afiliada_Regimen'!$CA$122:$CA$125</c:f>
              <c:numCache>
                <c:formatCode>0.00%</c:formatCode>
                <c:ptCount val="4"/>
                <c:pt idx="0">
                  <c:v>0.71122155375359664</c:v>
                </c:pt>
                <c:pt idx="1">
                  <c:v>0.24509547475804341</c:v>
                </c:pt>
                <c:pt idx="2">
                  <c:v>2.0925974365681402E-2</c:v>
                </c:pt>
                <c:pt idx="3">
                  <c:v>1.9356526288255297E-2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F6-465E-8CB3-E8F5D2FA11D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Jardín.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4BF-4B1D-B4F4-02D9832096E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4BF-4B1D-B4F4-02D9832096E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4BF-4B1D-B4F4-02D9832096E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4BF-4B1D-B4F4-02D9832096E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4BF-4B1D-B4F4-02D9832096E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1D-B4F4-02D9832096E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1D-B4F4-02D9832096EB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1D-B4F4-02D9832096EB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1D-B4F4-02D9832096E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1D-B4F4-02D9832096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Población_Afiliada_Regimen'!$CG$122:$CG$125</c:f>
              <c:numCache>
                <c:formatCode>0.00%</c:formatCode>
                <c:ptCount val="4"/>
                <c:pt idx="0">
                  <c:v>0.70180722891566261</c:v>
                </c:pt>
                <c:pt idx="1">
                  <c:v>0.26697032030561269</c:v>
                </c:pt>
                <c:pt idx="2">
                  <c:v>2.1304731119600354E-2</c:v>
                </c:pt>
                <c:pt idx="3">
                  <c:v>7.8607111372318537E-3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BF-4B1D-B4F4-02D9832096E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Jericó.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96-4C89-9878-24A26403AB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96-4C89-9878-24A26403AB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96-4C89-9878-24A26403AB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96-4C89-9878-24A26403AB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96-4C89-9878-24A26403AB11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6-4C89-9878-24A26403AB1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6-4C89-9878-24A26403AB11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6-4C89-9878-24A26403AB11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6-4C89-9878-24A26403AB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6-4C89-9878-24A26403AB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Población_Afiliada_Regimen'!$CM$122:$CM$125</c:f>
              <c:numCache>
                <c:formatCode>0.00%</c:formatCode>
                <c:ptCount val="4"/>
                <c:pt idx="0">
                  <c:v>0.61402839988563807</c:v>
                </c:pt>
                <c:pt idx="1">
                  <c:v>0.34222815210140095</c:v>
                </c:pt>
                <c:pt idx="2">
                  <c:v>3.1830744305727625E-2</c:v>
                </c:pt>
                <c:pt idx="3">
                  <c:v>8.8630515581816453E-3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96-4C89-9878-24A26403AB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Pintada.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68-4EB2-9214-C5EA59D4E5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68-4EB2-9214-C5EA59D4E5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68-4EB2-9214-C5EA59D4E5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68-4EB2-9214-C5EA59D4E5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68-4EB2-9214-C5EA59D4E57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68-4EB2-9214-C5EA59D4E57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68-4EB2-9214-C5EA59D4E57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68-4EB2-9214-C5EA59D4E57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68-4EB2-9214-C5EA59D4E5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68-4EB2-9214-C5EA59D4E5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Población_Afiliada_Regimen'!$CS$122:$CS$125</c:f>
              <c:numCache>
                <c:formatCode>0.00%</c:formatCode>
                <c:ptCount val="4"/>
                <c:pt idx="0">
                  <c:v>0.57007272279058296</c:v>
                </c:pt>
                <c:pt idx="1">
                  <c:v>0.4045359299889067</c:v>
                </c:pt>
                <c:pt idx="2">
                  <c:v>1.2325896708985578E-2</c:v>
                </c:pt>
                <c:pt idx="3">
                  <c:v>6.2862073215826453E-3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8-4EB2-9214-C5EA59D4E5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Montebello.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EC-4BE4-81EF-3CC1B1A258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EC-4BE4-81EF-3CC1B1A258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EC-4BE4-81EF-3CC1B1A258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EC-4BE4-81EF-3CC1B1A258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EC-4BE4-81EF-3CC1B1A25874}"/>
              </c:ext>
            </c:extLst>
          </c:dPt>
          <c:dLbls>
            <c:dLbl>
              <c:idx val="0"/>
              <c:layout>
                <c:manualLayout>
                  <c:x val="-0.19130409725622505"/>
                  <c:y val="-0.1925870635407098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EC-4BE4-81EF-3CC1B1A25874}"/>
                </c:ext>
              </c:extLst>
            </c:dLbl>
            <c:dLbl>
              <c:idx val="1"/>
              <c:layout>
                <c:manualLayout>
                  <c:x val="0.10920238601557558"/>
                  <c:y val="9.25756476747637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EC-4BE4-81EF-3CC1B1A2587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EC-4BE4-81EF-3CC1B1A2587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EC-4BE4-81EF-3CC1B1A258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EC-4BE4-81EF-3CC1B1A258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Población_Afiliada_Regimen'!$CY$122:$CY$125</c:f>
              <c:numCache>
                <c:formatCode>0.00%</c:formatCode>
                <c:ptCount val="4"/>
                <c:pt idx="0">
                  <c:v>0.80924750679963731</c:v>
                </c:pt>
                <c:pt idx="1">
                  <c:v>0.1613780598368087</c:v>
                </c:pt>
                <c:pt idx="2">
                  <c:v>1.8132366273798731E-2</c:v>
                </c:pt>
                <c:pt idx="3">
                  <c:v>9.4288304623753403E-3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EC-4BE4-81EF-3CC1B1A258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Pueblorrico.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7C-4EDD-B75D-A65F572589C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7C-4EDD-B75D-A65F572589C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7C-4EDD-B75D-A65F572589C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7C-4EDD-B75D-A65F572589C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7C-4EDD-B75D-A65F572589C6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14891909312360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C-4EDD-B75D-A65F572589C6}"/>
                </c:ext>
              </c:extLst>
            </c:dLbl>
            <c:dLbl>
              <c:idx val="1"/>
              <c:layout>
                <c:manualLayout>
                  <c:x val="0.1063655078503344"/>
                  <c:y val="9.2575647674763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C-4EDD-B75D-A65F572589C6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C-4EDD-B75D-A65F572589C6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C-4EDD-B75D-A65F572589C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C-4EDD-B75D-A65F572589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Población_Afiliada_Regimen'!$DE$122:$DE$125</c:f>
              <c:numCache>
                <c:formatCode>0.00%</c:formatCode>
                <c:ptCount val="4"/>
                <c:pt idx="0">
                  <c:v>0.81363044421936048</c:v>
                </c:pt>
                <c:pt idx="1">
                  <c:v>0.16480972362899726</c:v>
                </c:pt>
                <c:pt idx="2">
                  <c:v>1.5193170308204312E-2</c:v>
                </c:pt>
                <c:pt idx="3">
                  <c:v>4.6302995225003616E-3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7C-4EDD-B75D-A65F572589C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Salgar.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D9-43F6-B29C-F4E79B22EF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D9-43F6-B29C-F4E79B22EF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D9-43F6-B29C-F4E79B22EF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D9-43F6-B29C-F4E79B22EF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D9-43F6-B29C-F4E79B22EFC4}"/>
              </c:ext>
            </c:extLst>
          </c:dPt>
          <c:dLbls>
            <c:dLbl>
              <c:idx val="0"/>
              <c:layout>
                <c:manualLayout>
                  <c:x val="-0.18279346276050146"/>
                  <c:y val="-0.228274816775351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D9-43F6-B29C-F4E79B22EF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F6-B29C-F4E79B22EFC4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F6-B29C-F4E79B22EFC4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D9-43F6-B29C-F4E79B22EF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D9-43F6-B29C-F4E79B22EF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Población_Afiliada_Regimen'!$DK$122:$DK$125</c:f>
              <c:numCache>
                <c:formatCode>0.00%</c:formatCode>
                <c:ptCount val="4"/>
                <c:pt idx="0">
                  <c:v>0.83344160062361961</c:v>
                </c:pt>
                <c:pt idx="1">
                  <c:v>0.14479667402884241</c:v>
                </c:pt>
                <c:pt idx="2">
                  <c:v>1.3641678576068598E-2</c:v>
                </c:pt>
                <c:pt idx="3">
                  <c:v>4.7421073145381314E-3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D9-43F6-B29C-F4E79B22EF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Barbara.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5C5-40F7-BC62-7010E00DCED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5C5-40F7-BC62-7010E00DCED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5C5-40F7-BC62-7010E00DCED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5C5-40F7-BC62-7010E00DCED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5C5-40F7-BC62-7010E00DCED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5-40F7-BC62-7010E00DCED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C5-40F7-BC62-7010E00DCED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C5-40F7-BC62-7010E00DCED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5-40F7-BC62-7010E00DCED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C5-40F7-BC62-7010E00DCE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Población_Afiliada_Regimen'!$DQ$122:$DQ$125</c:f>
              <c:numCache>
                <c:formatCode>0.00%</c:formatCode>
                <c:ptCount val="4"/>
                <c:pt idx="0">
                  <c:v>0.67114023591087812</c:v>
                </c:pt>
                <c:pt idx="1">
                  <c:v>0.28796854521625165</c:v>
                </c:pt>
                <c:pt idx="2">
                  <c:v>1.4941022280471821E-2</c:v>
                </c:pt>
                <c:pt idx="3">
                  <c:v>2.2857142857142857E-2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C5-40F7-BC62-7010E00DCED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Belmira.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384-4391-953C-EFCA58547A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384-4391-953C-EFCA58547A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384-4391-953C-EFCA58547A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384-4391-953C-EFCA58547A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384-4391-953C-EFCA58547AE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84-4391-953C-EFCA58547AE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4-4391-953C-EFCA58547AEA}"/>
                </c:ext>
              </c:extLst>
            </c:dLbl>
            <c:dLbl>
              <c:idx val="2"/>
              <c:layout>
                <c:manualLayout>
                  <c:x val="-7.0006334949981597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84-4391-953C-EFCA58547AEA}"/>
                </c:ext>
              </c:extLst>
            </c:dLbl>
            <c:dLbl>
              <c:idx val="3"/>
              <c:layout>
                <c:manualLayout>
                  <c:x val="1.643647001218740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84-4391-953C-EFCA58547A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84-4391-953C-EFCA58547A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Población_Afiliada_Regimen'!$AE$89:$AE$92</c:f>
              <c:numCache>
                <c:formatCode>0.00%</c:formatCode>
                <c:ptCount val="4"/>
                <c:pt idx="0">
                  <c:v>0.67394540942928038</c:v>
                </c:pt>
                <c:pt idx="1">
                  <c:v>0.29255583126550866</c:v>
                </c:pt>
                <c:pt idx="2">
                  <c:v>2.2828784119106701E-2</c:v>
                </c:pt>
                <c:pt idx="3">
                  <c:v>8.9330024813895782E-3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84-4391-953C-EFCA58547A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Támesis.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91-4175-B6A5-4D3F4669BB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91-4175-B6A5-4D3F4669BB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91-4175-B6A5-4D3F4669BB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91-4175-B6A5-4D3F4669BB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91-4175-B6A5-4D3F4669BB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1-4175-B6A5-4D3F4669BB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1-4175-B6A5-4D3F4669BBA2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1-4175-B6A5-4D3F4669BBA2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91-4175-B6A5-4D3F4669BB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91-4175-B6A5-4D3F4669BB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Población_Afiliada_Regimen'!$DW$122:$DW$125</c:f>
              <c:numCache>
                <c:formatCode>0.00%</c:formatCode>
                <c:ptCount val="4"/>
                <c:pt idx="0">
                  <c:v>0.65160514778673451</c:v>
                </c:pt>
                <c:pt idx="1">
                  <c:v>0.30985716306038752</c:v>
                </c:pt>
                <c:pt idx="2">
                  <c:v>2.1637675010606705E-2</c:v>
                </c:pt>
                <c:pt idx="3">
                  <c:v>1.3647291755055862E-2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91-4175-B6A5-4D3F4669BB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4D-486F-AA07-9EFFD140FAF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4D-486F-AA07-9EFFD140FAF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4D-486F-AA07-9EFFD140FAF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4D-486F-AA07-9EFFD140FAF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4D-486F-AA07-9EFFD140FAF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4D-486F-AA07-9EFFD140FAFD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4D-486F-AA07-9EFFD140FAF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4D-486F-AA07-9EFFD140FAF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4D-486F-AA07-9EFFD140FAF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4D-486F-AA07-9EFFD140FAF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Población_Afiliada_Regimen'!$EC$122:$EC$125</c:f>
              <c:numCache>
                <c:formatCode>0.00%</c:formatCode>
                <c:ptCount val="4"/>
                <c:pt idx="0">
                  <c:v>0.5974527209571594</c:v>
                </c:pt>
                <c:pt idx="1">
                  <c:v>0.36916248552682362</c:v>
                </c:pt>
                <c:pt idx="2">
                  <c:v>1.8525665766113468E-2</c:v>
                </c:pt>
                <c:pt idx="3">
                  <c:v>1.1578541103820918E-2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4D-486F-AA07-9EFFD140FAF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Titiribí.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E8-4C32-B33C-EEA0DD30B2A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E8-4C32-B33C-EEA0DD30B2A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E8-4C32-B33C-EEA0DD30B2A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E8-4C32-B33C-EEA0DD30B2A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E8-4C32-B33C-EEA0DD30B2AD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8-4C32-B33C-EEA0DD30B2AD}"/>
                </c:ext>
              </c:extLst>
            </c:dLbl>
            <c:dLbl>
              <c:idx val="1"/>
              <c:layout>
                <c:manualLayout>
                  <c:x val="0.15742931482467645"/>
                  <c:y val="-6.355827272679373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8-4C32-B33C-EEA0DD30B2AD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E8-4C32-B33C-EEA0DD30B2AD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E8-4C32-B33C-EEA0DD30B2A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E8-4C32-B33C-EEA0DD30B2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Población_Afiliada_Regimen'!$EI$122:$EI$125</c:f>
              <c:numCache>
                <c:formatCode>0.00%</c:formatCode>
                <c:ptCount val="4"/>
                <c:pt idx="0">
                  <c:v>0.48562474451560156</c:v>
                </c:pt>
                <c:pt idx="1">
                  <c:v>0.48630603624471996</c:v>
                </c:pt>
                <c:pt idx="2">
                  <c:v>1.6351001498841805E-2</c:v>
                </c:pt>
                <c:pt idx="3">
                  <c:v>7.4942090203024931E-3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E8-4C32-B33C-EEA0DD30B2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Urrao.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380-4A2D-80EA-07D7E67F3AF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380-4A2D-80EA-07D7E67F3AF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380-4A2D-80EA-07D7E67F3AF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380-4A2D-80EA-07D7E67F3AF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380-4A2D-80EA-07D7E67F3AF3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-0.1925870635407099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0-4A2D-80EA-07D7E67F3AF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0-4A2D-80EA-07D7E67F3AF3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0-4A2D-80EA-07D7E67F3AF3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80-4A2D-80EA-07D7E67F3AF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80-4A2D-80EA-07D7E67F3AF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Población_Afiliada_Regimen'!$EO$122:$EO$125</c:f>
              <c:numCache>
                <c:formatCode>0.00%</c:formatCode>
                <c:ptCount val="4"/>
                <c:pt idx="0">
                  <c:v>0.79371980676328502</c:v>
                </c:pt>
                <c:pt idx="1">
                  <c:v>0.17475040257648952</c:v>
                </c:pt>
                <c:pt idx="2">
                  <c:v>2.3542673107890499E-2</c:v>
                </c:pt>
                <c:pt idx="3">
                  <c:v>5.7326892109500803E-3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80-4A2D-80EA-07D7E67F3A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Valparaíso.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8B-4DB7-9E78-A85BB8A06A4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8B-4DB7-9E78-A85BB8A06A4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8B-4DB7-9E78-A85BB8A06A4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8B-4DB7-9E78-A85BB8A06A4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8B-4DB7-9E78-A85BB8A06A4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DB7-9E78-A85BB8A06A4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B-4DB7-9E78-A85BB8A06A4A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8B-4DB7-9E78-A85BB8A06A4A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B-4DB7-9E78-A85BB8A06A4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B-4DB7-9E78-A85BB8A06A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Población_Afiliada_Regimen'!$EU$122:$EU$125</c:f>
              <c:numCache>
                <c:formatCode>0.00%</c:formatCode>
                <c:ptCount val="4"/>
                <c:pt idx="0">
                  <c:v>0.62608880390907162</c:v>
                </c:pt>
                <c:pt idx="1">
                  <c:v>0.33439558104950073</c:v>
                </c:pt>
                <c:pt idx="2">
                  <c:v>2.5069046101550883E-2</c:v>
                </c:pt>
                <c:pt idx="3">
                  <c:v>1.1047376248141066E-2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8B-4DB7-9E78-A85BB8A06A4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Venecia.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7C-4031-8046-3988206FC4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7C-4031-8046-3988206FC4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7C-4031-8046-3988206FC4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7C-4031-8046-3988206FC4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7C-4031-8046-3988206FC4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7C-4031-8046-3988206FC43F}"/>
                </c:ext>
              </c:extLst>
            </c:dLbl>
            <c:dLbl>
              <c:idx val="1"/>
              <c:layout>
                <c:manualLayout>
                  <c:x val="0.151755558494194"/>
                  <c:y val="1.673917205115002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7C-4031-8046-3988206FC43F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7C-4031-8046-3988206FC43F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7C-4031-8046-3988206FC4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7C-4031-8046-3988206FC4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Población_Afiliada_Regimen'!$FA$122:$FA$125</c:f>
              <c:numCache>
                <c:formatCode>0.00%</c:formatCode>
                <c:ptCount val="4"/>
                <c:pt idx="0">
                  <c:v>0.5959778783308195</c:v>
                </c:pt>
                <c:pt idx="1">
                  <c:v>0.37124183006535949</c:v>
                </c:pt>
                <c:pt idx="2">
                  <c:v>1.4479638009049774E-2</c:v>
                </c:pt>
                <c:pt idx="3">
                  <c:v>1.2066365007541479E-2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7C-4031-8046-3988206FC4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Medellín.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6-4C46-9780-CF339BCEEE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6-4C46-9780-CF339BCEEE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6-4C46-9780-CF339BCEEE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6-4C46-9780-CF339BCEEE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6-4C46-9780-CF339BCEEEAA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6-4C46-9780-CF339BCEEEAA}"/>
                </c:ext>
              </c:extLst>
            </c:dLbl>
            <c:dLbl>
              <c:idx val="1"/>
              <c:layout>
                <c:manualLayout>
                  <c:x val="0.18012434014660628"/>
                  <c:y val="-0.1820918432759671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6-4C46-9780-CF339BCEEEAA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6-4C46-9780-CF339BCEEEAA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6-4C46-9780-CF339BCEEE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6-4C46-9780-CF339BCEEE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Población_Afiliada_Regimen'!$Y$135:$Y$138</c:f>
              <c:numCache>
                <c:formatCode>0.00%</c:formatCode>
                <c:ptCount val="4"/>
                <c:pt idx="0">
                  <c:v>0.26318504610662957</c:v>
                </c:pt>
                <c:pt idx="1">
                  <c:v>0.7014900325501997</c:v>
                </c:pt>
                <c:pt idx="2">
                  <c:v>1.6375455712865486E-2</c:v>
                </c:pt>
                <c:pt idx="3">
                  <c:v>1.7121915232540266E-2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6-4C46-9780-CF339BCEEE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Barbosa.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EA4-40F0-A3BE-81A077D2338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EA4-40F0-A3BE-81A077D2338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EA4-40F0-A3BE-81A077D2338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EA4-40F0-A3BE-81A077D2338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EA4-40F0-A3BE-81A077D23385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4-40F0-A3BE-81A077D23385}"/>
                </c:ext>
              </c:extLst>
            </c:dLbl>
            <c:dLbl>
              <c:idx val="1"/>
              <c:layout>
                <c:manualLayout>
                  <c:x val="0.14891868032895272"/>
                  <c:y val="-0.141943120886995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4-40F0-A3BE-81A077D23385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4-40F0-A3BE-81A077D23385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4-40F0-A3BE-81A077D2338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4-40F0-A3BE-81A077D233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Población_Afiliada_Regimen'!$AE$135:$AE$138</c:f>
              <c:numCache>
                <c:formatCode>0.00%</c:formatCode>
                <c:ptCount val="4"/>
                <c:pt idx="0">
                  <c:v>0.43821712268314211</c:v>
                </c:pt>
                <c:pt idx="1">
                  <c:v>0.5407682931954777</c:v>
                </c:pt>
                <c:pt idx="2">
                  <c:v>9.6246795275921494E-3</c:v>
                </c:pt>
                <c:pt idx="3">
                  <c:v>1.0023956625898374E-2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A4-40F0-A3BE-81A077D2338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Bello.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36-449C-ABB2-873EA14F20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36-449C-ABB2-873EA14F20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36-449C-ABB2-873EA14F20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36-449C-ABB2-873EA14F20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36-449C-ABB2-873EA14F20A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6-449C-ABB2-873EA14F20A2}"/>
                </c:ext>
              </c:extLst>
            </c:dLbl>
            <c:dLbl>
              <c:idx val="1"/>
              <c:layout>
                <c:manualLayout>
                  <c:x val="0.20281936546853602"/>
                  <c:y val="-0.1687089358129766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6-449C-ABB2-873EA14F20A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6-449C-ABB2-873EA14F20A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36-449C-ABB2-873EA14F20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36-449C-ABB2-873EA14F20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Población_Afiliada_Regimen'!$AK$135:$AK$138</c:f>
              <c:numCache>
                <c:formatCode>0.00%</c:formatCode>
                <c:ptCount val="4"/>
                <c:pt idx="0">
                  <c:v>0.26497218674463524</c:v>
                </c:pt>
                <c:pt idx="1">
                  <c:v>0.70728633403350261</c:v>
                </c:pt>
                <c:pt idx="2">
                  <c:v>9.5778929479939622E-3</c:v>
                </c:pt>
                <c:pt idx="3">
                  <c:v>1.6772395739874813E-2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36-449C-ABB2-873EA14F20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Caldas.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93D-4EFA-9E6E-BBFCFD50AC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93D-4EFA-9E6E-BBFCFD50AC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93D-4EFA-9E6E-BBFCFD50AC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93D-4EFA-9E6E-BBFCFD50AC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93D-4EFA-9E6E-BBFCFD50ACAF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3D-4EFA-9E6E-BBFCFD50ACAF}"/>
                </c:ext>
              </c:extLst>
            </c:dLbl>
            <c:dLbl>
              <c:idx val="1"/>
              <c:layout>
                <c:manualLayout>
                  <c:x val="0.16593994932040015"/>
                  <c:y val="-0.191013781584627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3D-4EFA-9E6E-BBFCFD50ACAF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3D-4EFA-9E6E-BBFCFD50ACAF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3D-4EFA-9E6E-BBFCFD50AC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3D-4EFA-9E6E-BBFCFD50AC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Población_Afiliada_Regimen'!$AQ$135:$AQ$138</c:f>
              <c:numCache>
                <c:formatCode>0.00%</c:formatCode>
                <c:ptCount val="4"/>
                <c:pt idx="0">
                  <c:v>0.21344490586068005</c:v>
                </c:pt>
                <c:pt idx="1">
                  <c:v>0.77274383072615815</c:v>
                </c:pt>
                <c:pt idx="2">
                  <c:v>6.713085833827708E-3</c:v>
                </c:pt>
                <c:pt idx="3">
                  <c:v>5.6722973324590713E-3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3D-4EFA-9E6E-BBFCFD50AC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Briceño.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46-4104-A1A2-31BD16110DF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46-4104-A1A2-31BD16110DF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46-4104-A1A2-31BD16110DF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46-4104-A1A2-31BD16110DF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46-4104-A1A2-31BD16110DFB}"/>
              </c:ext>
            </c:extLst>
          </c:dPt>
          <c:dLbls>
            <c:dLbl>
              <c:idx val="0"/>
              <c:layout>
                <c:manualLayout>
                  <c:x val="-0.14875092477760674"/>
                  <c:y val="-0.220409460901936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46-4104-A1A2-31BD16110DFB}"/>
                </c:ext>
              </c:extLst>
            </c:dLbl>
            <c:dLbl>
              <c:idx val="1"/>
              <c:layout>
                <c:manualLayout>
                  <c:x val="8.083360436316335E-2"/>
                  <c:y val="8.81649921052584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6-4104-A1A2-31BD16110DFB}"/>
                </c:ext>
              </c:extLst>
            </c:dLbl>
            <c:dLbl>
              <c:idx val="2"/>
              <c:layout>
                <c:manualLayout>
                  <c:x val="-4.7311309628051766E-2"/>
                  <c:y val="-3.283075769981511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6-4104-A1A2-31BD16110DFB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6-4104-A1A2-31BD16110DF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6-4104-A1A2-31BD16110DF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Población_Afiliada_Regimen'!$AK$89:$AK$92</c:f>
              <c:numCache>
                <c:formatCode>0.00%</c:formatCode>
                <c:ptCount val="4"/>
                <c:pt idx="0">
                  <c:v>0.85945121951219516</c:v>
                </c:pt>
                <c:pt idx="1">
                  <c:v>0.10518292682926829</c:v>
                </c:pt>
                <c:pt idx="2">
                  <c:v>2.7591463414634147E-2</c:v>
                </c:pt>
                <c:pt idx="3">
                  <c:v>5.335365853658537E-3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46-4104-A1A2-31BD16110DF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Copacabana.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4D-49B1-AAD9-2DA8D9FF99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4D-49B1-AAD9-2DA8D9FF99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4D-49B1-AAD9-2DA8D9FF99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4D-49B1-AAD9-2DA8D9FF99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4D-49B1-AAD9-2DA8D9FF9979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4D-49B1-AAD9-2DA8D9FF9979}"/>
                </c:ext>
              </c:extLst>
            </c:dLbl>
            <c:dLbl>
              <c:idx val="1"/>
              <c:layout>
                <c:manualLayout>
                  <c:x val="0.19147185280757115"/>
                  <c:y val="-0.155326028349985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D-49B1-AAD9-2DA8D9FF9979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D-49B1-AAD9-2DA8D9FF9979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D-49B1-AAD9-2DA8D9FF99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D-49B1-AAD9-2DA8D9FF99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Población_Afiliada_Regimen'!$AW$135:$AW$138</c:f>
              <c:numCache>
                <c:formatCode>0.00%</c:formatCode>
                <c:ptCount val="4"/>
                <c:pt idx="0">
                  <c:v>0.27437568471024465</c:v>
                </c:pt>
                <c:pt idx="1">
                  <c:v>0.69879771903705157</c:v>
                </c:pt>
                <c:pt idx="2">
                  <c:v>1.3497570156465069E-2</c:v>
                </c:pt>
                <c:pt idx="3">
                  <c:v>1.2008764291131773E-2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4D-49B1-AAD9-2DA8D9FF99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Envigado.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48-4940-BDE8-51A61B2E81B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48-4940-BDE8-51A61B2E81B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48-4940-BDE8-51A61B2E81B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A48-4940-BDE8-51A61B2E81B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A48-4940-BDE8-51A61B2E81B0}"/>
              </c:ext>
            </c:extLst>
          </c:dPt>
          <c:dLbls>
            <c:dLbl>
              <c:idx val="0"/>
              <c:layout>
                <c:manualLayout>
                  <c:x val="-6.6481457985611003E-2"/>
                  <c:y val="8.845399318209355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48-4940-BDE8-51A61B2E81B0}"/>
                </c:ext>
              </c:extLst>
            </c:dLbl>
            <c:dLbl>
              <c:idx val="1"/>
              <c:layout>
                <c:manualLayout>
                  <c:x val="9.7854873354610614E-2"/>
                  <c:y val="-0.217779596510608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48-4940-BDE8-51A61B2E81B0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48-4940-BDE8-51A61B2E81B0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48-4940-BDE8-51A61B2E81B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8-4940-BDE8-51A61B2E81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Población_Afiliada_Regimen'!$BC$135:$BC$138</c:f>
              <c:numCache>
                <c:formatCode>0.00%</c:formatCode>
                <c:ptCount val="4"/>
                <c:pt idx="0">
                  <c:v>0.12422420705734032</c:v>
                </c:pt>
                <c:pt idx="1">
                  <c:v>0.85333747398573334</c:v>
                </c:pt>
                <c:pt idx="2">
                  <c:v>1.4716311234918678E-2</c:v>
                </c:pt>
                <c:pt idx="3">
                  <c:v>7.1982460938043169E-3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48-4940-BDE8-51A61B2E81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Girardota.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3DE-44C8-BB8B-C38102F9DD1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3DE-44C8-BB8B-C38102F9DD1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3DE-44C8-BB8B-C38102F9DD1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3DE-44C8-BB8B-C38102F9DD1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3DE-44C8-BB8B-C38102F9DD14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E-44C8-BB8B-C38102F9DD14}"/>
                </c:ext>
              </c:extLst>
            </c:dLbl>
            <c:dLbl>
              <c:idx val="1"/>
              <c:layout>
                <c:manualLayout>
                  <c:x val="0.19714560913805365"/>
                  <c:y val="-0.1464040900413254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E-44C8-BB8B-C38102F9DD14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E-44C8-BB8B-C38102F9DD14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DE-44C8-BB8B-C38102F9DD1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DE-44C8-BB8B-C38102F9DD1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Población_Afiliada_Regimen'!$BI$135:$BI$138</c:f>
              <c:numCache>
                <c:formatCode>0.00%</c:formatCode>
                <c:ptCount val="4"/>
                <c:pt idx="0">
                  <c:v>0.29491368108409133</c:v>
                </c:pt>
                <c:pt idx="1">
                  <c:v>0.68782253573417484</c:v>
                </c:pt>
                <c:pt idx="2">
                  <c:v>7.666604789307592E-3</c:v>
                </c:pt>
                <c:pt idx="3">
                  <c:v>8.6875812140337853E-3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3DE-44C8-BB8B-C38102F9DD1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Itagüí.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C1-46E4-82B5-07F5A1C5FB5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C1-46E4-82B5-07F5A1C5FB5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C1-46E4-82B5-07F5A1C5FB5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C1-46E4-82B5-07F5A1C5FB5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C1-46E4-82B5-07F5A1C5FB56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C1-46E4-82B5-07F5A1C5FB56}"/>
                </c:ext>
              </c:extLst>
            </c:dLbl>
            <c:dLbl>
              <c:idx val="1"/>
              <c:layout>
                <c:manualLayout>
                  <c:x val="0.16026619298991768"/>
                  <c:y val="-0.208857658201948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C1-46E4-82B5-07F5A1C5FB56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C1-46E4-82B5-07F5A1C5FB56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C1-46E4-82B5-07F5A1C5FB5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C1-46E4-82B5-07F5A1C5FB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Población_Afiliada_Regimen'!$BO$135:$BO$138</c:f>
              <c:numCache>
                <c:formatCode>0.00%</c:formatCode>
                <c:ptCount val="4"/>
                <c:pt idx="0">
                  <c:v>0.19984342993644369</c:v>
                </c:pt>
                <c:pt idx="1">
                  <c:v>0.77968487954006771</c:v>
                </c:pt>
                <c:pt idx="2">
                  <c:v>1.0031623439714338E-2</c:v>
                </c:pt>
                <c:pt idx="3">
                  <c:v>8.9145919586110442E-3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C1-46E4-82B5-07F5A1C5FB5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Estrella.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34-4949-9B5D-3459328614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34-4949-9B5D-3459328614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34-4949-9B5D-3459328614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34-4949-9B5D-3459328614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34-4949-9B5D-345932861433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34-4949-9B5D-345932861433}"/>
                </c:ext>
              </c:extLst>
            </c:dLbl>
            <c:dLbl>
              <c:idx val="1"/>
              <c:layout>
                <c:manualLayout>
                  <c:x val="0.17445058381612388"/>
                  <c:y val="-0.186552812430297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4-4949-9B5D-345932861433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4-4949-9B5D-345932861433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4-4949-9B5D-3459328614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4-4949-9B5D-3459328614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Población_Afiliada_Regimen'!$BU$135:$BU$138</c:f>
              <c:numCache>
                <c:formatCode>0.00%</c:formatCode>
                <c:ptCount val="4"/>
                <c:pt idx="0">
                  <c:v>0.20782574037811705</c:v>
                </c:pt>
                <c:pt idx="1">
                  <c:v>0.76720328556327655</c:v>
                </c:pt>
                <c:pt idx="2">
                  <c:v>5.8225171989533331E-3</c:v>
                </c:pt>
                <c:pt idx="3">
                  <c:v>1.8056734884849324E-2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34-4949-9B5D-3459328614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Sabaneta.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F1-4FF9-90E1-591CDD3D683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F1-4FF9-90E1-591CDD3D683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F1-4FF9-90E1-591CDD3D683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F1-4FF9-90E1-591CDD3D683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F1-4FF9-90E1-591CDD3D6832}"/>
              </c:ext>
            </c:extLst>
          </c:dPt>
          <c:dLbls>
            <c:dLbl>
              <c:idx val="0"/>
              <c:layout>
                <c:manualLayout>
                  <c:x val="-0.10052399596850574"/>
                  <c:y val="8.39930240277633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F1-4FF9-90E1-591CDD3D6832}"/>
                </c:ext>
              </c:extLst>
            </c:dLbl>
            <c:dLbl>
              <c:idx val="1"/>
              <c:layout>
                <c:manualLayout>
                  <c:x val="0.12054989867654049"/>
                  <c:y val="-0.1999357198932880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1-4FF9-90E1-591CDD3D6832}"/>
                </c:ext>
              </c:extLst>
            </c:dLbl>
            <c:dLbl>
              <c:idx val="2"/>
              <c:layout>
                <c:manualLayout>
                  <c:x val="-3.0290040636604343E-2"/>
                  <c:y val="-1.41314370116424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1-4FF9-90E1-591CDD3D6832}"/>
                </c:ext>
              </c:extLst>
            </c:dLbl>
            <c:dLbl>
              <c:idx val="3"/>
              <c:layout>
                <c:manualLayout>
                  <c:x val="2.4947104507910989E-2"/>
                  <c:y val="-1.816773595277695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1-4FF9-90E1-591CDD3D683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1-4FF9-90E1-591CDD3D683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Población_Afiliada_Regimen'!$R$135:$R$138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Población_Afiliada_Regimen'!$CA$135:$CA$138</c:f>
              <c:numCache>
                <c:formatCode>0.00%</c:formatCode>
                <c:ptCount val="4"/>
                <c:pt idx="0">
                  <c:v>0.1447352017860988</c:v>
                </c:pt>
                <c:pt idx="1">
                  <c:v>0.83868445210059273</c:v>
                </c:pt>
                <c:pt idx="2">
                  <c:v>6.1425479107403928E-3</c:v>
                </c:pt>
                <c:pt idx="3">
                  <c:v>9.9278080623774606E-3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F1-4FF9-90E1-591CDD3D683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O" sz="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AFILIADOS AL REGIMEN SUBSIDAIDO Y REGIMEN CONTRIBUTIVO, ANTIOQUIA, JUNIO DE 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AFILIADOS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'[ESTADISTICAS A  AGOSTO  2010 .xls]epss por mpio'!#¡REF!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'[ESTADISTICAS A  AGOSTO  2010 .xls]epss por mpio'!#¡REF!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E57-40A3-A269-2014E0844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9266272"/>
        <c:axId val="249272800"/>
      </c:barChart>
      <c:catAx>
        <c:axId val="24926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7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9272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49266272"/>
        <c:crosses val="autoZero"/>
        <c:crossBetween val="between"/>
        <c:majorUnit val="100000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lang="es-CO"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422" r="0.75000000000000422" t="1" header="0" footer="0"/>
    <c:pageSetup orientation="landscape"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Área Metropolitana del Valle de Aburrá.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633-4D3B-9558-8634A0F7C6C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33-4D3B-9558-8634A0F7C6C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633-4D3B-9558-8634A0F7C6C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633-4D3B-9558-8634A0F7C6C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633-4D3B-9558-8634A0F7C6CD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33-4D3B-9558-8634A0F7C6C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633-4D3B-9558-8634A0F7C6C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33-4D3B-9558-8634A0F7C6C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33-4D3B-9558-8634A0F7C6C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33-4D3B-9558-8634A0F7C6C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Asociativo'!$Q$6:$Q$9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Asociativo'!$R$6:$R$9</c:f>
              <c:numCache>
                <c:formatCode>0.00%</c:formatCode>
                <c:ptCount val="4"/>
                <c:pt idx="0">
                  <c:v>153.92740471869328</c:v>
                </c:pt>
                <c:pt idx="1">
                  <c:v>442.0213597654614</c:v>
                </c:pt>
                <c:pt idx="2">
                  <c:v>8.8088789613290519</c:v>
                </c:pt>
                <c:pt idx="3">
                  <c:v>9.4450649169342462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3-4D3B-9558-8634A0F7C6C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Cartama.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1DD-41F4-B98D-1E9282025E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1DD-41F4-B98D-1E9282025E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1DD-41F4-B98D-1E9282025E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1DD-41F4-B98D-1E9282025E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1DD-41F4-B98D-1E9282025E3E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DD-41F4-B98D-1E9282025E3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1DD-41F4-B98D-1E9282025E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DD-41F4-B98D-1E9282025E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DD-41F4-B98D-1E9282025E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DD-41F4-B98D-1E9282025E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Asociativo'!$Q$19:$Q$22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Asociativo'!$R$19:$R$22</c:f>
              <c:numCache>
                <c:formatCode>0.00%</c:formatCode>
                <c:ptCount val="4"/>
                <c:pt idx="0">
                  <c:v>0.64244505759546178</c:v>
                </c:pt>
                <c:pt idx="1">
                  <c:v>0.31873347868871438</c:v>
                </c:pt>
                <c:pt idx="2">
                  <c:v>2.1812954637544138E-2</c:v>
                </c:pt>
                <c:pt idx="3">
                  <c:v>1.3554710864993151E-2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DD-41F4-B98D-1E9282025E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Distrito de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9D-4B76-864F-10568113300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9D-4B76-864F-10568113300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9D-4B76-864F-10568113300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9D-4B76-864F-10568113300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9D-4B76-864F-10568113300E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D-4B76-864F-10568113300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9D-4B76-864F-10568113300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D-4B76-864F-10568113300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D-4B76-864F-10568113300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D-4B76-864F-105681133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Asociativo'!$Q$32:$Q$35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Asociativo'!$R$32:$R$35</c:f>
              <c:numCache>
                <c:formatCode>0.00%</c:formatCode>
                <c:ptCount val="4"/>
                <c:pt idx="0">
                  <c:v>0.68922271876035235</c:v>
                </c:pt>
                <c:pt idx="1">
                  <c:v>0.2768451725000507</c:v>
                </c:pt>
                <c:pt idx="2">
                  <c:v>2.1783075186089119E-2</c:v>
                </c:pt>
                <c:pt idx="3">
                  <c:v>9.6813667493729424E-3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9D-4B76-864F-10568113300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Campamento.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5F-406F-8E42-725766974E4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5F-406F-8E42-725766974E4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85F-406F-8E42-725766974E4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85F-406F-8E42-725766974E4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85F-406F-8E42-725766974E4C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F-406F-8E42-725766974E4C}"/>
                </c:ext>
              </c:extLst>
            </c:dLbl>
            <c:dLbl>
              <c:idx val="1"/>
              <c:layout>
                <c:manualLayout>
                  <c:x val="5.2464822710751008E-2"/>
                  <c:y val="8.36538888484333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21240399289485E-2"/>
                      <c:h val="8.1135563990032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85F-406F-8E42-725766974E4C}"/>
                </c:ext>
              </c:extLst>
            </c:dLbl>
            <c:dLbl>
              <c:idx val="2"/>
              <c:layout>
                <c:manualLayout>
                  <c:x val="-1.8942527975639535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F-406F-8E42-725766974E4C}"/>
                </c:ext>
              </c:extLst>
            </c:dLbl>
            <c:dLbl>
              <c:idx val="3"/>
              <c:layout>
                <c:manualLayout>
                  <c:x val="4.7642129829840819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5F-406F-8E42-725766974E4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5F-406F-8E42-725766974E4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Población_Afiliada_Regimen'!$AQ$89:$AQ$92</c:f>
              <c:numCache>
                <c:formatCode>_-* #,##0_-;\-* #,##0_-;_-* "-"??_-;_-@_-</c:formatCode>
                <c:ptCount val="4"/>
                <c:pt idx="0" formatCode="0.00%">
                  <c:v>0.91261715933669796</c:v>
                </c:pt>
                <c:pt idx="1">
                  <c:v>6.3590483056957456E-2</c:v>
                </c:pt>
                <c:pt idx="2" formatCode="0.00%">
                  <c:v>1.9178082191780823E-2</c:v>
                </c:pt>
                <c:pt idx="3" formatCode="0.00%">
                  <c:v>2.1629416005767843E-3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5F-406F-8E42-725766974E4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Penderisco y Sinfaná.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A94-4265-B200-2C3F2C9854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A94-4265-B200-2C3F2C9854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A94-4265-B200-2C3F2C9854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A94-4265-B200-2C3F2C9854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A94-4265-B200-2C3F2C985449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94-4265-B200-2C3F2C98544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A94-4265-B200-2C3F2C9854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94-4265-B200-2C3F2C9854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94-4265-B200-2C3F2C9854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94-4265-B200-2C3F2C9854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Asociativo'!$Q$38:$Q$41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Asociativo'!$R$38:$R$41</c:f>
              <c:numCache>
                <c:formatCode>0.00%</c:formatCode>
                <c:ptCount val="4"/>
                <c:pt idx="0">
                  <c:v>0.70416507185357879</c:v>
                </c:pt>
                <c:pt idx="1">
                  <c:v>0.26725877727130382</c:v>
                </c:pt>
                <c:pt idx="2">
                  <c:v>1.9155155015832145E-2</c:v>
                </c:pt>
                <c:pt idx="3">
                  <c:v>6.6112251644107308E-3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94-4265-B200-2C3F2C9854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San Juan.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CF8-455B-BBC5-493AFBA15A5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CF8-455B-BBC5-493AFBA15A5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CF8-455B-BBC5-493AFBA15A5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CF8-455B-BBC5-493AFBA15A5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CF8-455B-BBC5-493AFBA15A5A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F8-455B-BBC5-493AFBA15A5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CF8-455B-BBC5-493AFBA15A5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F8-455B-BBC5-493AFBA15A5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F8-455B-BBC5-493AFBA15A5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F8-455B-BBC5-493AFBA15A5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Asociativo'!$Q$50:$Q$53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Asociativo'!$R$50:$R$53</c:f>
              <c:numCache>
                <c:formatCode>0.00%</c:formatCode>
                <c:ptCount val="4"/>
                <c:pt idx="0">
                  <c:v>0.72654369743994796</c:v>
                </c:pt>
                <c:pt idx="1">
                  <c:v>0.24175068531338567</c:v>
                </c:pt>
                <c:pt idx="2">
                  <c:v>1.7404636900060399E-2</c:v>
                </c:pt>
                <c:pt idx="3">
                  <c:v>1.0714119778841239E-2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F8-455B-BBC5-493AFBA15A5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 la Paz.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1D9-4DEB-A1C1-7FD2DA00CC1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1D9-4DEB-A1C1-7FD2DA00CC1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1D9-4DEB-A1C1-7FD2DA00CC1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1D9-4DEB-A1C1-7FD2DA00CC1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1D9-4DEB-A1C1-7FD2DA00CC1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9-4DEB-A1C1-7FD2DA00CC1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71D9-4DEB-A1C1-7FD2DA00CC1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9-4DEB-A1C1-7FD2DA00CC1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9-4DEB-A1C1-7FD2DA00CC1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9-4DEB-A1C1-7FD2DA00CC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Asociativo'!$Q$56:$Q$59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Asociativo'!$R$56:$R$59</c:f>
              <c:numCache>
                <c:formatCode>0.00%</c:formatCode>
                <c:ptCount val="4"/>
                <c:pt idx="0">
                  <c:v>0.68213450459186586</c:v>
                </c:pt>
                <c:pt idx="1">
                  <c:v>0.29134105299184304</c:v>
                </c:pt>
                <c:pt idx="2">
                  <c:v>1.9793508641834465E-2</c:v>
                </c:pt>
                <c:pt idx="3">
                  <c:v>5.2906280303462441E-3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9-4DEB-A1C1-7FD2DA00CC1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del Agua, Bosques y Turismo.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D7-418E-9804-5457E4FCFB3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D7-418E-9804-5457E4FCFB3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D7-418E-9804-5457E4FCFB3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D7-418E-9804-5457E4FCFB3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D7-418E-9804-5457E4FCFB36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D7-418E-9804-5457E4FCFB3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3D7-418E-9804-5457E4FCFB3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D7-418E-9804-5457E4FCFB3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D7-418E-9804-5457E4FCFB3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D7-418E-9804-5457E4FCFB3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Asociativo'!$Q$64:$Q$67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Asociativo'!$R$64:$R$67</c:f>
              <c:numCache>
                <c:formatCode>0.00%</c:formatCode>
                <c:ptCount val="4"/>
                <c:pt idx="0">
                  <c:v>0.60024277609183274</c:v>
                </c:pt>
                <c:pt idx="1">
                  <c:v>0.37557989180630691</c:v>
                </c:pt>
                <c:pt idx="2">
                  <c:v>1.5585169547433698E-2</c:v>
                </c:pt>
                <c:pt idx="3">
                  <c:v>7.5155033645599679E-3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7-418E-9804-5457E4FCFB3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Provincia Minero Agroecológica.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AB-4555-A54E-FED691D1A28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AB-4555-A54E-FED691D1A28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AB-4555-A54E-FED691D1A28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AB-4555-A54E-FED691D1A28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AB-4555-A54E-FED691D1A283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B-4555-A54E-FED691D1A283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AB-4555-A54E-FED691D1A28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B-4555-A54E-FED691D1A28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B-4555-A54E-FED691D1A28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AB-4555-A54E-FED691D1A2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 Afiliados_Esquema Asociativo'!$Q$70:$Q$73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'2. Afiliados_Esquema Asociativo'!$R$70:$R$73</c:f>
              <c:numCache>
                <c:formatCode>0.00%</c:formatCode>
                <c:ptCount val="4"/>
                <c:pt idx="0">
                  <c:v>0.74420807917386333</c:v>
                </c:pt>
                <c:pt idx="1">
                  <c:v>0.2325950866146323</c:v>
                </c:pt>
                <c:pt idx="2">
                  <c:v>1.6579578332130859E-2</c:v>
                </c:pt>
                <c:pt idx="3">
                  <c:v>4.8900646421361788E-3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AB-4555-A54E-FED691D1A2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Porcentaje de cobertura al SGSSS en Antioquia, por Regímenes y año</a:t>
            </a:r>
          </a:p>
          <a:p>
            <a:pPr>
              <a:defRPr sz="1600" b="1"/>
            </a:pPr>
            <a:r>
              <a:rPr lang="es-CO" sz="1600" b="1"/>
              <a:t>2019 - 2023</a:t>
            </a:r>
          </a:p>
        </c:rich>
      </c:tx>
      <c:layout>
        <c:manualLayout>
          <c:xMode val="edge"/>
          <c:yMode val="edge"/>
          <c:x val="0.13345166125235386"/>
          <c:y val="1.141052187681999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493133984205582E-2"/>
          <c:y val="0.119396805587323"/>
          <c:w val="0.80110472011313949"/>
          <c:h val="0.66526766462145903"/>
        </c:manualLayout>
      </c:layout>
      <c:lineChart>
        <c:grouping val="standard"/>
        <c:varyColors val="0"/>
        <c:ser>
          <c:idx val="0"/>
          <c:order val="0"/>
          <c:tx>
            <c:v>R. Subsidiado</c:v>
          </c:tx>
          <c:spPr>
            <a:ln w="38100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286764114657446E-2"/>
                  <c:y val="-2.2256222659934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Gráficos_Cobertura_Dpto'!$U$4:$Y$4</c:f>
              <c:numCache>
                <c:formatCode>0.00%</c:formatCode>
                <c:ptCount val="5"/>
                <c:pt idx="0">
                  <c:v>0.34967175078157847</c:v>
                </c:pt>
                <c:pt idx="1">
                  <c:v>0.36358467369379432</c:v>
                </c:pt>
                <c:pt idx="2">
                  <c:v>0.36072653136326804</c:v>
                </c:pt>
                <c:pt idx="3">
                  <c:v>0.38875737479937728</c:v>
                </c:pt>
                <c:pt idx="4">
                  <c:v>0.39674564421262903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0-52F3-4C97-A88C-53FFFF109C9B}"/>
            </c:ext>
          </c:extLst>
        </c:ser>
        <c:ser>
          <c:idx val="1"/>
          <c:order val="1"/>
          <c:tx>
            <c:v>R. Contributivo</c:v>
          </c:tx>
          <c:spPr>
            <a:ln w="38100" cap="rnd">
              <a:solidFill>
                <a:srgbClr val="0066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903298628879914E-2"/>
                  <c:y val="-3.479049142475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F7-4131-9CB9-D67A4EF37A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Gráficos_Cobertura_Dpto'!$U$6:$Y$6</c:f>
              <c:numCache>
                <c:formatCode>0.00%</c:formatCode>
                <c:ptCount val="5"/>
                <c:pt idx="0">
                  <c:v>0.60176382238970805</c:v>
                </c:pt>
                <c:pt idx="1">
                  <c:v>0.60444913318947635</c:v>
                </c:pt>
                <c:pt idx="2">
                  <c:v>0.62524076369713966</c:v>
                </c:pt>
                <c:pt idx="3">
                  <c:v>0.5950680861283062</c:v>
                </c:pt>
                <c:pt idx="4">
                  <c:v>0.59795542290416981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1-52F3-4C97-A88C-53FFFF109C9B}"/>
            </c:ext>
          </c:extLst>
        </c:ser>
        <c:ser>
          <c:idx val="2"/>
          <c:order val="2"/>
          <c:tx>
            <c:v>P. Sin Afiliación</c:v>
          </c:tx>
          <c:spPr>
            <a:ln w="38100" cap="rnd">
              <a:solidFill>
                <a:srgbClr val="008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5989999941307E-2"/>
                  <c:y val="9.682157395191067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F7-4131-9CB9-D67A4EF37A75}"/>
                </c:ext>
              </c:extLst>
            </c:dLbl>
            <c:dLbl>
              <c:idx val="1"/>
              <c:layout>
                <c:manualLayout>
                  <c:x val="-2.8117314763805253E-2"/>
                  <c:y val="9.07944925212596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3D-480C-8C85-C54D94B6929F}"/>
                </c:ext>
              </c:extLst>
            </c:dLbl>
            <c:dLbl>
              <c:idx val="2"/>
              <c:layout>
                <c:manualLayout>
                  <c:x val="-1.4775080116502273E-2"/>
                  <c:y val="-5.55390831324282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32-469A-972D-3D832CD4670C}"/>
                </c:ext>
              </c:extLst>
            </c:dLbl>
            <c:dLbl>
              <c:idx val="3"/>
              <c:layout>
                <c:manualLayout>
                  <c:x val="-3.010408190707756E-2"/>
                  <c:y val="-3.7932355131745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7-43AD-AF1E-0FFC9530CC08}"/>
                </c:ext>
              </c:extLst>
            </c:dLbl>
            <c:dLbl>
              <c:idx val="4"/>
              <c:delete val="1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72-49D2-AD51-BDDA9C43AA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52F3-4C97-A88C-53FFFF109C9B}"/>
            </c:ext>
          </c:extLst>
        </c:ser>
        <c:ser>
          <c:idx val="3"/>
          <c:order val="3"/>
          <c:tx>
            <c:v>Excepcion</c:v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825285335821183E-2"/>
                  <c:y val="-3.792405861596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F7-4131-9CB9-D67A4EF37A75}"/>
                </c:ext>
              </c:extLst>
            </c:dLbl>
            <c:dLbl>
              <c:idx val="1"/>
              <c:layout>
                <c:manualLayout>
                  <c:x val="-1.400796928051087E-2"/>
                  <c:y val="-5.9859028954407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3D-480C-8C85-C54D94B69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Gráficos_Cobertura_Dpto'!$U$8:$Y$8</c:f>
              <c:numCache>
                <c:formatCode>0.00%</c:formatCode>
                <c:ptCount val="5"/>
                <c:pt idx="0">
                  <c:v>3.1607555548634654E-2</c:v>
                </c:pt>
                <c:pt idx="1">
                  <c:v>3.0796818774680178E-2</c:v>
                </c:pt>
                <c:pt idx="2">
                  <c:v>3.0158712372747615E-2</c:v>
                </c:pt>
                <c:pt idx="3">
                  <c:v>2.9326706262216316E-2</c:v>
                </c:pt>
                <c:pt idx="4">
                  <c:v>2.9369367264571372E-2</c:v>
                </c:pt>
              </c:numCache>
              <c:extLst/>
            </c:numRef>
          </c:val>
          <c:smooth val="1"/>
          <c:extLst>
            <c:ext xmlns:c16="http://schemas.microsoft.com/office/drawing/2014/chart" uri="{C3380CC4-5D6E-409C-BE32-E72D297353CC}">
              <c16:uniqueId val="{00000000-47E6-4CB3-8333-04F402839A11}"/>
            </c:ext>
          </c:extLst>
        </c:ser>
        <c:ser>
          <c:idx val="4"/>
          <c:order val="4"/>
          <c:tx>
            <c:v>INPEC</c:v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0.63577023318954884"/>
                  <c:y val="-1.7466422864734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6-40AD-BF6B-B760DBE096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Gráficos_Cobertura_Dpto'!$U$9:$Y$9</c:f>
              <c:numCache>
                <c:formatCode>#,##0</c:formatCode>
                <c:ptCount val="5"/>
                <c:pt idx="0">
                  <c:v>207036</c:v>
                </c:pt>
                <c:pt idx="1">
                  <c:v>205659</c:v>
                </c:pt>
                <c:pt idx="2">
                  <c:v>204554</c:v>
                </c:pt>
                <c:pt idx="3">
                  <c:v>201982</c:v>
                </c:pt>
                <c:pt idx="4">
                  <c:v>201132</c:v>
                </c:pt>
              </c:numCache>
            </c:numRef>
          </c:cat>
          <c:val>
            <c:numRef>
              <c:f>'3. Gráficos_Cobertura_Dpto'!$U$10:$Y$10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0.00%">
                  <c:v>1.7618816767810104E-3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6-40AD-BF6B-B760DBE0964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1376"/>
        <c:axId val="249265728"/>
        <c:extLst/>
      </c:lineChart>
      <c:catAx>
        <c:axId val="249261376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spPr>
          <a:solidFill>
            <a:schemeClr val="bg1">
              <a:lumMod val="95000"/>
            </a:schemeClr>
          </a:solidFill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5728"/>
        <c:crosses val="autoZero"/>
        <c:auto val="1"/>
        <c:lblAlgn val="ctr"/>
        <c:lblOffset val="100"/>
        <c:noMultiLvlLbl val="0"/>
      </c:catAx>
      <c:valAx>
        <c:axId val="249265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Porcentaje</a:t>
                </a:r>
              </a:p>
            </c:rich>
          </c:tx>
          <c:layout>
            <c:manualLayout>
              <c:xMode val="edge"/>
              <c:yMode val="edge"/>
              <c:x val="0"/>
              <c:y val="0.364564881989119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376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3268409718173"/>
          <c:y val="0.91532650679663552"/>
          <c:w val="0.50753365027396136"/>
          <c:h val="5.02852075889282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 flip="none" rotWithShape="1"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0443196271415"/>
          <c:y val="0.10050388564880784"/>
          <c:w val="0.88685091341597466"/>
          <c:h val="0.89672935645649809"/>
        </c:manualLayout>
      </c:layout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'[24]2. Gráficos_Cobertura_Dpto'!$A$25:$A$36</c:f>
              <c:strCache>
                <c:ptCount val="12"/>
              </c:strCache>
            </c:strRef>
          </c:cat>
          <c:val>
            <c:numRef>
              <c:f>'[24]2. Gráficos_Cobertura_Dpto'!$N$19:$N$30</c:f>
              <c:numCache>
                <c:formatCode>General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B-4E30-BF60-5596C598C965}"/>
            </c:ext>
          </c:extLst>
        </c:ser>
        <c:dLbls>
          <c:dLblPos val="l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0624"/>
        <c:axId val="249263552"/>
      </c:lineChart>
      <c:catAx>
        <c:axId val="249270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49263552"/>
        <c:crosses val="autoZero"/>
        <c:auto val="1"/>
        <c:lblAlgn val="ctr"/>
        <c:lblOffset val="100"/>
        <c:noMultiLvlLbl val="0"/>
      </c:catAx>
      <c:valAx>
        <c:axId val="249263552"/>
        <c:scaling>
          <c:orientation val="minMax"/>
          <c:max val="1"/>
          <c:min val="0.9"/>
        </c:scaling>
        <c:delete val="1"/>
        <c:axPos val="l"/>
        <c:numFmt formatCode="0%" sourceLinked="0"/>
        <c:majorTickMark val="out"/>
        <c:minorTickMark val="none"/>
        <c:tickLblPos val="nextTo"/>
        <c:crossAx val="249270624"/>
        <c:crosses val="autoZero"/>
        <c:crossBetween val="between"/>
      </c:valAx>
      <c:spPr>
        <a:noFill/>
        <a:ln w="25400">
          <a:noFill/>
        </a:ln>
        <a:effectLst/>
      </c:spPr>
    </c:plotArea>
    <c:plotVisOnly val="0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400"/>
              <a:t>Comparativo tendencia de</a:t>
            </a:r>
            <a:r>
              <a:rPr lang="es-CO" sz="1400" baseline="0"/>
              <a:t> la</a:t>
            </a:r>
            <a:r>
              <a:rPr lang="es-CO" sz="1400"/>
              <a:t> cobertura al SGSSS por</a:t>
            </a:r>
            <a:r>
              <a:rPr lang="es-CO" sz="1400" baseline="0"/>
              <a:t> mes</a:t>
            </a:r>
            <a:r>
              <a:rPr lang="es-CO" sz="1400"/>
              <a:t>, año 2020</a:t>
            </a:r>
            <a:r>
              <a:rPr lang="es-CO" sz="1400" baseline="0"/>
              <a:t> -</a:t>
            </a:r>
            <a:r>
              <a:rPr lang="es-CO" sz="1400"/>
              <a:t> 2023,  corte abril</a:t>
            </a:r>
            <a:r>
              <a:rPr lang="es-CO" sz="1400" baseline="0"/>
              <a:t> 2023</a:t>
            </a:r>
            <a:r>
              <a:rPr lang="es-CO" sz="1400"/>
              <a:t>.</a:t>
            </a:r>
          </a:p>
        </c:rich>
      </c:tx>
      <c:layout>
        <c:manualLayout>
          <c:xMode val="edge"/>
          <c:yMode val="edge"/>
          <c:x val="0.120494204810735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03146028153065E-2"/>
          <c:y val="0.12043278115934282"/>
          <c:w val="0.83839983450961808"/>
          <c:h val="0.745800973998892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'3. Gráficos_Cobertura_Dpto'!$J$18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Gráficos_Cobertura_Dpto'!$J$19:$J$30</c:f>
              <c:numCache>
                <c:formatCode>0.00%</c:formatCode>
                <c:ptCount val="12"/>
                <c:pt idx="0">
                  <c:v>0.95862026106892406</c:v>
                </c:pt>
                <c:pt idx="1">
                  <c:v>0.97351140248550072</c:v>
                </c:pt>
                <c:pt idx="2">
                  <c:v>0.97985543424384502</c:v>
                </c:pt>
                <c:pt idx="3">
                  <c:v>0.97689029384854287</c:v>
                </c:pt>
                <c:pt idx="4">
                  <c:v>0.975552304381747</c:v>
                </c:pt>
                <c:pt idx="5">
                  <c:v>0.97699272079821153</c:v>
                </c:pt>
                <c:pt idx="6">
                  <c:v>0.98472251131712973</c:v>
                </c:pt>
                <c:pt idx="7">
                  <c:v>0.98772224326999536</c:v>
                </c:pt>
                <c:pt idx="8">
                  <c:v>0.9934597996684601</c:v>
                </c:pt>
                <c:pt idx="9">
                  <c:v>0.99610597894856634</c:v>
                </c:pt>
                <c:pt idx="10">
                  <c:v>0.99872730022626777</c:v>
                </c:pt>
                <c:pt idx="11">
                  <c:v>0.99883062565795078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EB-4132-8A69-96BE842536B8}"/>
            </c:ext>
          </c:extLst>
        </c:ser>
        <c:ser>
          <c:idx val="1"/>
          <c:order val="1"/>
          <c:tx>
            <c:strRef>
              <c:f>'3. Gráficos_Cobertura_Dpto'!$K$18</c:f>
              <c:strCache>
                <c:ptCount val="1"/>
                <c:pt idx="0">
                  <c:v>2021</c:v>
                </c:pt>
              </c:strCache>
            </c:strRef>
          </c:tx>
          <c:spPr>
            <a:gradFill rotWithShape="1">
              <a:gsLst>
                <a:gs pos="26000">
                  <a:srgbClr val="92D050"/>
                </a:gs>
                <a:gs pos="64000">
                  <a:srgbClr val="669900"/>
                </a:gs>
                <a:gs pos="98000">
                  <a:srgbClr val="92D050"/>
                </a:gs>
              </a:gsLst>
              <a:lin ang="189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6"/>
              <c:layout>
                <c:manualLayout>
                  <c:x val="5.7307792465748058E-17"/>
                  <c:y val="-1.35238408275881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5-4877-8F7E-BF016DD0EBB6}"/>
                </c:ext>
              </c:extLst>
            </c:dLbl>
            <c:dLbl>
              <c:idx val="7"/>
              <c:layout>
                <c:manualLayout>
                  <c:x val="0"/>
                  <c:y val="-2.70476816551761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5-4877-8F7E-BF016DD0EBB6}"/>
                </c:ext>
              </c:extLst>
            </c:dLbl>
            <c:dLbl>
              <c:idx val="8"/>
              <c:layout>
                <c:manualLayout>
                  <c:x val="-1.1461558493149612E-1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5-4877-8F7E-BF016DD0EBB6}"/>
                </c:ext>
              </c:extLst>
            </c:dLbl>
            <c:dLbl>
              <c:idx val="9"/>
              <c:layout>
                <c:manualLayout>
                  <c:x val="1.0940704948139951E-2"/>
                  <c:y val="2.25397347126467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D1-45E3-B458-2BFB7FB1B6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Gráficos_Cobertura_Dpto'!$K$19:$K$30</c:f>
              <c:numCache>
                <c:formatCode>0.00%</c:formatCode>
                <c:ptCount val="12"/>
                <c:pt idx="0">
                  <c:v>0.98380000000000001</c:v>
                </c:pt>
                <c:pt idx="1">
                  <c:v>0.98699999999999999</c:v>
                </c:pt>
                <c:pt idx="2">
                  <c:v>0.99139999999999995</c:v>
                </c:pt>
                <c:pt idx="3">
                  <c:v>0.99450000000000005</c:v>
                </c:pt>
                <c:pt idx="4">
                  <c:v>0.99865729639323308</c:v>
                </c:pt>
                <c:pt idx="5">
                  <c:v>1.00176407693587</c:v>
                </c:pt>
                <c:pt idx="6">
                  <c:v>1.0037827765936995</c:v>
                </c:pt>
                <c:pt idx="7">
                  <c:v>1.0070223973636008</c:v>
                </c:pt>
                <c:pt idx="8">
                  <c:v>1.0099665555192534</c:v>
                </c:pt>
                <c:pt idx="9">
                  <c:v>1.0121708776478109</c:v>
                </c:pt>
                <c:pt idx="10">
                  <c:v>1.0142678660522302</c:v>
                </c:pt>
                <c:pt idx="11">
                  <c:v>1.0161260074331555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EB-4132-8A69-96BE842536B8}"/>
            </c:ext>
          </c:extLst>
        </c:ser>
        <c:ser>
          <c:idx val="2"/>
          <c:order val="2"/>
          <c:tx>
            <c:strRef>
              <c:f>'3. Gráficos_Cobertura_Dpto'!$L$18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5643871773389944E-3"/>
                  <c:y val="-4.24317839514853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78-4D76-B0CF-EB53086CFB4B}"/>
                </c:ext>
              </c:extLst>
            </c:dLbl>
            <c:dLbl>
              <c:idx val="1"/>
              <c:layout>
                <c:manualLayout>
                  <c:x val="7.8108653688493583E-3"/>
                  <c:y val="-1.78578219506522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C2-4761-A4EB-CE28245D5CDC}"/>
                </c:ext>
              </c:extLst>
            </c:dLbl>
            <c:dLbl>
              <c:idx val="2"/>
              <c:layout>
                <c:manualLayout>
                  <c:x val="4.6865192213095862E-3"/>
                  <c:y val="9.43022237588840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83-4233-8320-0736D30A0C0B}"/>
                </c:ext>
              </c:extLst>
            </c:dLbl>
            <c:dLbl>
              <c:idx val="3"/>
              <c:layout>
                <c:manualLayout>
                  <c:x val="-1.562173073769929E-3"/>
                  <c:y val="1.39154228917217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B7-4DAF-AD89-8C7FD1F8E976}"/>
                </c:ext>
              </c:extLst>
            </c:dLbl>
            <c:dLbl>
              <c:idx val="4"/>
              <c:layout>
                <c:manualLayout>
                  <c:x val="4.6865192213096148E-3"/>
                  <c:y val="4.59821344221616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4A-40E0-A473-DADB87ADC020}"/>
                </c:ext>
              </c:extLst>
            </c:dLbl>
            <c:dLbl>
              <c:idx val="5"/>
              <c:layout>
                <c:manualLayout>
                  <c:x val="6.248692295079487E-3"/>
                  <c:y val="2.702421602138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FA-4B3F-BBDE-FD2575AA3BA3}"/>
                </c:ext>
              </c:extLst>
            </c:dLbl>
            <c:dLbl>
              <c:idx val="6"/>
              <c:layout>
                <c:manualLayout>
                  <c:x val="-1.5629578497342786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5-4877-8F7E-BF016DD0EBB6}"/>
                </c:ext>
              </c:extLst>
            </c:dLbl>
            <c:dLbl>
              <c:idx val="7"/>
              <c:layout>
                <c:manualLayout>
                  <c:x val="0"/>
                  <c:y val="-1.08077140556011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5-4877-8F7E-BF016DD0EBB6}"/>
                </c:ext>
              </c:extLst>
            </c:dLbl>
            <c:dLbl>
              <c:idx val="8"/>
              <c:layout>
                <c:manualLayout>
                  <c:x val="9.3777470984055568E-3"/>
                  <c:y val="-1.756963446939512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5A-4C72-86D6-BC6F2B9E5B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66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 Gráficos_Cobertura_Dpto'!$I$19:$I$30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'3. Gráficos_Cobertura_Dpto'!$L$19:$L$30</c:f>
              <c:numCache>
                <c:formatCode>0.00%</c:formatCode>
                <c:ptCount val="12"/>
                <c:pt idx="0">
                  <c:v>1.0012652262002009</c:v>
                </c:pt>
                <c:pt idx="1">
                  <c:v>1.0036375616242403</c:v>
                </c:pt>
                <c:pt idx="2">
                  <c:v>1.0079454869581805</c:v>
                </c:pt>
                <c:pt idx="3">
                  <c:v>1.0114000000000001</c:v>
                </c:pt>
                <c:pt idx="4">
                  <c:v>1.0151374136708895</c:v>
                </c:pt>
                <c:pt idx="5">
                  <c:v>1.0172000000000001</c:v>
                </c:pt>
                <c:pt idx="6">
                  <c:v>0.99890000000000001</c:v>
                </c:pt>
                <c:pt idx="7">
                  <c:v>1.0033079697635039</c:v>
                </c:pt>
                <c:pt idx="8">
                  <c:v>1.0258323160581511</c:v>
                </c:pt>
                <c:pt idx="9">
                  <c:v>1.0103269696453157</c:v>
                </c:pt>
                <c:pt idx="10">
                  <c:v>1.0258323160581511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8-4D76-B0CF-EB53086CFB4B}"/>
            </c:ext>
          </c:extLst>
        </c:ser>
        <c:ser>
          <c:idx val="3"/>
          <c:order val="3"/>
          <c:tx>
            <c:strRef>
              <c:f>'3. Gráficos_Cobertura_Dpto'!$M$18</c:f>
              <c:strCache>
                <c:ptCount val="1"/>
                <c:pt idx="0">
                  <c:v>2023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'3. Gráficos_Cobertura_Dpto'!$M$19:$M$30</c:f>
              <c:numCache>
                <c:formatCode>0.00%</c:formatCode>
                <c:ptCount val="12"/>
                <c:pt idx="0">
                  <c:v>0.99690000000000001</c:v>
                </c:pt>
                <c:pt idx="1">
                  <c:v>0.9990911809815074</c:v>
                </c:pt>
                <c:pt idx="2">
                  <c:v>1.0031999999999999</c:v>
                </c:pt>
                <c:pt idx="3">
                  <c:v>1.0258323160581511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19-4101-83D5-91BB603817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49266816"/>
        <c:axId val="249261920"/>
      </c:barChart>
      <c:catAx>
        <c:axId val="2492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1920"/>
        <c:crosses val="autoZero"/>
        <c:auto val="1"/>
        <c:lblAlgn val="ctr"/>
        <c:lblOffset val="100"/>
        <c:noMultiLvlLbl val="0"/>
      </c:catAx>
      <c:valAx>
        <c:axId val="249261920"/>
        <c:scaling>
          <c:orientation val="minMax"/>
          <c:max val="1.04"/>
          <c:min val="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Magdalena Medio</a:t>
            </a:r>
          </a:p>
        </c:rich>
      </c:tx>
      <c:layout>
        <c:manualLayout>
          <c:xMode val="edge"/>
          <c:yMode val="edge"/>
          <c:x val="0.76983480571332763"/>
          <c:y val="2.3127978001383036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Gráficos_%Tendencia_Subreg'!$F$4:$F$9</c:f>
              <c:numCache>
                <c:formatCode>#,##0.00</c:formatCode>
                <c:ptCount val="6"/>
                <c:pt idx="0">
                  <c:v>25.427639199938216</c:v>
                </c:pt>
                <c:pt idx="1">
                  <c:v>25.076641261947017</c:v>
                </c:pt>
                <c:pt idx="2">
                  <c:v>25.711829403904197</c:v>
                </c:pt>
                <c:pt idx="3">
                  <c:v>27.733458470201782</c:v>
                </c:pt>
                <c:pt idx="4">
                  <c:v>25.033980318599468</c:v>
                </c:pt>
                <c:pt idx="5">
                  <c:v>24.669511719988765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7-42D8-8FAC-9271BA98E717}"/>
            </c:ext>
          </c:extLst>
        </c:ser>
        <c:ser>
          <c:idx val="0"/>
          <c:order val="1"/>
          <c:tx>
            <c:strRef>
              <c:f>'4. Gráficos_%Tendencia_Subreg'!$C$3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Gráficos_%Tendencia_Subreg'!$D$4:$D$9</c:f>
              <c:numCache>
                <c:formatCode>#,##0.00</c:formatCode>
                <c:ptCount val="6"/>
                <c:pt idx="0">
                  <c:v>61.108965943316086</c:v>
                </c:pt>
                <c:pt idx="1">
                  <c:v>57.685481345089741</c:v>
                </c:pt>
                <c:pt idx="2">
                  <c:v>57.850915309354932</c:v>
                </c:pt>
                <c:pt idx="3">
                  <c:v>55.160515637507935</c:v>
                </c:pt>
                <c:pt idx="4">
                  <c:v>56.443574548288296</c:v>
                </c:pt>
                <c:pt idx="5">
                  <c:v>56.444408201726972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7-42D8-8FAC-9271BA98E717}"/>
            </c:ext>
          </c:extLst>
        </c:ser>
        <c:ser>
          <c:idx val="4"/>
          <c:order val="2"/>
          <c:tx>
            <c:strRef>
              <c:f>'4. Gráficos_%Tendencia_Subreg'!$G$3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C-43F0-893E-26A55445664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38-48D8-90BA-10C2C2BA3932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38-48D8-90BA-10C2C2BA3932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38-48D8-90BA-10C2C2BA3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Gráficos_%Tendencia_Subreg'!$H$4:$H$9</c:f>
              <c:numCache>
                <c:formatCode>#,##0.00</c:formatCode>
                <c:ptCount val="6"/>
                <c:pt idx="0">
                  <c:v>3.802417175071434</c:v>
                </c:pt>
                <c:pt idx="1">
                  <c:v>4.4684465789049073</c:v>
                </c:pt>
                <c:pt idx="2">
                  <c:v>4.2041621111453749</c:v>
                </c:pt>
                <c:pt idx="3">
                  <c:v>4.4083142407596547</c:v>
                </c:pt>
                <c:pt idx="4">
                  <c:v>1.6129324561880425</c:v>
                </c:pt>
                <c:pt idx="5">
                  <c:v>3.9975717379289102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8-48D8-90BA-10C2C2BA3932}"/>
            </c:ext>
          </c:extLst>
        </c:ser>
        <c:ser>
          <c:idx val="2"/>
          <c:order val="3"/>
          <c:tx>
            <c:strRef>
              <c:f>'4. Gráficos_%Tendencia_Subreg'!$K$3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C-43F0-893E-26A55445664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38-48D8-90BA-10C2C2BA3932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38-48D8-90BA-10C2C2BA3932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38-48D8-90BA-10C2C2BA3932}"/>
                </c:ext>
              </c:extLst>
            </c:dLbl>
            <c:dLbl>
              <c:idx val="4"/>
              <c:layout>
                <c:manualLayout>
                  <c:x val="-4.5828885426163146E-2"/>
                  <c:y val="-2.6613334224063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F-4319-8BD0-061F2ED8C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Gráficos_%Tendencia_Subreg'!$A$4:$A$9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Gráficos_%Tendencia_Subreg'!$K$4:$K$9</c:f>
              <c:numCache>
                <c:formatCode>#,##0.00</c:formatCode>
                <c:ptCount val="6"/>
                <c:pt idx="0">
                  <c:v>9.6609776816742681</c:v>
                </c:pt>
                <c:pt idx="1">
                  <c:v>12.769430814058339</c:v>
                </c:pt>
                <c:pt idx="2">
                  <c:v>12.233093175595485</c:v>
                </c:pt>
                <c:pt idx="3">
                  <c:v>12.697711651530625</c:v>
                </c:pt>
                <c:pt idx="4">
                  <c:v>16.909512676924194</c:v>
                </c:pt>
                <c:pt idx="5">
                  <c:v>18.886080078284266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7-42D8-8FAC-9271BA98E7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7904"/>
        <c:axId val="249273888"/>
      </c:lineChart>
      <c:catAx>
        <c:axId val="249267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3888"/>
        <c:crosses val="autoZero"/>
        <c:auto val="1"/>
        <c:lblAlgn val="ctr"/>
        <c:lblOffset val="100"/>
        <c:noMultiLvlLbl val="0"/>
      </c:catAx>
      <c:valAx>
        <c:axId val="249273888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7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665401930752799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Bajo</a:t>
            </a:r>
            <a:r>
              <a:rPr lang="es-CO" sz="1600" b="1" baseline="0"/>
              <a:t> Cauca</a:t>
            </a:r>
            <a:endParaRPr lang="es-CO" sz="1600" b="1"/>
          </a:p>
        </c:rich>
      </c:tx>
      <c:layout>
        <c:manualLayout>
          <c:xMode val="edge"/>
          <c:yMode val="edge"/>
          <c:x val="0.83904928473834428"/>
          <c:y val="2.02616345822865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67898178488133"/>
          <c:y val="0.10915016105818655"/>
          <c:w val="0.85280020604690432"/>
          <c:h val="0.70255796952459282"/>
        </c:manualLayout>
      </c:layout>
      <c:lineChart>
        <c:grouping val="standard"/>
        <c:varyColors val="0"/>
        <c:ser>
          <c:idx val="1"/>
          <c:order val="0"/>
          <c:tx>
            <c:strRef>
              <c:f>'4. Gráficos_%Tendencia_Subreg'!$E$11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Gráficos_%Tendencia_Subreg'!$F$12:$F$17</c:f>
              <c:numCache>
                <c:formatCode>#,##0.00</c:formatCode>
                <c:ptCount val="6"/>
                <c:pt idx="0">
                  <c:v>17.118755936186997</c:v>
                </c:pt>
                <c:pt idx="1">
                  <c:v>15.872878963711068</c:v>
                </c:pt>
                <c:pt idx="2">
                  <c:v>15.428819131428833</c:v>
                </c:pt>
                <c:pt idx="3">
                  <c:v>15.208868409125245</c:v>
                </c:pt>
                <c:pt idx="4">
                  <c:v>13.775441885377612</c:v>
                </c:pt>
                <c:pt idx="5">
                  <c:v>13.829248056224024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2-4323-86CE-5B842C985343}"/>
            </c:ext>
          </c:extLst>
        </c:ser>
        <c:ser>
          <c:idx val="0"/>
          <c:order val="1"/>
          <c:tx>
            <c:strRef>
              <c:f>'4. Gráficos_%Tendencia_Subreg'!$C$11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Gráficos_%Tendencia_Subreg'!$D$12:$D$17</c:f>
              <c:numCache>
                <c:formatCode>#,##0.00</c:formatCode>
                <c:ptCount val="6"/>
                <c:pt idx="0">
                  <c:v>88.289412257119409</c:v>
                </c:pt>
                <c:pt idx="1">
                  <c:v>84.776369852272367</c:v>
                </c:pt>
                <c:pt idx="2">
                  <c:v>84.049854036159132</c:v>
                </c:pt>
                <c:pt idx="3">
                  <c:v>83.210454751473023</c:v>
                </c:pt>
                <c:pt idx="4">
                  <c:v>83.982027018984709</c:v>
                </c:pt>
                <c:pt idx="5">
                  <c:v>84.691192094998186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2-4323-86CE-5B842C985343}"/>
            </c:ext>
          </c:extLst>
        </c:ser>
        <c:ser>
          <c:idx val="4"/>
          <c:order val="2"/>
          <c:tx>
            <c:strRef>
              <c:f>'4. Gráficos_%Tendencia_Subreg'!$G$11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32-4911-8C8E-A550620DE45B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92-4323-86CE-5B842C985343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92-4323-86CE-5B842C985343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2-4323-86CE-5B842C9853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Gráficos_%Tendencia_Subreg'!$H$12:$H$17</c:f>
              <c:numCache>
                <c:formatCode>#,##0.00</c:formatCode>
                <c:ptCount val="6"/>
                <c:pt idx="0">
                  <c:v>3.4128044559635535</c:v>
                </c:pt>
                <c:pt idx="1">
                  <c:v>2.4633033277922403</c:v>
                </c:pt>
                <c:pt idx="2">
                  <c:v>2.5068954008922786</c:v>
                </c:pt>
                <c:pt idx="3">
                  <c:v>2.545701767638616</c:v>
                </c:pt>
                <c:pt idx="4">
                  <c:v>1.5618490745700173</c:v>
                </c:pt>
                <c:pt idx="5">
                  <c:v>2.4721902065977632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2-4323-86CE-5B842C985343}"/>
            </c:ext>
          </c:extLst>
        </c:ser>
        <c:ser>
          <c:idx val="2"/>
          <c:order val="3"/>
          <c:tx>
            <c:strRef>
              <c:f>'4. Gráficos_%Tendencia_Subreg'!$K$11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2-4911-8C8E-A550620DE45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92-4323-86CE-5B842C985343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92-4323-86CE-5B842C985343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92-4323-86CE-5B842C98534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08-40C3-A66B-7DF0783FF6C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08-40C3-A66B-7DF0783FF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Gráficos_%Tendencia_Subreg'!$A$12:$A$17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Gráficos_%Tendencia_Subreg'!$K$12:$K$17</c:f>
              <c:numCache>
                <c:formatCode>#,##0.00</c:formatCode>
                <c:ptCount val="6"/>
                <c:pt idx="0">
                  <c:v>-8.8209726492699474</c:v>
                </c:pt>
                <c:pt idx="1">
                  <c:v>-3.1125521437756873</c:v>
                </c:pt>
                <c:pt idx="2">
                  <c:v>-1.9855685684802467</c:v>
                </c:pt>
                <c:pt idx="3">
                  <c:v>-0.96502492823688613</c:v>
                </c:pt>
                <c:pt idx="4">
                  <c:v>0.68068202106766762</c:v>
                </c:pt>
                <c:pt idx="5">
                  <c:v>1.4795598487777966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892-4323-86CE-5B842C9853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8448"/>
        <c:axId val="249264096"/>
      </c:lineChart>
      <c:catAx>
        <c:axId val="2492684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4096"/>
        <c:crosses val="autoZero"/>
        <c:auto val="1"/>
        <c:lblAlgn val="ctr"/>
        <c:lblOffset val="100"/>
        <c:noMultiLvlLbl val="0"/>
      </c:catAx>
      <c:valAx>
        <c:axId val="249264096"/>
        <c:scaling>
          <c:orientation val="minMax"/>
          <c:max val="93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22332451499117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Carolina del Príncipe.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BE0-422F-8680-4219D4E445A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BE0-422F-8680-4219D4E445A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BE0-422F-8680-4219D4E445A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BE0-422F-8680-4219D4E445A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BE0-422F-8680-4219D4E445AE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6.251463058115598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E0-422F-8680-4219D4E445AE}"/>
                </c:ext>
              </c:extLst>
            </c:dLbl>
            <c:dLbl>
              <c:idx val="1"/>
              <c:layout>
                <c:manualLayout>
                  <c:x val="0.1716137056508826"/>
                  <c:y val="-4.266215301767400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E0-422F-8680-4219D4E445AE}"/>
                </c:ext>
              </c:extLst>
            </c:dLbl>
            <c:dLbl>
              <c:idx val="2"/>
              <c:layout>
                <c:manualLayout>
                  <c:x val="-2.7453162471363219E-2"/>
                  <c:y val="7.7707700969569752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E0-422F-8680-4219D4E445A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E0-422F-8680-4219D4E445A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E0-422F-8680-4219D4E445A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Población_Afiliada_Regimen'!$AW$89:$AW$92</c:f>
              <c:numCache>
                <c:formatCode>0.00%</c:formatCode>
                <c:ptCount val="4"/>
                <c:pt idx="0">
                  <c:v>0.55497925311203322</c:v>
                </c:pt>
                <c:pt idx="1">
                  <c:v>0.38658367911479946</c:v>
                </c:pt>
                <c:pt idx="2">
                  <c:v>4.4260027662517291E-2</c:v>
                </c:pt>
                <c:pt idx="3">
                  <c:v>1.0373443983402489E-2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E0-422F-8680-4219D4E445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Urabá</a:t>
            </a:r>
          </a:p>
        </c:rich>
      </c:tx>
      <c:layout>
        <c:manualLayout>
          <c:xMode val="edge"/>
          <c:yMode val="edge"/>
          <c:x val="0.9041925908466284"/>
          <c:y val="2.58538849298468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Gráficos_%Tendencia_Subreg'!$E$19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Gráficos_%Tendencia_Subreg'!$F$20:$F$25</c:f>
              <c:numCache>
                <c:formatCode>#,##0.00</c:formatCode>
                <c:ptCount val="6"/>
                <c:pt idx="0">
                  <c:v>38.15035356899282</c:v>
                </c:pt>
                <c:pt idx="1">
                  <c:v>38.420716025527632</c:v>
                </c:pt>
                <c:pt idx="2">
                  <c:v>38.951843784776052</c:v>
                </c:pt>
                <c:pt idx="3">
                  <c:v>39.754947314796432</c:v>
                </c:pt>
                <c:pt idx="4">
                  <c:v>36.730846909923251</c:v>
                </c:pt>
                <c:pt idx="5">
                  <c:v>36.8631834191427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71-45C0-94D2-D0E07F62B0A7}"/>
            </c:ext>
          </c:extLst>
        </c:ser>
        <c:ser>
          <c:idx val="0"/>
          <c:order val="1"/>
          <c:tx>
            <c:strRef>
              <c:f>'4. Gráficos_%Tendencia_Subreg'!$C$19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Gráficos_%Tendencia_Subreg'!$D$20:$D$25</c:f>
              <c:numCache>
                <c:formatCode>#,##0.00</c:formatCode>
                <c:ptCount val="6"/>
                <c:pt idx="0">
                  <c:v>72.298178511460577</c:v>
                </c:pt>
                <c:pt idx="1">
                  <c:v>70.051300194586943</c:v>
                </c:pt>
                <c:pt idx="2">
                  <c:v>70.667605124742011</c:v>
                </c:pt>
                <c:pt idx="3">
                  <c:v>71.128396069867364</c:v>
                </c:pt>
                <c:pt idx="4">
                  <c:v>73.812874535893656</c:v>
                </c:pt>
                <c:pt idx="5">
                  <c:v>74.507284667385818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71-45C0-94D2-D0E07F62B0A7}"/>
            </c:ext>
          </c:extLst>
        </c:ser>
        <c:ser>
          <c:idx val="4"/>
          <c:order val="2"/>
          <c:tx>
            <c:strRef>
              <c:f>'4. Gráficos_%Tendencia_Subreg'!$G$19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2.3019298972654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04-431D-ADF0-3CE87CE96292}"/>
                </c:ext>
              </c:extLst>
            </c:dLbl>
            <c:dLbl>
              <c:idx val="1"/>
              <c:layout>
                <c:manualLayout>
                  <c:x val="-1.5470824378762137E-2"/>
                  <c:y val="-2.166054047454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71-45C0-94D2-D0E07F62B0A7}"/>
                </c:ext>
              </c:extLst>
            </c:dLbl>
            <c:dLbl>
              <c:idx val="2"/>
              <c:layout>
                <c:manualLayout>
                  <c:x val="-2.137851554141431E-2"/>
                  <c:y val="-4.226966906822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71-45C0-94D2-D0E07F62B0A7}"/>
                </c:ext>
              </c:extLst>
            </c:dLbl>
            <c:dLbl>
              <c:idx val="3"/>
              <c:layout>
                <c:manualLayout>
                  <c:x val="-3.3193897866718655E-2"/>
                  <c:y val="-4.5795115560215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Gráficos_%Tendencia_Subreg'!$H$20:$H$25</c:f>
              <c:numCache>
                <c:formatCode>#,##0.00</c:formatCode>
                <c:ptCount val="6"/>
                <c:pt idx="0">
                  <c:v>3.3956981442114795</c:v>
                </c:pt>
                <c:pt idx="1">
                  <c:v>4.0548342511901678</c:v>
                </c:pt>
                <c:pt idx="2">
                  <c:v>4.086477643455682</c:v>
                </c:pt>
                <c:pt idx="3">
                  <c:v>3.6956432164756912</c:v>
                </c:pt>
                <c:pt idx="4">
                  <c:v>1.8058878103033915</c:v>
                </c:pt>
                <c:pt idx="5">
                  <c:v>3.6691626577942325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571-45C0-94D2-D0E07F62B0A7}"/>
            </c:ext>
          </c:extLst>
        </c:ser>
        <c:ser>
          <c:idx val="2"/>
          <c:order val="3"/>
          <c:tx>
            <c:strRef>
              <c:f>'4. Gráficos_%Tendencia_Subreg'!$K$19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04-431D-ADF0-3CE87CE9629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71-45C0-94D2-D0E07F62B0A7}"/>
                </c:ext>
              </c:extLst>
            </c:dLbl>
            <c:dLbl>
              <c:idx val="2"/>
              <c:layout>
                <c:manualLayout>
                  <c:x val="-2.6222822294789137E-2"/>
                  <c:y val="-1.2770968071405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71-45C0-94D2-D0E07F62B0A7}"/>
                </c:ext>
              </c:extLst>
            </c:dLbl>
            <c:dLbl>
              <c:idx val="3"/>
              <c:layout>
                <c:manualLayout>
                  <c:x val="-2.7699745085452195E-2"/>
                  <c:y val="-2.5513995541243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71-45C0-94D2-D0E07F62B0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Gráficos_%Tendencia_Subreg'!$A$20:$A$25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Gráficos_%Tendencia_Subreg'!$K$20:$K$25</c:f>
              <c:numCache>
                <c:formatCode>#,##0.00</c:formatCode>
                <c:ptCount val="6"/>
                <c:pt idx="0">
                  <c:v>-13.844230224664884</c:v>
                </c:pt>
                <c:pt idx="1">
                  <c:v>-12.526850471304755</c:v>
                </c:pt>
                <c:pt idx="2">
                  <c:v>-13.705926552973736</c:v>
                </c:pt>
                <c:pt idx="3">
                  <c:v>-14.578986601139476</c:v>
                </c:pt>
                <c:pt idx="4">
                  <c:v>-12.349609256120303</c:v>
                </c:pt>
                <c:pt idx="5">
                  <c:v>-11.370468086528504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571-45C0-94D2-D0E07F62B0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4432"/>
        <c:axId val="249272256"/>
      </c:lineChart>
      <c:catAx>
        <c:axId val="249274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2256"/>
        <c:crosses val="autoZero"/>
        <c:auto val="1"/>
        <c:lblAlgn val="ctr"/>
        <c:lblOffset val="100"/>
        <c:noMultiLvlLbl val="0"/>
      </c:catAx>
      <c:valAx>
        <c:axId val="249272256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443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098142346607258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Nordeste</a:t>
            </a:r>
          </a:p>
        </c:rich>
      </c:tx>
      <c:layout>
        <c:manualLayout>
          <c:xMode val="edge"/>
          <c:yMode val="edge"/>
          <c:x val="0.85243530633764897"/>
          <c:y val="2.026180324148721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Gráficos_%Tendencia_Subreg'!$E$27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Gráficos_%Tendencia_Subreg'!$F$28:$F$33</c:f>
              <c:numCache>
                <c:formatCode>#,##0.00</c:formatCode>
                <c:ptCount val="6"/>
                <c:pt idx="0">
                  <c:v>19.573281968182144</c:v>
                </c:pt>
                <c:pt idx="1">
                  <c:v>19.467730202924724</c:v>
                </c:pt>
                <c:pt idx="2">
                  <c:v>20.215958588160841</c:v>
                </c:pt>
                <c:pt idx="3">
                  <c:v>20.773840529264863</c:v>
                </c:pt>
                <c:pt idx="4">
                  <c:v>19.447240999089122</c:v>
                </c:pt>
                <c:pt idx="5">
                  <c:v>19.336141791975741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9-45E6-BF07-8CA6AFBF7BB1}"/>
            </c:ext>
          </c:extLst>
        </c:ser>
        <c:ser>
          <c:idx val="0"/>
          <c:order val="1"/>
          <c:tx>
            <c:strRef>
              <c:f>'4. Gráficos_%Tendencia_Subreg'!$C$27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Gráficos_%Tendencia_Subreg'!$D$28:$D$33</c:f>
              <c:numCache>
                <c:formatCode>#,##0.00</c:formatCode>
                <c:ptCount val="6"/>
                <c:pt idx="0">
                  <c:v>66.297734429938544</c:v>
                </c:pt>
                <c:pt idx="1">
                  <c:v>64.950460280432438</c:v>
                </c:pt>
                <c:pt idx="2">
                  <c:v>65.481729053055219</c:v>
                </c:pt>
                <c:pt idx="3">
                  <c:v>65.842164962004119</c:v>
                </c:pt>
                <c:pt idx="4">
                  <c:v>67.612541349057963</c:v>
                </c:pt>
                <c:pt idx="5">
                  <c:v>68.106881363413905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9-45E6-BF07-8CA6AFBF7BB1}"/>
            </c:ext>
          </c:extLst>
        </c:ser>
        <c:ser>
          <c:idx val="4"/>
          <c:order val="2"/>
          <c:tx>
            <c:strRef>
              <c:f>'4. Gráficos_%Tendencia_Subreg'!$G$27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6D-4B2F-8CFE-0F853BB1FF4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9-45E6-BF07-8CA6AFBF7BB1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19-45E6-BF07-8CA6AFBF7BB1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Gráficos_%Tendencia_Subreg'!$H$28:$H$33</c:f>
              <c:numCache>
                <c:formatCode>#,##0.00</c:formatCode>
                <c:ptCount val="6"/>
                <c:pt idx="0">
                  <c:v>2.184547650350078</c:v>
                </c:pt>
                <c:pt idx="1">
                  <c:v>2.1546642586600449</c:v>
                </c:pt>
                <c:pt idx="2">
                  <c:v>2.2025996113931998</c:v>
                </c:pt>
                <c:pt idx="3">
                  <c:v>2.1225117687435802</c:v>
                </c:pt>
                <c:pt idx="4">
                  <c:v>1.5489716669063713</c:v>
                </c:pt>
                <c:pt idx="5">
                  <c:v>2.0665201662044543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F19-45E6-BF07-8CA6AFBF7BB1}"/>
            </c:ext>
          </c:extLst>
        </c:ser>
        <c:ser>
          <c:idx val="2"/>
          <c:order val="3"/>
          <c:tx>
            <c:strRef>
              <c:f>'4. Gráficos_%Tendencia_Subreg'!$K$27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6D-4B2F-8CFE-0F853BB1FF4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9-45E6-BF07-8CA6AFBF7BB1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9-45E6-BF07-8CA6AFBF7BB1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9-45E6-BF07-8CA6AFBF7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Gráficos_%Tendencia_Subreg'!$A$28:$A$33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Gráficos_%Tendencia_Subreg'!$K$28:$K$33</c:f>
              <c:numCache>
                <c:formatCode>#,##0.00</c:formatCode>
                <c:ptCount val="6"/>
                <c:pt idx="0">
                  <c:v>11.944435951529229</c:v>
                </c:pt>
                <c:pt idx="1">
                  <c:v>13.427145257982801</c:v>
                </c:pt>
                <c:pt idx="2">
                  <c:v>12.09971274739074</c:v>
                </c:pt>
                <c:pt idx="3">
                  <c:v>11.261482739987443</c:v>
                </c:pt>
                <c:pt idx="4">
                  <c:v>11.391245984946536</c:v>
                </c:pt>
                <c:pt idx="5">
                  <c:v>12.556976844610347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19-45E6-BF07-8CA6AFBF7BB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71168"/>
        <c:axId val="249268992"/>
      </c:lineChart>
      <c:catAx>
        <c:axId val="2492711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8992"/>
        <c:crosses val="autoZero"/>
        <c:auto val="1"/>
        <c:lblAlgn val="ctr"/>
        <c:lblOffset val="100"/>
        <c:noMultiLvlLbl val="0"/>
      </c:catAx>
      <c:valAx>
        <c:axId val="249268992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1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4075923505626988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Occidente</a:t>
            </a:r>
          </a:p>
        </c:rich>
      </c:tx>
      <c:layout>
        <c:manualLayout>
          <c:xMode val="edge"/>
          <c:yMode val="edge"/>
          <c:x val="0.87601259342732063"/>
          <c:y val="2.0261840324763195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Gráficos_%Tendencia_Subreg'!$E$35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Gráficos_%Tendencia_Subreg'!$F$36:$F$41</c:f>
              <c:numCache>
                <c:formatCode>#,##0.00</c:formatCode>
                <c:ptCount val="6"/>
                <c:pt idx="0">
                  <c:v>16.441946488807112</c:v>
                </c:pt>
                <c:pt idx="1">
                  <c:v>17.076022835847144</c:v>
                </c:pt>
                <c:pt idx="2">
                  <c:v>17.637423156943409</c:v>
                </c:pt>
                <c:pt idx="3">
                  <c:v>18.25635938890537</c:v>
                </c:pt>
                <c:pt idx="4">
                  <c:v>16.172691294682593</c:v>
                </c:pt>
                <c:pt idx="5">
                  <c:v>16.237528527288646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3E-46BD-B045-EB70FC4F0FEC}"/>
            </c:ext>
          </c:extLst>
        </c:ser>
        <c:ser>
          <c:idx val="0"/>
          <c:order val="1"/>
          <c:tx>
            <c:strRef>
              <c:f>'4. Gráficos_%Tendencia_Subreg'!$C$35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Gráficos_%Tendencia_Subreg'!$D$36:$D$41</c:f>
              <c:numCache>
                <c:formatCode>#,##0.00</c:formatCode>
                <c:ptCount val="6"/>
                <c:pt idx="0">
                  <c:v>69.632110548911371</c:v>
                </c:pt>
                <c:pt idx="1">
                  <c:v>67.910500972092152</c:v>
                </c:pt>
                <c:pt idx="2">
                  <c:v>68.281351496380267</c:v>
                </c:pt>
                <c:pt idx="3">
                  <c:v>67.359463067339064</c:v>
                </c:pt>
                <c:pt idx="4">
                  <c:v>68.962400660966892</c:v>
                </c:pt>
                <c:pt idx="5">
                  <c:v>68.603421913494827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3E-46BD-B045-EB70FC4F0FEC}"/>
            </c:ext>
          </c:extLst>
        </c:ser>
        <c:ser>
          <c:idx val="4"/>
          <c:order val="2"/>
          <c:tx>
            <c:strRef>
              <c:f>'4. Gráficos_%Tendencia_Subreg'!$G$35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DB-4179-89BC-E999AD4A8C59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3E-46BD-B045-EB70FC4F0FE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3E-46BD-B045-EB70FC4F0FE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Gráficos_%Tendencia_Subreg'!$G$36:$G$41</c:f>
              <c:numCache>
                <c:formatCode>#,##0</c:formatCode>
                <c:ptCount val="6"/>
                <c:pt idx="0">
                  <c:v>5595</c:v>
                </c:pt>
                <c:pt idx="1">
                  <c:v>5866</c:v>
                </c:pt>
                <c:pt idx="2">
                  <c:v>5820</c:v>
                </c:pt>
                <c:pt idx="3">
                  <c:v>5876</c:v>
                </c:pt>
                <c:pt idx="4">
                  <c:v>4324</c:v>
                </c:pt>
                <c:pt idx="5">
                  <c:v>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3E-46BD-B045-EB70FC4F0FEC}"/>
            </c:ext>
          </c:extLst>
        </c:ser>
        <c:ser>
          <c:idx val="2"/>
          <c:order val="3"/>
          <c:tx>
            <c:strRef>
              <c:f>'4. Gráficos_%Tendencia_Subreg'!$K$35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B-4179-89BC-E999AD4A8C59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3E-46BD-B045-EB70FC4F0FE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3E-46BD-B045-EB70FC4F0FE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3E-46BD-B045-EB70FC4F0F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Gráficos_%Tendencia_Subreg'!$A$36:$A$41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Gráficos_%Tendencia_Subreg'!$K$36:$K$41</c:f>
              <c:numCache>
                <c:formatCode>#,##0.00</c:formatCode>
                <c:ptCount val="6"/>
                <c:pt idx="0">
                  <c:v>11.245112695492182</c:v>
                </c:pt>
                <c:pt idx="1">
                  <c:v>12.225069044687714</c:v>
                </c:pt>
                <c:pt idx="2">
                  <c:v>11.341705656966951</c:v>
                </c:pt>
                <c:pt idx="3">
                  <c:v>11.660579204983691</c:v>
                </c:pt>
                <c:pt idx="4">
                  <c:v>12.891136744372872</c:v>
                </c:pt>
                <c:pt idx="5">
                  <c:v>15.159049559216527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A3E-46BD-B045-EB70FC4F0FE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249269536"/>
        <c:axId val="249270080"/>
      </c:lineChart>
      <c:catAx>
        <c:axId val="249269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70080"/>
        <c:crosses val="autoZero"/>
        <c:auto val="1"/>
        <c:lblAlgn val="ctr"/>
        <c:lblOffset val="100"/>
        <c:noMultiLvlLbl val="0"/>
      </c:catAx>
      <c:valAx>
        <c:axId val="249270080"/>
        <c:scaling>
          <c:orientation val="minMax"/>
          <c:max val="8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9269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865552840970275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defRPr>
            </a:pPr>
            <a:r>
              <a:rPr lang="es-CO" sz="1600" b="1" i="0" u="none" strike="noStrike" kern="1200" cap="none" spc="0" normalizeH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j-lt"/>
                <a:ea typeface="+mj-ea"/>
                <a:cs typeface="+mj-cs"/>
              </a:rPr>
              <a:t>Norte</a:t>
            </a:r>
          </a:p>
        </c:rich>
      </c:tx>
      <c:layout>
        <c:manualLayout>
          <c:xMode val="edge"/>
          <c:yMode val="edge"/>
          <c:x val="0.90147942717842933"/>
          <c:y val="2.587235002255300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s-CO" sz="1600" b="1" i="0" u="none" strike="noStrike" kern="1200" cap="none" spc="0" normalizeH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Gráficos_%Tendencia_Subreg'!$E$43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Gráficos_%Tendencia_Subreg'!$F$44:$F$49</c:f>
              <c:numCache>
                <c:formatCode>#,##0.00</c:formatCode>
                <c:ptCount val="6"/>
                <c:pt idx="0">
                  <c:v>33.942003187547861</c:v>
                </c:pt>
                <c:pt idx="1">
                  <c:v>34.788056899120392</c:v>
                </c:pt>
                <c:pt idx="2">
                  <c:v>35.518190820458734</c:v>
                </c:pt>
                <c:pt idx="3">
                  <c:v>36.609708630113644</c:v>
                </c:pt>
                <c:pt idx="4">
                  <c:v>33.573781754024388</c:v>
                </c:pt>
                <c:pt idx="5">
                  <c:v>33.347251272125625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A-426B-9190-AB6FD8229213}"/>
            </c:ext>
          </c:extLst>
        </c:ser>
        <c:ser>
          <c:idx val="0"/>
          <c:order val="1"/>
          <c:tx>
            <c:strRef>
              <c:f>'4. Gráficos_%Tendencia_Subreg'!$C$43</c:f>
              <c:strCache>
                <c:ptCount val="1"/>
                <c:pt idx="0">
                  <c:v>subsidiado</c:v>
                </c:pt>
              </c:strCache>
            </c:strRef>
          </c:tx>
          <c:spPr>
            <a:ln w="476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Gráficos_%Tendencia_Subreg'!$D$45:$D$49</c:f>
              <c:numCache>
                <c:formatCode>#,##0.00</c:formatCode>
                <c:ptCount val="5"/>
                <c:pt idx="0">
                  <c:v>54.60233882324129</c:v>
                </c:pt>
                <c:pt idx="1">
                  <c:v>54.896506750609852</c:v>
                </c:pt>
                <c:pt idx="2">
                  <c:v>53.413716700159739</c:v>
                </c:pt>
                <c:pt idx="3">
                  <c:v>54.908504691866909</c:v>
                </c:pt>
                <c:pt idx="4">
                  <c:v>54.987825055411612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A-426B-9190-AB6FD8229213}"/>
            </c:ext>
          </c:extLst>
        </c:ser>
        <c:ser>
          <c:idx val="4"/>
          <c:order val="2"/>
          <c:tx>
            <c:strRef>
              <c:f>'4. Gráficos_%Tendencia_Subreg'!$G$43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5A-47C8-BECD-74311BD178B2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3A-426B-9190-AB6FD8229213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3A-426B-9190-AB6FD8229213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Gráficos_%Tendencia_Subreg'!$H$44:$H$49</c:f>
              <c:numCache>
                <c:formatCode>#,##0.00</c:formatCode>
                <c:ptCount val="6"/>
                <c:pt idx="0">
                  <c:v>2.4539978887669989</c:v>
                </c:pt>
                <c:pt idx="1">
                  <c:v>2.3865793179452641</c:v>
                </c:pt>
                <c:pt idx="2">
                  <c:v>2.3186352255436313</c:v>
                </c:pt>
                <c:pt idx="3">
                  <c:v>2.426166609193352</c:v>
                </c:pt>
                <c:pt idx="4">
                  <c:v>1.675722516277109</c:v>
                </c:pt>
                <c:pt idx="5">
                  <c:v>2.3631879624137606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33A-426B-9190-AB6FD8229213}"/>
            </c:ext>
          </c:extLst>
        </c:ser>
        <c:ser>
          <c:idx val="2"/>
          <c:order val="3"/>
          <c:tx>
            <c:strRef>
              <c:f>'4. Gráficos_%Tendencia_Subreg'!$K$43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A-47C8-BECD-74311BD178B2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3A-426B-9190-AB6FD8229213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3A-426B-9190-AB6FD8229213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3A-426B-9190-AB6FD82292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s-CO" sz="12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Gráficos_%Tendencia_Subreg'!$A$44:$A$49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Gráficos_%Tendencia_Subreg'!$K$44:$K$49</c:f>
              <c:numCache>
                <c:formatCode>#,##0.00</c:formatCode>
                <c:ptCount val="6"/>
                <c:pt idx="0">
                  <c:v>6.4330511456543746</c:v>
                </c:pt>
                <c:pt idx="1">
                  <c:v>8.2230249596930634</c:v>
                </c:pt>
                <c:pt idx="2">
                  <c:v>7.266667203387783</c:v>
                </c:pt>
                <c:pt idx="3">
                  <c:v>7.5504080605332717</c:v>
                </c:pt>
                <c:pt idx="4">
                  <c:v>9.8419910378315905</c:v>
                </c:pt>
                <c:pt idx="5">
                  <c:v>11.664923672462763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33A-426B-9190-AB6FD822921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5888"/>
        <c:axId val="431619152"/>
      </c:lineChart>
      <c:catAx>
        <c:axId val="431615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s-CO" sz="9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AÑO COBERTURA</a:t>
                </a:r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s-CO" sz="9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9152"/>
        <c:crosses val="autoZero"/>
        <c:auto val="1"/>
        <c:lblAlgn val="ctr"/>
        <c:lblOffset val="100"/>
        <c:noMultiLvlLbl val="0"/>
      </c:catAx>
      <c:valAx>
        <c:axId val="431619152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s-CO" sz="1000" b="0" i="0" u="none" strike="noStrike" kern="1200" cap="all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s-CO" sz="1000" b="0" i="0" u="none" strike="noStrike" kern="1200" cap="all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CO" sz="12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5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378124709922955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CO" sz="11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s-CO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Oriente</a:t>
            </a:r>
          </a:p>
        </c:rich>
      </c:tx>
      <c:layout>
        <c:manualLayout>
          <c:xMode val="edge"/>
          <c:yMode val="edge"/>
          <c:x val="0.88666857883990025"/>
          <c:y val="2.33336908464719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Gráficos_%Tendencia_Subreg'!$E$51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Gráficos_%Tendencia_Subreg'!$F$52:$F$57</c:f>
              <c:numCache>
                <c:formatCode>#,##0.00</c:formatCode>
                <c:ptCount val="6"/>
                <c:pt idx="0">
                  <c:v>51.002032505192943</c:v>
                </c:pt>
                <c:pt idx="1">
                  <c:v>53.339776129877428</c:v>
                </c:pt>
                <c:pt idx="2">
                  <c:v>54.740970333354419</c:v>
                </c:pt>
                <c:pt idx="3">
                  <c:v>58.438703595446142</c:v>
                </c:pt>
                <c:pt idx="4">
                  <c:v>57.512155275277955</c:v>
                </c:pt>
                <c:pt idx="5">
                  <c:v>58.159154621020889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7E-4F61-A3B8-FA403BA0FC57}"/>
            </c:ext>
          </c:extLst>
        </c:ser>
        <c:ser>
          <c:idx val="0"/>
          <c:order val="1"/>
          <c:tx>
            <c:strRef>
              <c:f>'4. Gráficos_%Tendencia_Subreg'!$C$51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Gráficos_%Tendencia_Subreg'!$D$52:$D$57</c:f>
              <c:numCache>
                <c:formatCode>#,##0.00</c:formatCode>
                <c:ptCount val="6"/>
                <c:pt idx="0">
                  <c:v>35.520447895649845</c:v>
                </c:pt>
                <c:pt idx="1">
                  <c:v>34.521790493122481</c:v>
                </c:pt>
                <c:pt idx="2">
                  <c:v>35.513717732706915</c:v>
                </c:pt>
                <c:pt idx="3">
                  <c:v>35.180621591361074</c:v>
                </c:pt>
                <c:pt idx="4">
                  <c:v>38.363833037815169</c:v>
                </c:pt>
                <c:pt idx="5">
                  <c:v>38.819003445201204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7E-4F61-A3B8-FA403BA0FC57}"/>
            </c:ext>
          </c:extLst>
        </c:ser>
        <c:ser>
          <c:idx val="4"/>
          <c:order val="2"/>
          <c:tx>
            <c:strRef>
              <c:f>'4. Gráficos_%Tendencia_Subreg'!$G$51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E9-4F99-B974-4E6BF73833AA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E-4F61-A3B8-FA403BA0FC57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E-4F61-A3B8-FA403BA0FC57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Gráficos_%Tendencia_Subreg'!$H$52:$H$57</c:f>
              <c:numCache>
                <c:formatCode>#,##0.00</c:formatCode>
                <c:ptCount val="6"/>
                <c:pt idx="0">
                  <c:v>2.0557338237155385</c:v>
                </c:pt>
                <c:pt idx="1">
                  <c:v>2.1882602694862916</c:v>
                </c:pt>
                <c:pt idx="2">
                  <c:v>2.1761194716473353</c:v>
                </c:pt>
                <c:pt idx="3">
                  <c:v>2.0006313015144159</c:v>
                </c:pt>
                <c:pt idx="4">
                  <c:v>1.2779766484895119</c:v>
                </c:pt>
                <c:pt idx="5">
                  <c:v>1.9645600565967438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7E-4F61-A3B8-FA403BA0FC57}"/>
            </c:ext>
          </c:extLst>
        </c:ser>
        <c:ser>
          <c:idx val="2"/>
          <c:order val="3"/>
          <c:tx>
            <c:strRef>
              <c:f>'4. Gráficos_%Tendencia_Subreg'!$K$51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E9-4F99-B974-4E6BF73833AA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E-4F61-A3B8-FA403BA0FC57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E-4F61-A3B8-FA403BA0FC57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E-4F61-A3B8-FA403BA0F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Gráficos_%Tendencia_Subreg'!$A$52:$A$57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Gráficos_%Tendencia_Subreg'!$K$52:$K$57</c:f>
              <c:numCache>
                <c:formatCode>#,##0.00</c:formatCode>
                <c:ptCount val="6"/>
                <c:pt idx="0">
                  <c:v>11.421785775441691</c:v>
                </c:pt>
                <c:pt idx="1">
                  <c:v>9.9501731075138053</c:v>
                </c:pt>
                <c:pt idx="2">
                  <c:v>7.5691924622913263</c:v>
                </c:pt>
                <c:pt idx="3">
                  <c:v>4.380043511678366</c:v>
                </c:pt>
                <c:pt idx="4">
                  <c:v>2.8460350384173552</c:v>
                </c:pt>
                <c:pt idx="5">
                  <c:v>3.0218419337779068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E-4F61-A3B8-FA403BA0FC5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18608"/>
        <c:axId val="431620784"/>
      </c:lineChart>
      <c:catAx>
        <c:axId val="431618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0784"/>
        <c:crosses val="autoZero"/>
        <c:auto val="1"/>
        <c:lblAlgn val="ctr"/>
        <c:lblOffset val="100"/>
        <c:noMultiLvlLbl val="0"/>
      </c:catAx>
      <c:valAx>
        <c:axId val="431620784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012910418164904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Suroeste</a:t>
            </a:r>
          </a:p>
        </c:rich>
      </c:tx>
      <c:layout>
        <c:manualLayout>
          <c:xMode val="edge"/>
          <c:yMode val="edge"/>
          <c:x val="0.87193274810917598"/>
          <c:y val="1.424644119614025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Gráficos_%Tendencia_Subreg'!$E$59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Gráficos_%Tendencia_Subreg'!$F$60:$F$65</c:f>
              <c:numCache>
                <c:formatCode>#,##0.00</c:formatCode>
                <c:ptCount val="6"/>
                <c:pt idx="0">
                  <c:v>23.116287470376715</c:v>
                </c:pt>
                <c:pt idx="1">
                  <c:v>23.18112918983201</c:v>
                </c:pt>
                <c:pt idx="2">
                  <c:v>23.407551345370145</c:v>
                </c:pt>
                <c:pt idx="3">
                  <c:v>23.907994046986285</c:v>
                </c:pt>
                <c:pt idx="4">
                  <c:v>22.701112573837896</c:v>
                </c:pt>
                <c:pt idx="5">
                  <c:v>22.837107635847602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50-4BC8-8878-9506BE13E30C}"/>
            </c:ext>
          </c:extLst>
        </c:ser>
        <c:ser>
          <c:idx val="0"/>
          <c:order val="1"/>
          <c:tx>
            <c:strRef>
              <c:f>'4. Gráficos_%Tendencia_Subreg'!$C$59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Gráficos_%Tendencia_Subreg'!$D$60:$D$65</c:f>
              <c:numCache>
                <c:formatCode>#,##0.00</c:formatCode>
                <c:ptCount val="6"/>
                <c:pt idx="0">
                  <c:v>58.769586943314856</c:v>
                </c:pt>
                <c:pt idx="1">
                  <c:v>57.332223029550953</c:v>
                </c:pt>
                <c:pt idx="2">
                  <c:v>57.527595606293694</c:v>
                </c:pt>
                <c:pt idx="3">
                  <c:v>55.90012756457957</c:v>
                </c:pt>
                <c:pt idx="4">
                  <c:v>55.991698225796739</c:v>
                </c:pt>
                <c:pt idx="5">
                  <c:v>55.370356412329016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50-4BC8-8878-9506BE13E30C}"/>
            </c:ext>
          </c:extLst>
        </c:ser>
        <c:ser>
          <c:idx val="4"/>
          <c:order val="2"/>
          <c:tx>
            <c:strRef>
              <c:f>'4. Gráficos_%Tendencia_Subreg'!$G$59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9-46B3-8683-E31C674A8AAB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50-4BC8-8878-9506BE13E30C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50-4BC8-8878-9506BE13E30C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Gráficos_%Tendencia_Subreg'!$H$60:$H$65</c:f>
              <c:numCache>
                <c:formatCode>#,##0.00</c:formatCode>
                <c:ptCount val="6"/>
                <c:pt idx="0">
                  <c:v>2.4297934990230474</c:v>
                </c:pt>
                <c:pt idx="1">
                  <c:v>2.5781906946746238</c:v>
                </c:pt>
                <c:pt idx="2">
                  <c:v>2.5852157720022673</c:v>
                </c:pt>
                <c:pt idx="3">
                  <c:v>2.5294993090251938</c:v>
                </c:pt>
                <c:pt idx="4">
                  <c:v>1.6213584864180146</c:v>
                </c:pt>
                <c:pt idx="5">
                  <c:v>2.4358611153707201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350-4BC8-8878-9506BE13E30C}"/>
            </c:ext>
          </c:extLst>
        </c:ser>
        <c:ser>
          <c:idx val="2"/>
          <c:order val="3"/>
          <c:tx>
            <c:strRef>
              <c:f>'4. Gráficos_%Tendencia_Subreg'!$K$59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9-46B3-8683-E31C674A8AAB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50-4BC8-8878-9506BE13E30C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50-4BC8-8878-9506BE13E30C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0-4BC8-8878-9506BE13E3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Gráficos_%Tendencia_Subreg'!$A$60:$A$65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Gráficos_%Tendencia_Subreg'!$K$60:$K$65</c:f>
              <c:numCache>
                <c:formatCode>#,##0.00</c:formatCode>
                <c:ptCount val="6"/>
                <c:pt idx="0">
                  <c:v>15.684332087285384</c:v>
                </c:pt>
                <c:pt idx="1">
                  <c:v>16.908457085942402</c:v>
                </c:pt>
                <c:pt idx="2">
                  <c:v>16.479637276333904</c:v>
                </c:pt>
                <c:pt idx="3">
                  <c:v>17.66237907940895</c:v>
                </c:pt>
                <c:pt idx="4">
                  <c:v>19.685830713947354</c:v>
                </c:pt>
                <c:pt idx="5">
                  <c:v>21.792535951823382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350-4BC8-8878-9506BE13E30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3504"/>
        <c:axId val="431616976"/>
      </c:lineChart>
      <c:catAx>
        <c:axId val="431623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16976"/>
        <c:crosses val="autoZero"/>
        <c:auto val="1"/>
        <c:lblAlgn val="ctr"/>
        <c:lblOffset val="100"/>
        <c:noMultiLvlLbl val="0"/>
      </c:catAx>
      <c:valAx>
        <c:axId val="431616976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2602343062522516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 b="1"/>
              <a:t>Valle</a:t>
            </a:r>
            <a:r>
              <a:rPr lang="es-CO" sz="1600" b="1" baseline="0"/>
              <a:t> de Aburrá</a:t>
            </a:r>
            <a:endParaRPr lang="es-CO" sz="1600" b="1"/>
          </a:p>
        </c:rich>
      </c:tx>
      <c:layout>
        <c:manualLayout>
          <c:xMode val="edge"/>
          <c:yMode val="edge"/>
          <c:x val="0.79383297515048323"/>
          <c:y val="1.7279735902616437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'4. Gráficos_%Tendencia_Subreg'!$E$67</c:f>
              <c:strCache>
                <c:ptCount val="1"/>
                <c:pt idx="0">
                  <c:v>Contributivo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Gráficos_%Tendencia_Subreg'!$F$68:$F$73</c:f>
              <c:numCache>
                <c:formatCode>#,##0.00</c:formatCode>
                <c:ptCount val="6"/>
                <c:pt idx="0">
                  <c:v>76.227410545268313</c:v>
                </c:pt>
                <c:pt idx="1">
                  <c:v>77.273505991854321</c:v>
                </c:pt>
                <c:pt idx="2">
                  <c:v>77.179766902342024</c:v>
                </c:pt>
                <c:pt idx="3">
                  <c:v>79.651168436672123</c:v>
                </c:pt>
                <c:pt idx="4">
                  <c:v>75.868519322996391</c:v>
                </c:pt>
                <c:pt idx="5">
                  <c:v>76.357466499845174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8-4A80-9017-4F8BFD8AD4FF}"/>
            </c:ext>
          </c:extLst>
        </c:ser>
        <c:ser>
          <c:idx val="0"/>
          <c:order val="1"/>
          <c:tx>
            <c:strRef>
              <c:f>'4. Gráficos_%Tendencia_Subreg'!$C$67</c:f>
              <c:strCache>
                <c:ptCount val="1"/>
                <c:pt idx="0">
                  <c:v>subsidiado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Gráficos_%Tendencia_Subreg'!$D$68:$D$73</c:f>
              <c:numCache>
                <c:formatCode>#,##0.00</c:formatCode>
                <c:ptCount val="6"/>
                <c:pt idx="0">
                  <c:v>21.35050689162798</c:v>
                </c:pt>
                <c:pt idx="1">
                  <c:v>20.158837172624761</c:v>
                </c:pt>
                <c:pt idx="2">
                  <c:v>22.228340422006188</c:v>
                </c:pt>
                <c:pt idx="3">
                  <c:v>22.151231558666552</c:v>
                </c:pt>
                <c:pt idx="4">
                  <c:v>25.517386644262778</c:v>
                </c:pt>
                <c:pt idx="5">
                  <c:v>26.59035901670498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8-4A80-9017-4F8BFD8AD4FF}"/>
            </c:ext>
          </c:extLst>
        </c:ser>
        <c:ser>
          <c:idx val="4"/>
          <c:order val="2"/>
          <c:tx>
            <c:strRef>
              <c:f>'4. Gráficos_%Tendencia_Subreg'!$G$67</c:f>
              <c:strCache>
                <c:ptCount val="1"/>
                <c:pt idx="0">
                  <c:v>Excepción</c:v>
                </c:pt>
              </c:strCache>
            </c:strRef>
          </c:tx>
          <c:spPr>
            <a:ln w="508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86206704066538E-2"/>
                  <c:y val="-8.10983568968189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A-4B3E-BA7D-BB24448ECD5F}"/>
                </c:ext>
              </c:extLst>
            </c:dLbl>
            <c:dLbl>
              <c:idx val="1"/>
              <c:layout>
                <c:manualLayout>
                  <c:x val="-1.2516978797435969E-2"/>
                  <c:y val="8.1585126374321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8-4A80-9017-4F8BFD8AD4FF}"/>
                </c:ext>
              </c:extLst>
            </c:dLbl>
            <c:dLbl>
              <c:idx val="2"/>
              <c:layout>
                <c:manualLayout>
                  <c:x val="-1.694774716942514E-2"/>
                  <c:y val="-2.437818401679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8-4A80-9017-4F8BFD8AD4FF}"/>
                </c:ext>
              </c:extLst>
            </c:dLbl>
            <c:dLbl>
              <c:idx val="3"/>
              <c:layout>
                <c:manualLayout>
                  <c:x val="-3.1716975076055816E-2"/>
                  <c:y val="-3.0885523347641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Gráficos_%Tendencia_Subreg'!$H$68:$H$73</c:f>
              <c:numCache>
                <c:formatCode>#,##0.00</c:formatCode>
                <c:ptCount val="6"/>
                <c:pt idx="0">
                  <c:v>3.0650961820210445</c:v>
                </c:pt>
                <c:pt idx="1">
                  <c:v>3.3945443212800894</c:v>
                </c:pt>
                <c:pt idx="2">
                  <c:v>3.2646692128022221</c:v>
                </c:pt>
                <c:pt idx="3">
                  <c:v>3.2357791002105363</c:v>
                </c:pt>
                <c:pt idx="4">
                  <c:v>1.5178093471368455</c:v>
                </c:pt>
                <c:pt idx="5">
                  <c:v>3.1532976345625325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08-4A80-9017-4F8BFD8AD4FF}"/>
            </c:ext>
          </c:extLst>
        </c:ser>
        <c:ser>
          <c:idx val="2"/>
          <c:order val="3"/>
          <c:tx>
            <c:strRef>
              <c:f>'4. Gráficos_%Tendencia_Subreg'!$K$67</c:f>
              <c:strCache>
                <c:ptCount val="1"/>
                <c:pt idx="0">
                  <c:v>Sin Cobertura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2855438332077368E-2"/>
                  <c:y val="-1.7919521633700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5="http://schemas.microsoft.com/office/drawing/2012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5A-4B3E-BA7D-BB24448ECD5F}"/>
                </c:ext>
              </c:extLst>
            </c:dLbl>
            <c:dLbl>
              <c:idx val="1"/>
              <c:layout>
                <c:manualLayout>
                  <c:x val="-2.6222822294789137E-2"/>
                  <c:y val="-2.7680530629969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08-4A80-9017-4F8BFD8AD4FF}"/>
                </c:ext>
              </c:extLst>
            </c:dLbl>
            <c:dLbl>
              <c:idx val="2"/>
              <c:layout>
                <c:manualLayout>
                  <c:x val="-2.917666787611525E-2"/>
                  <c:y val="-2.7680530629969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8-4A80-9017-4F8BFD8AD4FF}"/>
                </c:ext>
              </c:extLst>
            </c:dLbl>
            <c:dLbl>
              <c:idx val="3"/>
              <c:layout>
                <c:manualLayout>
                  <c:x val="-3.8038204620093594E-2"/>
                  <c:y val="-3.7441539626237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8-4A80-9017-4F8BFD8AD4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'4. Gráficos_%Tendencia_Subreg'!$A$68:$A$73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'4. Gráficos_%Tendencia_Subreg'!$K$68:$K$73</c:f>
              <c:numCache>
                <c:formatCode>#,##0.00</c:formatCode>
                <c:ptCount val="6"/>
                <c:pt idx="0">
                  <c:v>-0.64301361891733677</c:v>
                </c:pt>
                <c:pt idx="1">
                  <c:v>-0.82688748575915838</c:v>
                </c:pt>
                <c:pt idx="2">
                  <c:v>-2.6727765371504404</c:v>
                </c:pt>
                <c:pt idx="3">
                  <c:v>-5.0381790955492249</c:v>
                </c:pt>
                <c:pt idx="4">
                  <c:v>-2.9037153143960097</c:v>
                </c:pt>
                <c:pt idx="5">
                  <c:v>-2.9478255165501537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08-4A80-9017-4F8BFD8AD4F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31622416"/>
        <c:axId val="431624048"/>
      </c:lineChart>
      <c:catAx>
        <c:axId val="43162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AÑO</a:t>
                </a:r>
                <a:r>
                  <a:rPr lang="es-CO" b="1" baseline="0"/>
                  <a:t> COBERTURA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0.45616423381432181"/>
              <c:y val="0.931721613973870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4048"/>
        <c:crosses val="autoZero"/>
        <c:auto val="1"/>
        <c:lblAlgn val="ctr"/>
        <c:lblOffset val="100"/>
        <c:noMultiLvlLbl val="0"/>
      </c:catAx>
      <c:valAx>
        <c:axId val="431624048"/>
        <c:scaling>
          <c:orientation val="minMax"/>
          <c:max val="9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1"/>
                  <a:t>% Cobertura</a:t>
                </a:r>
              </a:p>
            </c:rich>
          </c:tx>
          <c:layout>
            <c:manualLayout>
              <c:xMode val="edge"/>
              <c:yMode val="edge"/>
              <c:x val="5.9076911626522281E-3"/>
              <c:y val="0.36361705589010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.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6224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14239861564654E-2"/>
          <c:y val="1.4068662677718894E-2"/>
          <c:w val="0.51718219159008627"/>
          <c:h val="5.031984944946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gradFill>
      <a:gsLst>
        <a:gs pos="100000">
          <a:srgbClr val="B3FFFF"/>
        </a:gs>
        <a:gs pos="19000">
          <a:srgbClr val="B3FFFF"/>
        </a:gs>
        <a:gs pos="6250">
          <a:srgbClr val="66FF66"/>
        </a:gs>
        <a:gs pos="78000">
          <a:srgbClr val="66FF66"/>
        </a:gs>
        <a:gs pos="66000">
          <a:schemeClr val="bg1"/>
        </a:gs>
        <a:gs pos="35000">
          <a:schemeClr val="bg1"/>
        </a:gs>
      </a:gsLst>
      <a:lin ang="2700000" scaled="1"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Magdalena Medio, 2023.</a:t>
            </a:r>
            <a:endParaRPr lang="es-CO" sz="1100"/>
          </a:p>
        </c:rich>
      </c:tx>
      <c:layout>
        <c:manualLayout>
          <c:xMode val="edge"/>
          <c:yMode val="edge"/>
          <c:x val="0.11862599547576462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446-45CF-A1D5-CE000A47885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C65D-48A1-9B4B-15EBA3C6D3F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446-45CF-A1D5-CE000A47885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446-45CF-A1D5-CE000A47885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446-45CF-A1D5-CE000A478859}"/>
              </c:ext>
            </c:extLst>
          </c:dPt>
          <c:dLbls>
            <c:dLbl>
              <c:idx val="0"/>
              <c:layout>
                <c:manualLayout>
                  <c:x val="1.523809828533399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6-45CF-A1D5-CE000A4788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Gráficos_Afiliados_Reg_Subre'!$B$4:$B$8</c:f>
              <c:numCache>
                <c:formatCode>_-* #,##0_-;\-* #,##0_-;_-* "-"_-;_-@_-</c:formatCode>
                <c:ptCount val="5"/>
                <c:pt idx="0">
                  <c:v>62296</c:v>
                </c:pt>
                <c:pt idx="1">
                  <c:v>27227</c:v>
                </c:pt>
                <c:pt idx="2">
                  <c:v>1754</c:v>
                </c:pt>
                <c:pt idx="3">
                  <c:v>2658</c:v>
                </c:pt>
                <c:pt idx="4">
                  <c:v>94168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46-45CF-A1D5-CE000A47885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Gráficos_Afiliados_Reg_Subre'!$C$4:$C$8</c:f>
              <c:numCache>
                <c:formatCode>0.00</c:formatCode>
                <c:ptCount val="5"/>
                <c:pt idx="0">
                  <c:v>0.5644440820172697</c:v>
                </c:pt>
                <c:pt idx="1">
                  <c:v>0.24669511719988765</c:v>
                </c:pt>
                <c:pt idx="2">
                  <c:v>1.5892431614522456E-2</c:v>
                </c:pt>
                <c:pt idx="3">
                  <c:v>2.4083285764766642E-2</c:v>
                </c:pt>
                <c:pt idx="4">
                  <c:v>85.322605488959567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46-45CF-A1D5-CE000A4788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3712"/>
        <c:axId val="431612624"/>
        <c:axId val="0"/>
      </c:bar3DChart>
      <c:catAx>
        <c:axId val="431613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12624"/>
        <c:crosses val="autoZero"/>
        <c:auto val="1"/>
        <c:lblAlgn val="ctr"/>
        <c:lblOffset val="100"/>
        <c:noMultiLvlLbl val="0"/>
      </c:catAx>
      <c:valAx>
        <c:axId val="4316126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371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Bajo Cauca,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B91-4E1F-AA3D-665F01624C6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886-4441-9A0A-359E08979F0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B91-4E1F-AA3D-665F01624C6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B91-4E1F-AA3D-665F01624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B91-4E1F-AA3D-665F01624C6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1-4E1F-AA3D-665F01624C62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B91-4E1F-AA3D-665F01624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Gráficos_Afiliados_Reg_Subre'!$D$4:$D$8</c:f>
              <c:numCache>
                <c:formatCode>_-* #,##0_-;\-* #,##0_-;_-* "-"_-;_-@_-</c:formatCode>
                <c:ptCount val="5"/>
                <c:pt idx="0">
                  <c:v>225586</c:v>
                </c:pt>
                <c:pt idx="1">
                  <c:v>36836</c:v>
                </c:pt>
                <c:pt idx="2">
                  <c:v>4167</c:v>
                </c:pt>
                <c:pt idx="3">
                  <c:v>2418</c:v>
                </c:pt>
                <c:pt idx="4">
                  <c:v>269606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B91-4E1F-AA3D-665F01624C6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Gráficos_Afiliados_Reg_Subre'!$E$4:$E$8</c:f>
              <c:numCache>
                <c:formatCode>0.00</c:formatCode>
                <c:ptCount val="5"/>
                <c:pt idx="0">
                  <c:v>0.8469119209499818</c:v>
                </c:pt>
                <c:pt idx="1">
                  <c:v>0.13829248056224025</c:v>
                </c:pt>
                <c:pt idx="2">
                  <c:v>1.5644064678652817E-2</c:v>
                </c:pt>
                <c:pt idx="3">
                  <c:v>9.0778373873248164E-3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B91-4E1F-AA3D-665F01624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1328"/>
        <c:axId val="431627312"/>
        <c:axId val="0"/>
      </c:bar3DChart>
      <c:catAx>
        <c:axId val="43162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31627312"/>
        <c:crosses val="autoZero"/>
        <c:auto val="1"/>
        <c:lblAlgn val="ctr"/>
        <c:lblOffset val="100"/>
        <c:noMultiLvlLbl val="0"/>
      </c:catAx>
      <c:valAx>
        <c:axId val="431627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132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Urabá,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3C3-4090-B45E-C4DBAC8E875D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F96-4A5D-876E-4AB1BB5AA71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3C3-4090-B45E-C4DBAC8E875D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3C3-4090-B45E-C4DBAC8E875D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3C3-4090-B45E-C4DBAC8E875D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C3-4090-B45E-C4DBAC8E875D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3C3-4090-B45E-C4DBAC8E87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Gráficos_Afiliados_Reg_Subre'!$F$4:$F$8</c:f>
              <c:numCache>
                <c:formatCode>_-* #,##0_-;\-* #,##0_-;_-* "-"_-;_-@_-</c:formatCode>
                <c:ptCount val="5"/>
                <c:pt idx="0">
                  <c:v>401294</c:v>
                </c:pt>
                <c:pt idx="1">
                  <c:v>198544</c:v>
                </c:pt>
                <c:pt idx="2">
                  <c:v>9683</c:v>
                </c:pt>
                <c:pt idx="3">
                  <c:v>10079</c:v>
                </c:pt>
                <c:pt idx="4">
                  <c:v>620816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C3-4090-B45E-C4DBAC8E875D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Gráficos_Afiliados_Reg_Subre'!$G$4:$G$8</c:f>
              <c:numCache>
                <c:formatCode>0.00</c:formatCode>
                <c:ptCount val="5"/>
                <c:pt idx="0">
                  <c:v>0.7450728466738582</c:v>
                </c:pt>
                <c:pt idx="1">
                  <c:v>0.36863183419142698</c:v>
                </c:pt>
                <c:pt idx="2">
                  <c:v>1.7978191486398922E-2</c:v>
                </c:pt>
                <c:pt idx="3">
                  <c:v>1.8713435091543398E-2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C3-4090-B45E-C4DBAC8E875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8064"/>
        <c:axId val="431614256"/>
        <c:axId val="0"/>
      </c:bar3DChart>
      <c:catAx>
        <c:axId val="431618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256"/>
        <c:crosses val="autoZero"/>
        <c:auto val="1"/>
        <c:lblAlgn val="ctr"/>
        <c:lblOffset val="100"/>
        <c:noMultiLvlLbl val="0"/>
      </c:catAx>
      <c:valAx>
        <c:axId val="43161425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806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Donmatías.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C-4AAD-9DBE-E3764C6B363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C-4AAD-9DBE-E3764C6B363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C-4AAD-9DBE-E3764C6B363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C-4AAD-9DBE-E3764C6B363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C-4AAD-9DBE-E3764C6B3635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4.57561102102363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C-4AAD-9DBE-E3764C6B3635}"/>
                </c:ext>
              </c:extLst>
            </c:dLbl>
            <c:dLbl>
              <c:idx val="1"/>
              <c:layout>
                <c:manualLayout>
                  <c:x val="0.1659399493204001"/>
                  <c:y val="-0.1780005790069143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2C-4AAD-9DBE-E3764C6B363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C-4AAD-9DBE-E3764C6B363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C-4AAD-9DBE-E3764C6B363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C-4AAD-9DBE-E3764C6B36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Población_Afiliada_Regimen'!$BC$89:$BC$92</c:f>
              <c:numCache>
                <c:formatCode>0.00%</c:formatCode>
                <c:ptCount val="4"/>
                <c:pt idx="0">
                  <c:v>0.38226640513552068</c:v>
                </c:pt>
                <c:pt idx="1">
                  <c:v>0.60217546362339514</c:v>
                </c:pt>
                <c:pt idx="2">
                  <c:v>9.5845221112696149E-3</c:v>
                </c:pt>
                <c:pt idx="3">
                  <c:v>4.3687589158345223E-3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C-4AAD-9DBE-E3764C6B36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Nordeste, 2023.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CB30-4268-8C9A-7DBDE456BC79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133E-4737-8EED-F696AFE86AEF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CB30-4268-8C9A-7DBDE456BC79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CB30-4268-8C9A-7DBDE456BC79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CB30-4268-8C9A-7DBDE456BC79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268-8C9A-7DBDE456BC79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268-8C9A-7DBDE456BC79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Gráficos_Afiliados_Reg_Subre'!$H$4:$H$8</c:f>
              <c:numCache>
                <c:formatCode>_-* #,##0_-;\-* #,##0_-;_-* "-"_-;_-@_-</c:formatCode>
                <c:ptCount val="5"/>
                <c:pt idx="0">
                  <c:v>141947</c:v>
                </c:pt>
                <c:pt idx="1">
                  <c:v>40300</c:v>
                </c:pt>
                <c:pt idx="2">
                  <c:v>3183</c:v>
                </c:pt>
                <c:pt idx="3">
                  <c:v>1124</c:v>
                </c:pt>
                <c:pt idx="4">
                  <c:v>186885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30-4268-8C9A-7DBDE456BC79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Gráficos_Afiliados_Reg_Subre'!$I$4:$I$8</c:f>
              <c:numCache>
                <c:formatCode>0.00</c:formatCode>
                <c:ptCount val="5"/>
                <c:pt idx="0">
                  <c:v>0.68106881363413907</c:v>
                </c:pt>
                <c:pt idx="1">
                  <c:v>0.19336141791975742</c:v>
                </c:pt>
                <c:pt idx="2">
                  <c:v>1.527219338061012E-2</c:v>
                </c:pt>
                <c:pt idx="3">
                  <c:v>5.3930082814344247E-3</c:v>
                </c:pt>
                <c:pt idx="4">
                  <c:v>89.668358778992214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B30-4268-8C9A-7DBDE456BC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2960"/>
        <c:axId val="431621872"/>
        <c:axId val="0"/>
      </c:bar3DChart>
      <c:catAx>
        <c:axId val="431622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1872"/>
        <c:crosses val="autoZero"/>
        <c:auto val="1"/>
        <c:lblAlgn val="ctr"/>
        <c:lblOffset val="100"/>
        <c:noMultiLvlLbl val="0"/>
      </c:catAx>
      <c:valAx>
        <c:axId val="4316218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 Occidente  , 2023</a:t>
            </a:r>
            <a:endParaRPr lang="es-CO" sz="1100"/>
          </a:p>
        </c:rich>
      </c:tx>
      <c:layout>
        <c:manualLayout>
          <c:xMode val="edge"/>
          <c:yMode val="edge"/>
          <c:x val="0.11100691573488694"/>
          <c:y val="0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AEA7-4CB3-BD92-806D0AA51285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63DA-4DD0-B0EE-44A348A0731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AEA7-4CB3-BD92-806D0AA51285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AEA7-4CB3-BD92-806D0AA51285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AEA7-4CB3-BD92-806D0AA51285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7-4CB3-BD92-806D0AA51285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7-4CB3-BD92-806D0AA51285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Gráficos_Afiliados_Reg_Subre'!$J$4:$J$8</c:f>
              <c:numCache>
                <c:formatCode>_-* #,##0_-;\-* #,##0_-;_-* "-"_-;_-@_-</c:formatCode>
                <c:ptCount val="5"/>
                <c:pt idx="0">
                  <c:v>151204</c:v>
                </c:pt>
                <c:pt idx="1">
                  <c:v>35788</c:v>
                </c:pt>
                <c:pt idx="2">
                  <c:v>4286</c:v>
                </c:pt>
                <c:pt idx="3">
                  <c:v>1520</c:v>
                </c:pt>
                <c:pt idx="4">
                  <c:v>193078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A7-4CB3-BD92-806D0AA51285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Gráficos_Afiliados_Reg_Subre'!$K$4:$K$8</c:f>
              <c:numCache>
                <c:formatCode>0.00</c:formatCode>
                <c:ptCount val="5"/>
                <c:pt idx="0">
                  <c:v>0.68603421913494822</c:v>
                </c:pt>
                <c:pt idx="1">
                  <c:v>0.16237528527288647</c:v>
                </c:pt>
                <c:pt idx="2">
                  <c:v>1.9446196285894474E-2</c:v>
                </c:pt>
                <c:pt idx="3">
                  <c:v>6.896457852207093E-3</c:v>
                </c:pt>
                <c:pt idx="4">
                  <c:v>87.602255867660602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A7-4CB3-BD92-806D0AA5128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19696"/>
        <c:axId val="431625136"/>
        <c:axId val="0"/>
      </c:bar3DChart>
      <c:catAx>
        <c:axId val="431619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25136"/>
        <c:crosses val="autoZero"/>
        <c:auto val="1"/>
        <c:lblAlgn val="ctr"/>
        <c:lblOffset val="100"/>
        <c:noMultiLvlLbl val="0"/>
      </c:catAx>
      <c:valAx>
        <c:axId val="4316251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196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Norte 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E5CF-4288-BBD3-29FD360AB852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26AE-4DBA-B2E7-84CFEE8D2FE5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E5CF-4288-BBD3-29FD360AB852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E5CF-4288-BBD3-29FD360AB852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E5CF-4288-BBD3-29FD360AB852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CF-4288-BBD3-29FD360AB852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CF-4288-BBD3-29FD360AB852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Gráficos_Afiliados_Reg_Subre'!$L$4:$L$8</c:f>
              <c:numCache>
                <c:formatCode>_-* #,##0_-;\-* #,##0_-;_-* "-"_-;_-@_-</c:formatCode>
                <c:ptCount val="5"/>
                <c:pt idx="0">
                  <c:v>140914</c:v>
                </c:pt>
                <c:pt idx="1">
                  <c:v>85457</c:v>
                </c:pt>
                <c:pt idx="2">
                  <c:v>4265</c:v>
                </c:pt>
                <c:pt idx="3">
                  <c:v>1791</c:v>
                </c:pt>
                <c:pt idx="4">
                  <c:v>232860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CF-4288-BBD3-29FD360AB852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Gráficos_Afiliados_Reg_Subre'!$M$4:$M$8</c:f>
              <c:numCache>
                <c:formatCode>0.00</c:formatCode>
                <c:ptCount val="5"/>
                <c:pt idx="0">
                  <c:v>0.5498782505541161</c:v>
                </c:pt>
                <c:pt idx="1">
                  <c:v>0.33347251272125622</c:v>
                </c:pt>
                <c:pt idx="2">
                  <c:v>1.6642993163300347E-2</c:v>
                </c:pt>
                <c:pt idx="3">
                  <c:v>6.9888864608372613E-3</c:v>
                </c:pt>
                <c:pt idx="4">
                  <c:v>90.867230668373239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CF-4288-BBD3-29FD360AB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0240"/>
        <c:axId val="431614800"/>
        <c:axId val="0"/>
      </c:bar3DChart>
      <c:catAx>
        <c:axId val="431620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4800"/>
        <c:crosses val="autoZero"/>
        <c:auto val="1"/>
        <c:lblAlgn val="ctr"/>
        <c:lblOffset val="100"/>
        <c:noMultiLvlLbl val="0"/>
      </c:catAx>
      <c:valAx>
        <c:axId val="4316148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024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Oriente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9F3E-4EDC-B325-E882007E7E9F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7FDF-420E-885A-0801A53770BC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9F3E-4EDC-B325-E882007E7E9F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9F3E-4EDC-B325-E882007E7E9F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9F3E-4EDC-B325-E882007E7E9F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3E-4EDC-B325-E882007E7E9F}"/>
                </c:ext>
              </c:extLst>
            </c:dLbl>
            <c:dLbl>
              <c:idx val="4"/>
              <c:layout>
                <c:manualLayout>
                  <c:x val="1.0770059235325794E-2"/>
                  <c:y val="3.5180308777846992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3E-4EDC-B325-E882007E7E9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Gráficos_Afiliados_Reg_Subre'!$N$4:$N$8</c:f>
              <c:numCache>
                <c:formatCode>_-* #,##0_-;\-* #,##0_-;_-* "-"_-;_-@_-</c:formatCode>
                <c:ptCount val="5"/>
                <c:pt idx="0">
                  <c:v>278196</c:v>
                </c:pt>
                <c:pt idx="1">
                  <c:v>416797</c:v>
                </c:pt>
                <c:pt idx="2">
                  <c:v>9075</c:v>
                </c:pt>
                <c:pt idx="3">
                  <c:v>5004</c:v>
                </c:pt>
                <c:pt idx="4">
                  <c:v>709832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E-4EDC-B325-E882007E7E9F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Gráficos_Afiliados_Reg_Subre'!$O$4:$O$8</c:f>
              <c:numCache>
                <c:formatCode>0.00</c:formatCode>
                <c:ptCount val="5"/>
                <c:pt idx="0">
                  <c:v>0.38819003445201206</c:v>
                </c:pt>
                <c:pt idx="1">
                  <c:v>0.58159154621020892</c:v>
                </c:pt>
                <c:pt idx="2">
                  <c:v>1.2663102857884403E-2</c:v>
                </c:pt>
                <c:pt idx="3">
                  <c:v>6.9824977080830365E-3</c:v>
                </c:pt>
                <c:pt idx="4">
                  <c:v>99.048767248681017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E-4EDC-B325-E882007E7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1625680"/>
        <c:axId val="431615344"/>
        <c:axId val="0"/>
      </c:bar3DChart>
      <c:catAx>
        <c:axId val="431625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1615344"/>
        <c:crosses val="autoZero"/>
        <c:auto val="1"/>
        <c:lblAlgn val="ctr"/>
        <c:lblOffset val="100"/>
        <c:noMultiLvlLbl val="0"/>
      </c:catAx>
      <c:valAx>
        <c:axId val="431615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162568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 w="9525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Suroeste , 2023.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D90-45EB-9B43-1A57E7204D17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3D62-4E0E-B2A4-9416EE738AC4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D90-45EB-9B43-1A57E7204D1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D90-45EB-9B43-1A57E7204D17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D90-45EB-9B43-1A57E7204D17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90-45EB-9B43-1A57E7204D17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90-45EB-9B43-1A57E7204D17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90-45EB-9B43-1A57E7204D1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Gráficos_Afiliados_Reg_Subre'!$P$4:$P$8</c:f>
              <c:numCache>
                <c:formatCode>_-* #,##0_-;\-* #,##0_-;_-* "-"_-;_-@_-</c:formatCode>
                <c:ptCount val="5"/>
                <c:pt idx="0">
                  <c:v>213038</c:v>
                </c:pt>
                <c:pt idx="1">
                  <c:v>87866</c:v>
                </c:pt>
                <c:pt idx="2">
                  <c:v>6104</c:v>
                </c:pt>
                <c:pt idx="3">
                  <c:v>3268</c:v>
                </c:pt>
                <c:pt idx="4">
                  <c:v>311327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90-45EB-9B43-1A57E7204D17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Gráficos_Afiliados_Reg_Subre'!$Q$4:$Q$8</c:f>
              <c:numCache>
                <c:formatCode>0.00</c:formatCode>
                <c:ptCount val="5"/>
                <c:pt idx="0">
                  <c:v>0.55370356412329014</c:v>
                </c:pt>
                <c:pt idx="1">
                  <c:v>0.22837107635847601</c:v>
                </c:pt>
                <c:pt idx="2">
                  <c:v>1.5864806069379938E-2</c:v>
                </c:pt>
                <c:pt idx="3">
                  <c:v>8.4938050843272658E-3</c:v>
                </c:pt>
                <c:pt idx="4">
                  <c:v>80.916488846032891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D90-45EB-9B43-1A57E7204D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6800"/>
        <c:axId val="438417344"/>
        <c:axId val="0"/>
      </c:bar3DChart>
      <c:catAx>
        <c:axId val="43841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7344"/>
        <c:crosses val="autoZero"/>
        <c:auto val="1"/>
        <c:lblAlgn val="ctr"/>
        <c:lblOffset val="100"/>
        <c:noMultiLvlLbl val="0"/>
      </c:catAx>
      <c:valAx>
        <c:axId val="4384173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68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CO" sz="1100"/>
              <a:t>Cobertura de</a:t>
            </a:r>
            <a:r>
              <a:rPr lang="es-CO" sz="1100" baseline="0"/>
              <a:t> Aseguramiento al SGSSS , de la Subregión del  Valle de Aburrá , 2023</a:t>
            </a:r>
            <a:endParaRPr lang="es-CO" sz="1100"/>
          </a:p>
        </c:rich>
      </c:tx>
      <c:layout>
        <c:manualLayout>
          <c:xMode val="edge"/>
          <c:yMode val="edge"/>
          <c:x val="0.14331709344086432"/>
          <c:y val="2.4626216144493007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  <c:spPr>
        <a:solidFill>
          <a:schemeClr val="bg1">
            <a:lumMod val="95000"/>
          </a:schemeClr>
        </a:solidFill>
      </c:spPr>
    </c:floor>
    <c:sideWall>
      <c:thickness val="0"/>
    </c:sideWall>
    <c:backWall>
      <c:thickness val="0"/>
      <c:spPr>
        <a:blipFill>
          <a:blip xmlns:r="http://schemas.openxmlformats.org/officeDocument/2006/relationships" r:embed="rId1"/>
          <a:stretch>
            <a:fillRect/>
          </a:stretch>
        </a:blipFill>
      </c:spPr>
    </c:backWall>
    <c:plotArea>
      <c:layout>
        <c:manualLayout>
          <c:layoutTarget val="inner"/>
          <c:xMode val="edge"/>
          <c:yMode val="edge"/>
          <c:x val="0.14097125581434791"/>
          <c:y val="0.12414272235755715"/>
          <c:w val="0.8396426375620657"/>
          <c:h val="0.63661279879158217"/>
        </c:manualLayout>
      </c:layout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7798-4DF5-B9DD-E55E8D38316B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8-B599-4CA0-95AF-50912F6CC1E9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3-7798-4DF5-B9DD-E55E8D38316B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5-7798-4DF5-B9DD-E55E8D38316B}"/>
              </c:ext>
            </c:extLst>
          </c:dPt>
          <c:dPt>
            <c:idx val="4"/>
            <c:invertIfNegative val="0"/>
            <c:bubble3D val="0"/>
            <c:spPr>
              <a:solidFill>
                <a:srgbClr val="008000"/>
              </a:solidFill>
            </c:spPr>
            <c:extLst>
              <c:ext xmlns:c16="http://schemas.microsoft.com/office/drawing/2014/chart" uri="{C3380CC4-5D6E-409C-BE32-E72D297353CC}">
                <c16:uniqueId val="{00000007-7798-4DF5-B9DD-E55E8D38316B}"/>
              </c:ext>
            </c:extLst>
          </c:dPt>
          <c:dLbls>
            <c:dLbl>
              <c:idx val="0"/>
              <c:layout>
                <c:manualLayout>
                  <c:x val="1.2924071082390954E-2"/>
                  <c:y val="-7.03606175556943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98-4DF5-B9DD-E55E8D38316B}"/>
                </c:ext>
              </c:extLst>
            </c:dLbl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B599-4CA0-95AF-50912F6CC1E9}"/>
                </c:ext>
              </c:extLst>
            </c:dLbl>
            <c:dLbl>
              <c:idx val="2"/>
              <c:layout>
                <c:manualLayout>
                  <c:x val="2.1540118470651588E-2"/>
                  <c:y val="-1.759015438892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98-4DF5-B9DD-E55E8D38316B}"/>
                </c:ext>
              </c:extLst>
            </c:dLbl>
            <c:dLbl>
              <c:idx val="4"/>
              <c:layout>
                <c:manualLayout>
                  <c:x val="6.462035541195477E-3"/>
                  <c:y val="3.5180308777847153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98-4DF5-B9DD-E55E8D38316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Gráficos_Afiliados_Reg_Subre'!$R$4:$R$8</c:f>
              <c:numCache>
                <c:formatCode>_-* #,##0_-;\-* #,##0_-;_-* "-"_-;_-@_-</c:formatCode>
                <c:ptCount val="5"/>
                <c:pt idx="0">
                  <c:v>1102582</c:v>
                </c:pt>
                <c:pt idx="1">
                  <c:v>3166199</c:v>
                </c:pt>
                <c:pt idx="2">
                  <c:v>63098</c:v>
                </c:pt>
                <c:pt idx="3">
                  <c:v>67655</c:v>
                </c:pt>
                <c:pt idx="4">
                  <c:v>4406697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98-4DF5-B9DD-E55E8D38316B}"/>
            </c:ext>
          </c:extLst>
        </c:ser>
        <c:ser>
          <c:idx val="1"/>
          <c:order val="1"/>
          <c:tx>
            <c:v>% Cobertura</c:v>
          </c:tx>
          <c:spPr>
            <a:noFill/>
          </c:spPr>
          <c:invertIfNegative val="0"/>
          <c:dLbls>
            <c:delete val="1"/>
          </c:dLbls>
          <c:cat>
            <c:strRef>
              <c:f>'5. Gráficos_Afiliados_Reg_Subre'!$A$4:$A$8</c:f>
              <c:strCache>
                <c:ptCount val="5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Fuerza Pública</c:v>
                </c:pt>
                <c:pt idx="4">
                  <c:v>Total Cobertura</c:v>
                </c:pt>
              </c:strCache>
            </c:strRef>
          </c:cat>
          <c:val>
            <c:numRef>
              <c:f>'5. Gráficos_Afiliados_Reg_Subre'!$S$4:$S$8</c:f>
              <c:numCache>
                <c:formatCode>0.00</c:formatCode>
                <c:ptCount val="5"/>
                <c:pt idx="0">
                  <c:v>0.26590359016704979</c:v>
                </c:pt>
                <c:pt idx="1">
                  <c:v>0.76357466499845172</c:v>
                </c:pt>
                <c:pt idx="2">
                  <c:v>1.5216994955804201E-2</c:v>
                </c:pt>
                <c:pt idx="3">
                  <c:v>1.6315981389821124E-2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98-4DF5-B9DD-E55E8D3831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438414624"/>
        <c:axId val="438419520"/>
        <c:axId val="0"/>
      </c:bar3DChart>
      <c:catAx>
        <c:axId val="438414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438419520"/>
        <c:crosses val="autoZero"/>
        <c:auto val="1"/>
        <c:lblAlgn val="ctr"/>
        <c:lblOffset val="100"/>
        <c:noMultiLvlLbl val="0"/>
      </c:catAx>
      <c:valAx>
        <c:axId val="438419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N°</a:t>
                </a:r>
                <a:r>
                  <a:rPr lang="es-CO" baseline="0"/>
                  <a:t> de Afiliados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4634051195942995E-2"/>
              <c:y val="0.31736627466014988"/>
            </c:manualLayout>
          </c:layout>
          <c:overlay val="0"/>
        </c:title>
        <c:numFmt formatCode="_-* #,##0_-;\-* #,##0_-;_-* &quot;-&quot;_-;_-@_-" sourceLinked="1"/>
        <c:majorTickMark val="none"/>
        <c:minorTickMark val="none"/>
        <c:tickLblPos val="nextTo"/>
        <c:crossAx val="4384146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 b="1"/>
            </a:pPr>
            <a:endParaRPr lang="en-US"/>
          </a:p>
        </c:txPr>
      </c:dTable>
    </c:plotArea>
    <c:plotVisOnly val="0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Total</a:t>
            </a:r>
            <a:r>
              <a:rPr lang="es-CO" b="1" baseline="0"/>
              <a:t> afiliados por EPS en Antioquia, Subsidiado y Contributivo 2023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v>%</c:v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</c:strCache>
            </c:strRef>
          </c:cat>
          <c:val>
            <c:numRef>
              <c:f>'6.Gráfico_Afiliados_EPS_Régimen'!$U$3:$U$12</c:f>
              <c:numCache>
                <c:formatCode>0.00%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#N/A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C7-4E16-8234-CD26DD8A5CFA}"/>
            </c:ext>
          </c:extLst>
        </c:ser>
        <c:ser>
          <c:idx val="0"/>
          <c:order val="1"/>
          <c:tx>
            <c:v>N°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'6.Gráfico_Afiliados_EPS_Régimen'!$S$3:$S$12</c:f>
              <c:strCache>
                <c:ptCount val="10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</c:strCache>
            </c:strRef>
          </c:cat>
          <c:val>
            <c:numRef>
              <c:f>'6.Gráfico_Afiliados_EPS_Régimen'!$T$3:$T$12</c:f>
              <c:numCache>
                <c:formatCode>#,##0</c:formatCode>
                <c:ptCount val="10"/>
                <c:pt idx="0">
                  <c:v>2990948</c:v>
                </c:pt>
                <c:pt idx="1">
                  <c:v>1685953</c:v>
                </c:pt>
                <c:pt idx="2">
                  <c:v>921587</c:v>
                </c:pt>
                <c:pt idx="4">
                  <c:v>393542</c:v>
                </c:pt>
                <c:pt idx="5">
                  <c:v>146135</c:v>
                </c:pt>
                <c:pt idx="6">
                  <c:v>#N/A</c:v>
                </c:pt>
                <c:pt idx="8">
                  <c:v>39025</c:v>
                </c:pt>
                <c:pt idx="9">
                  <c:v>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7-4E16-8234-CD26DD8A5C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38420064"/>
        <c:axId val="438425504"/>
      </c:barChart>
      <c:catAx>
        <c:axId val="438420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66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5504"/>
        <c:crossesAt val="0"/>
        <c:auto val="1"/>
        <c:lblAlgn val="ctr"/>
        <c:lblOffset val="100"/>
        <c:noMultiLvlLbl val="0"/>
      </c:catAx>
      <c:valAx>
        <c:axId val="438425504"/>
        <c:scaling>
          <c:orientation val="minMax"/>
        </c:scaling>
        <c:delete val="1"/>
        <c:axPos val="b"/>
        <c:numFmt formatCode="#.##0.00" sourceLinked="0"/>
        <c:majorTickMark val="none"/>
        <c:minorTickMark val="none"/>
        <c:tickLblPos val="nextTo"/>
        <c:crossAx val="4384200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N°</a:t>
            </a:r>
            <a:r>
              <a:rPr lang="es-CO" sz="1200" baseline="0"/>
              <a:t> de afiliados por EPS Subsidiadas en Antioquia, 2023</a:t>
            </a:r>
            <a:endParaRPr lang="es-CO" sz="1200"/>
          </a:p>
        </c:rich>
      </c:tx>
      <c:layout>
        <c:manualLayout>
          <c:xMode val="edge"/>
          <c:yMode val="edge"/>
          <c:x val="0.38166949321643479"/>
          <c:y val="1.297823386675237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N° de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27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CFF-4DC3-B42F-E897D816B31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CFF-4DC3-B42F-E897D816B31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CFF-4DC3-B42F-E897D816B31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CFF-4DC3-B42F-E897D816B31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CFF-4DC3-B42F-E897D816B31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46E8-4874-B412-CD8C7885201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CFF-4DC3-B42F-E897D816B3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'6.Gráfico_Afiliados_EPS_Régimen'!$C$3:$C$12</c:f>
              <c:numCache>
                <c:formatCode>#,##0</c:formatCode>
                <c:ptCount val="10"/>
                <c:pt idx="0">
                  <c:v>1552450</c:v>
                </c:pt>
                <c:pt idx="1">
                  <c:v>387608</c:v>
                </c:pt>
                <c:pt idx="2">
                  <c:v>347528</c:v>
                </c:pt>
                <c:pt idx="3">
                  <c:v>257570</c:v>
                </c:pt>
                <c:pt idx="4">
                  <c:v>111733</c:v>
                </c:pt>
                <c:pt idx="5">
                  <c:v>38201</c:v>
                </c:pt>
                <c:pt idx="6">
                  <c:v>5338</c:v>
                </c:pt>
                <c:pt idx="7">
                  <c:v>14212</c:v>
                </c:pt>
                <c:pt idx="8">
                  <c:v>2387</c:v>
                </c:pt>
                <c:pt idx="9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7-44EF-986C-66EE8ED81FED}"/>
            </c:ext>
          </c:extLst>
        </c:ser>
        <c:ser>
          <c:idx val="1"/>
          <c:order val="1"/>
          <c:tx>
            <c:v>%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'6.Gráfico_Afiliados_EPS_Régimen'!$B$3:$B$12</c:f>
              <c:strCache>
                <c:ptCount val="10"/>
                <c:pt idx="0">
                  <c:v>Savia Salud</c:v>
                </c:pt>
                <c:pt idx="1">
                  <c:v>Coosalud</c:v>
                </c:pt>
                <c:pt idx="2">
                  <c:v>SURA.</c:v>
                </c:pt>
                <c:pt idx="3">
                  <c:v>La Nueva EPS</c:v>
                </c:pt>
                <c:pt idx="4">
                  <c:v>Salud Total </c:v>
                </c:pt>
                <c:pt idx="5">
                  <c:v>Asociación Indígena del Cauca</c:v>
                </c:pt>
                <c:pt idx="6">
                  <c:v>EPS Familiar de Colombia</c:v>
                </c:pt>
                <c:pt idx="7">
                  <c:v>Sanitas S.A.</c:v>
                </c:pt>
                <c:pt idx="8">
                  <c:v>Compensar EPS</c:v>
                </c:pt>
                <c:pt idx="9">
                  <c:v>Servicio Occidental </c:v>
                </c:pt>
              </c:strCache>
            </c:strRef>
          </c:cat>
          <c:val>
            <c:numRef>
              <c:f>'6.Gráfico_Afiliados_EPS_Régimen'!$D$3:$D$12</c:f>
              <c:numCache>
                <c:formatCode>0.00</c:formatCode>
                <c:ptCount val="10"/>
                <c:pt idx="0">
                  <c:v>57.137189245569743</c:v>
                </c:pt>
                <c:pt idx="1">
                  <c:v>14.265729427097041</c:v>
                </c:pt>
                <c:pt idx="2">
                  <c:v>12.790603951260499</c:v>
                </c:pt>
                <c:pt idx="3">
                  <c:v>9.4797422358088177</c:v>
                </c:pt>
                <c:pt idx="4">
                  <c:v>4.1122803091727551</c:v>
                </c:pt>
                <c:pt idx="5">
                  <c:v>1.4059697680247416</c:v>
                </c:pt>
                <c:pt idx="6">
                  <c:v>0.19646256961116387</c:v>
                </c:pt>
                <c:pt idx="7">
                  <c:v>0.52306594966539166</c:v>
                </c:pt>
                <c:pt idx="8">
                  <c:v>8.7852407954636211E-2</c:v>
                </c:pt>
                <c:pt idx="9">
                  <c:v>4.0484980624256315E-4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87-44EF-986C-66EE8ED81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2448"/>
        <c:axId val="438422784"/>
        <c:axId val="0"/>
      </c:bar3DChart>
      <c:catAx>
        <c:axId val="43841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784"/>
        <c:crosses val="autoZero"/>
        <c:auto val="1"/>
        <c:lblAlgn val="ctr"/>
        <c:lblOffset val="100"/>
        <c:noMultiLvlLbl val="0"/>
      </c:catAx>
      <c:valAx>
        <c:axId val="4384227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4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baseline="0">
                <a:effectLst/>
              </a:rPr>
              <a:t>N° de afiliados por EPS Contributivas  en Antioquia, 2023</a:t>
            </a:r>
            <a:endParaRPr lang="es-CO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 sz="1200"/>
          </a:p>
        </c:rich>
      </c:tx>
      <c:layout>
        <c:manualLayout>
          <c:xMode val="edge"/>
          <c:yMode val="edge"/>
          <c:x val="0.33596388799846327"/>
          <c:y val="1.6976124484450471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tx2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Afiliados</c:v>
          </c:tx>
          <c:spPr>
            <a:gradFill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0-A819-4B11-9B40-DB8FE78A60D7}"/>
              </c:ext>
            </c:extLst>
          </c:dPt>
          <c:dPt>
            <c:idx val="7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19-4B11-9B40-DB8FE78A60D7}"/>
              </c:ext>
            </c:extLst>
          </c:dPt>
          <c:dPt>
            <c:idx val="10"/>
            <c:invertIfNegative val="0"/>
            <c:bubble3D val="0"/>
            <c:spPr>
              <a:gradFill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</a:gradFill>
              <a:ln>
                <a:solidFill>
                  <a:schemeClr val="accent1"/>
                </a:solidFill>
              </a:ln>
              <a:effectLst/>
              <a:sp3d>
                <a:contourClr>
                  <a:schemeClr val="accen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A819-4B11-9B40-DB8FE78A60D7}"/>
              </c:ext>
            </c:extLst>
          </c:dPt>
          <c:dLbls>
            <c:dLbl>
              <c:idx val="5"/>
              <c:layout>
                <c:manualLayout>
                  <c:x val="0"/>
                  <c:y val="-8.5790870230162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19-4B11-9B40-DB8FE78A60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'6.Gráfico_Afiliados_EPS_Régimen'!$B$27:$B$39</c:f>
              <c:strCache>
                <c:ptCount val="13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La Nueva EPS-  Movilidad</c:v>
                </c:pt>
                <c:pt idx="4">
                  <c:v>Salud Total </c:v>
                </c:pt>
                <c:pt idx="5">
                  <c:v>Sanitas S.A.</c:v>
                </c:pt>
                <c:pt idx="6">
                  <c:v>Savia Salud</c:v>
                </c:pt>
                <c:pt idx="7">
                  <c:v>Coosalud</c:v>
                </c:pt>
                <c:pt idx="8">
                  <c:v>Coosalud</c:v>
                </c:pt>
                <c:pt idx="9">
                  <c:v>EPM</c:v>
                </c:pt>
                <c:pt idx="10">
                  <c:v>Compensar EPS</c:v>
                </c:pt>
                <c:pt idx="11">
                  <c:v>Fondo Ferrocarriles Nal</c:v>
                </c:pt>
                <c:pt idx="12">
                  <c:v>Asociación Indígena del Cauca</c:v>
                </c:pt>
              </c:strCache>
            </c:strRef>
          </c:cat>
          <c:val>
            <c:numRef>
              <c:f>'6.Gráfico_Afiliados_EPS_Régimen'!$C$27:$C$39</c:f>
              <c:numCache>
                <c:formatCode>#,##0</c:formatCode>
                <c:ptCount val="13"/>
                <c:pt idx="0" formatCode="General">
                  <c:v>0</c:v>
                </c:pt>
                <c:pt idx="1">
                  <c:v>2643420</c:v>
                </c:pt>
                <c:pt idx="2">
                  <c:v>696464</c:v>
                </c:pt>
                <c:pt idx="3">
                  <c:v>7221</c:v>
                </c:pt>
                <c:pt idx="4">
                  <c:v>410032</c:v>
                </c:pt>
                <c:pt idx="5">
                  <c:v>131923</c:v>
                </c:pt>
                <c:pt idx="6">
                  <c:v>133503</c:v>
                </c:pt>
                <c:pt idx="7">
                  <c:v>7436</c:v>
                </c:pt>
                <c:pt idx="8">
                  <c:v>49706</c:v>
                </c:pt>
                <c:pt idx="9">
                  <c:v>7586</c:v>
                </c:pt>
                <c:pt idx="10">
                  <c:v>4510</c:v>
                </c:pt>
                <c:pt idx="11">
                  <c:v>2157</c:v>
                </c:pt>
                <c:pt idx="12">
                  <c:v>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F-4282-9639-6124EA7ECA0C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'6.Gráfico_Afiliados_EPS_Régimen'!$B$27:$B$39</c:f>
              <c:strCache>
                <c:ptCount val="13"/>
                <c:pt idx="0">
                  <c:v>NOMBRE EPS-S</c:v>
                </c:pt>
                <c:pt idx="1">
                  <c:v>SURA.</c:v>
                </c:pt>
                <c:pt idx="2">
                  <c:v>La Nueva EPS</c:v>
                </c:pt>
                <c:pt idx="3">
                  <c:v>La Nueva EPS-  Movilidad</c:v>
                </c:pt>
                <c:pt idx="4">
                  <c:v>Salud Total </c:v>
                </c:pt>
                <c:pt idx="5">
                  <c:v>Sanitas S.A.</c:v>
                </c:pt>
                <c:pt idx="6">
                  <c:v>Savia Salud</c:v>
                </c:pt>
                <c:pt idx="7">
                  <c:v>Coosalud</c:v>
                </c:pt>
                <c:pt idx="8">
                  <c:v>Coosalud</c:v>
                </c:pt>
                <c:pt idx="9">
                  <c:v>EPM</c:v>
                </c:pt>
                <c:pt idx="10">
                  <c:v>Compensar EPS</c:v>
                </c:pt>
                <c:pt idx="11">
                  <c:v>Fondo Ferrocarriles Nal</c:v>
                </c:pt>
                <c:pt idx="12">
                  <c:v>Asociación Indígena del Cauca</c:v>
                </c:pt>
              </c:strCache>
            </c:strRef>
          </c:cat>
          <c:val>
            <c:numRef>
              <c:f>'6.Gráfico_Afiliados_EPS_Régimen'!$D$27:$D$39</c:f>
              <c:numCache>
                <c:formatCode>0.00</c:formatCode>
                <c:ptCount val="13"/>
                <c:pt idx="0" formatCode="General">
                  <c:v>0</c:v>
                </c:pt>
                <c:pt idx="1">
                  <c:v>64.552160261234761</c:v>
                </c:pt>
                <c:pt idx="2">
                  <c:v>17.007609741993555</c:v>
                </c:pt>
                <c:pt idx="3">
                  <c:v>0.17633639347753147</c:v>
                </c:pt>
                <c:pt idx="4">
                  <c:v>10.012957220659075</c:v>
                </c:pt>
                <c:pt idx="5">
                  <c:v>3.2215518677103421</c:v>
                </c:pt>
                <c:pt idx="6">
                  <c:v>3.2601353743845563</c:v>
                </c:pt>
                <c:pt idx="7">
                  <c:v>0.18158668077813656</c:v>
                </c:pt>
                <c:pt idx="8">
                  <c:v>1.2138175840180276</c:v>
                </c:pt>
                <c:pt idx="9">
                  <c:v>0.18524967191809355</c:v>
                </c:pt>
                <c:pt idx="10">
                  <c:v>0.1101339336080414</c:v>
                </c:pt>
                <c:pt idx="11">
                  <c:v>5.2673812592582102E-2</c:v>
                </c:pt>
                <c:pt idx="12">
                  <c:v>2.0122031328830621E-2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F-4282-9639-6124EA7EC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3328"/>
        <c:axId val="438412992"/>
        <c:axId val="0"/>
      </c:bar3DChart>
      <c:catAx>
        <c:axId val="4384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2992"/>
        <c:crosses val="autoZero"/>
        <c:auto val="1"/>
        <c:lblAlgn val="ctr"/>
        <c:lblOffset val="100"/>
        <c:noMultiLvlLbl val="0"/>
      </c:catAx>
      <c:valAx>
        <c:axId val="43841299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3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 b="1" i="0" baseline="0">
                <a:effectLst/>
              </a:rPr>
              <a:t>N° de afiliados por EPS del Excepción en Antioquia, 2023</a:t>
            </a:r>
            <a:endParaRPr lang="es-CO" sz="1200">
              <a:effectLst/>
            </a:endParaRPr>
          </a:p>
        </c:rich>
      </c:tx>
      <c:layout>
        <c:manualLayout>
          <c:xMode val="edge"/>
          <c:yMode val="edge"/>
          <c:x val="0.35891835797985278"/>
          <c:y val="2.4999991797902955E-2"/>
        </c:manualLayout>
      </c:layout>
      <c:overlay val="1"/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943786827971006"/>
          <c:y val="3.5457074023621762E-2"/>
          <c:w val="0.81526411847525682"/>
          <c:h val="0.72663596357041571"/>
        </c:manualLayout>
      </c:layout>
      <c:bar3DChart>
        <c:barDir val="col"/>
        <c:grouping val="clustered"/>
        <c:varyColors val="0"/>
        <c:ser>
          <c:idx val="0"/>
          <c:order val="0"/>
          <c:tx>
            <c:v>Nro Afiliados</c:v>
          </c:tx>
          <c:spPr>
            <a:gradFill>
              <a:gsLst>
                <a:gs pos="0">
                  <a:srgbClr val="00CC00"/>
                </a:gs>
                <a:gs pos="73000">
                  <a:srgbClr val="009900"/>
                </a:gs>
                <a:gs pos="91000">
                  <a:srgbClr val="006600"/>
                </a:gs>
              </a:gsLst>
              <a:lin ang="5400000" scaled="1"/>
            </a:gradFill>
            <a:ln>
              <a:solidFill>
                <a:schemeClr val="accent1"/>
              </a:solidFill>
            </a:ln>
            <a:effectLst/>
            <a:sp3d>
              <a:contourClr>
                <a:schemeClr val="accent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'6.Gráfico_Afiliados_EPS_Régimen'!$B$51:$B$56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'6.Gráfico_Afiliados_EPS_Régimen'!$C$51:$C$56</c:f>
              <c:numCache>
                <c:formatCode>#,##0</c:formatCode>
                <c:ptCount val="6"/>
                <c:pt idx="0">
                  <c:v>93421</c:v>
                </c:pt>
                <c:pt idx="1">
                  <c:v>53695</c:v>
                </c:pt>
                <c:pt idx="2">
                  <c:v>41822</c:v>
                </c:pt>
                <c:pt idx="3">
                  <c:v>7093</c:v>
                </c:pt>
                <c:pt idx="4">
                  <c:v>3332</c:v>
                </c:pt>
                <c:pt idx="5">
                  <c:v>1754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4-4B6E-B995-FF560A363509}"/>
            </c:ext>
          </c:extLst>
        </c:ser>
        <c:ser>
          <c:idx val="1"/>
          <c:order val="1"/>
          <c:tx>
            <c:v>% Afiliados</c:v>
          </c:tx>
          <c:spPr>
            <a:noFill/>
            <a:ln>
              <a:noFill/>
            </a:ln>
            <a:effectLst/>
            <a:sp3d/>
          </c:spPr>
          <c:invertIfNegative val="0"/>
          <c:cat>
            <c:strRef>
              <c:f>'6.Gráfico_Afiliados_EPS_Régimen'!$B$51:$B$56</c:f>
              <c:strCache>
                <c:ptCount val="6"/>
                <c:pt idx="0">
                  <c:v>Magisterio</c:v>
                </c:pt>
                <c:pt idx="1">
                  <c:v>Policia Nacional- no cubo</c:v>
                </c:pt>
                <c:pt idx="2">
                  <c:v>Ejercito Nacional- no cubo</c:v>
                </c:pt>
                <c:pt idx="3">
                  <c:v>Universidad de Antioquia</c:v>
                </c:pt>
                <c:pt idx="4">
                  <c:v>Universidad Nacional</c:v>
                </c:pt>
                <c:pt idx="5">
                  <c:v>Ecopetrol</c:v>
                </c:pt>
              </c:strCache>
            </c:strRef>
          </c:cat>
          <c:val>
            <c:numRef>
              <c:f>'6.Gráfico_Afiliados_EPS_Régimen'!$D$50:$D$55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46.4476065469443</c:v>
                </c:pt>
                <c:pt idx="2">
                  <c:v>26.696398385140107</c:v>
                </c:pt>
                <c:pt idx="3">
                  <c:v>20.793309866157546</c:v>
                </c:pt>
                <c:pt idx="4">
                  <c:v>3.5265397848179307</c:v>
                </c:pt>
                <c:pt idx="5">
                  <c:v>1.6566235109281469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4-4B6E-B995-FF560A363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18976"/>
        <c:axId val="438426048"/>
        <c:axId val="0"/>
      </c:bar3DChart>
      <c:catAx>
        <c:axId val="438418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048"/>
        <c:crosses val="autoZero"/>
        <c:auto val="1"/>
        <c:lblAlgn val="ctr"/>
        <c:lblOffset val="100"/>
        <c:noMultiLvlLbl val="0"/>
      </c:catAx>
      <c:valAx>
        <c:axId val="4384260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Número</a:t>
                </a:r>
                <a:r>
                  <a:rPr lang="es-CO" b="1" baseline="0"/>
                  <a:t> de Afiliados</a:t>
                </a:r>
                <a:endParaRPr lang="es-CO" b="1"/>
              </a:p>
            </c:rich>
          </c:tx>
          <c:layout>
            <c:manualLayout>
              <c:xMode val="edge"/>
              <c:yMode val="edge"/>
              <c:x val="2.4849489840260031E-2"/>
              <c:y val="0.2884223579652199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89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Entrerrios.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ED-4286-B337-5E57E4A7CC2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ED-4286-B337-5E57E4A7CC2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ED-4286-B337-5E57E4A7CC2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ED-4286-B337-5E57E4A7CC2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ED-4286-B337-5E57E4A7CC21}"/>
              </c:ext>
            </c:extLst>
          </c:dPt>
          <c:dLbls>
            <c:dLbl>
              <c:idx val="0"/>
              <c:layout>
                <c:manualLayout>
                  <c:x val="-0.11754526495995311"/>
                  <c:y val="7.733507627439244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D-4286-B337-5E57E4A7CC21}"/>
                </c:ext>
              </c:extLst>
            </c:dLbl>
            <c:dLbl>
              <c:idx val="1"/>
              <c:layout>
                <c:manualLayout>
                  <c:x val="0.151755558494194"/>
                  <c:y val="-0.256653162425648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D-4286-B337-5E57E4A7CC21}"/>
                </c:ext>
              </c:extLst>
            </c:dLbl>
            <c:dLbl>
              <c:idx val="2"/>
              <c:layout>
                <c:manualLayout>
                  <c:x val="-3.3126918801845623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D-4286-B337-5E57E4A7CC21}"/>
                </c:ext>
              </c:extLst>
            </c:dLbl>
            <c:dLbl>
              <c:idx val="3"/>
              <c:layout>
                <c:manualLayout>
                  <c:x val="4.4805251664599692E-2"/>
                  <c:y val="-3.621279747368269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ED-4286-B337-5E57E4A7CC2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ED-4286-B337-5E57E4A7CC2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Población_Afiliada_Regimen'!$BI$89:$BI$92</c:f>
              <c:numCache>
                <c:formatCode>0.00%</c:formatCode>
                <c:ptCount val="4"/>
                <c:pt idx="0">
                  <c:v>0.30674590762172871</c:v>
                </c:pt>
                <c:pt idx="1">
                  <c:v>0.67323532478365133</c:v>
                </c:pt>
                <c:pt idx="2">
                  <c:v>1.3658638306745907E-2</c:v>
                </c:pt>
                <c:pt idx="3">
                  <c:v>5.2132207277656136E-3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ED-4286-B337-5E57E4A7CC2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Total afiliados por EPS en Antioquia, Subsidiado y Contributivo,2023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%</c:v>
          </c:tx>
          <c:spPr>
            <a:gradFill rotWithShape="1">
              <a:gsLst>
                <a:gs pos="0">
                  <a:schemeClr val="accent1">
                    <a:tint val="77000"/>
                    <a:shade val="51000"/>
                    <a:satMod val="130000"/>
                  </a:schemeClr>
                </a:gs>
                <a:gs pos="80000">
                  <a:schemeClr val="accent1">
                    <a:tint val="77000"/>
                    <a:shade val="93000"/>
                    <a:satMod val="130000"/>
                  </a:schemeClr>
                </a:gs>
                <a:gs pos="100000">
                  <a:schemeClr val="accent1">
                    <a:tint val="77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elete val="1"/>
          </c:dLbls>
          <c:cat>
            <c:strRef>
              <c:f>'6.Gráfico_Afiliados_EPS_Régimen'!$S$3:$S$13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  <c:pt idx="10">
                  <c:v>10. SOS</c:v>
                </c:pt>
              </c:strCache>
            </c:strRef>
          </c:cat>
          <c:val>
            <c:numRef>
              <c:f>'6.Gráfico_Afiliados_EPS_Régimen'!$U$3:$U$13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#N/A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4C-4E46-8E3C-6B06AA2E5E86}"/>
            </c:ext>
          </c:extLst>
        </c:ser>
        <c:ser>
          <c:idx val="0"/>
          <c:order val="1"/>
          <c:tx>
            <c:v>Total Afiliados</c:v>
          </c:tx>
          <c:spPr>
            <a:gradFill rotWithShape="1">
              <a:gsLst>
                <a:gs pos="73000">
                  <a:srgbClr val="00CC00"/>
                </a:gs>
                <a:gs pos="6250">
                  <a:srgbClr val="008000"/>
                </a:gs>
                <a:gs pos="98000">
                  <a:srgbClr val="008000"/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0-4F41-4F3F-924C-44777CA10570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8-4F41-4F3F-924C-44777CA10570}"/>
              </c:ext>
            </c:extLst>
          </c:dPt>
          <c:dPt>
            <c:idx val="3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E-4F41-4F3F-924C-44777CA10570}"/>
              </c:ext>
            </c:extLst>
          </c:dPt>
          <c:dPt>
            <c:idx val="4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1A-4F41-4F3F-924C-44777CA10570}"/>
              </c:ext>
            </c:extLst>
          </c:dPt>
          <c:dPt>
            <c:idx val="5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29-4F41-4F3F-924C-44777CA10570}"/>
              </c:ext>
            </c:extLst>
          </c:dPt>
          <c:dPt>
            <c:idx val="6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1-4F41-4F3F-924C-44777CA10570}"/>
              </c:ext>
            </c:extLst>
          </c:dPt>
          <c:dPt>
            <c:idx val="7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3B-4F41-4F3F-924C-44777CA10570}"/>
              </c:ext>
            </c:extLst>
          </c:dPt>
          <c:dPt>
            <c:idx val="8"/>
            <c:invertIfNegative val="0"/>
            <c:bubble3D val="0"/>
            <c:spPr>
              <a:gradFill rotWithShape="1">
                <a:gsLst>
                  <a:gs pos="73000">
                    <a:srgbClr val="00CC00"/>
                  </a:gs>
                  <a:gs pos="6250">
                    <a:srgbClr val="008000"/>
                  </a:gs>
                  <a:gs pos="98000">
                    <a:srgbClr val="008000"/>
                  </a:gs>
                </a:gsLst>
                <a:lin ang="16200000" scaled="0"/>
              </a:gradFill>
              <a:ln>
                <a:solidFill>
                  <a:schemeClr val="tx1"/>
                </a:solidFill>
              </a:ln>
              <a:effectLst>
                <a:innerShdw blurRad="63500" dist="50800" dir="189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4C-4F41-4F3F-924C-44777CA10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'6.Gráfico_Afiliados_EPS_Régimen'!$S$3:$S$13</c:f>
              <c:strCache>
                <c:ptCount val="11"/>
                <c:pt idx="0">
                  <c:v>1. SURA.</c:v>
                </c:pt>
                <c:pt idx="1">
                  <c:v>2. Savia Salud</c:v>
                </c:pt>
                <c:pt idx="2">
                  <c:v>3. La Nueva EPS</c:v>
                </c:pt>
                <c:pt idx="4">
                  <c:v>5. Coosalud</c:v>
                </c:pt>
                <c:pt idx="5">
                  <c:v>6. Sanitas S.A.</c:v>
                </c:pt>
                <c:pt idx="6">
                  <c:v>7. Ecoopsos</c:v>
                </c:pt>
                <c:pt idx="8">
                  <c:v>8. AIC</c:v>
                </c:pt>
                <c:pt idx="9">
                  <c:v>9. Compensar EPS</c:v>
                </c:pt>
                <c:pt idx="10">
                  <c:v>10. SOS</c:v>
                </c:pt>
              </c:strCache>
            </c:strRef>
          </c:cat>
          <c:val>
            <c:numRef>
              <c:f>'6.Gráfico_Afiliados_EPS_Régimen'!$T$3:$T$13</c:f>
              <c:numCache>
                <c:formatCode>#,##0</c:formatCode>
                <c:ptCount val="11"/>
                <c:pt idx="0">
                  <c:v>2990948</c:v>
                </c:pt>
                <c:pt idx="1">
                  <c:v>1685953</c:v>
                </c:pt>
                <c:pt idx="2">
                  <c:v>921587</c:v>
                </c:pt>
                <c:pt idx="4">
                  <c:v>393542</c:v>
                </c:pt>
                <c:pt idx="5">
                  <c:v>146135</c:v>
                </c:pt>
                <c:pt idx="6">
                  <c:v>#N/A</c:v>
                </c:pt>
                <c:pt idx="8">
                  <c:v>39025</c:v>
                </c:pt>
                <c:pt idx="9">
                  <c:v>6897</c:v>
                </c:pt>
                <c:pt idx="10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4C-4E46-8E3C-6B06AA2E5E8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38423872"/>
        <c:axId val="438416256"/>
      </c:barChart>
      <c:catAx>
        <c:axId val="43842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6256"/>
        <c:crossesAt val="0"/>
        <c:auto val="1"/>
        <c:lblAlgn val="ctr"/>
        <c:lblOffset val="100"/>
        <c:noMultiLvlLbl val="0"/>
      </c:catAx>
      <c:valAx>
        <c:axId val="43841625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.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38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Sura</a:t>
            </a:r>
            <a:r>
              <a:rPr lang="es-CO" b="1" baseline="0"/>
              <a:t>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53858384766979"/>
          <c:y val="2.3152673837160836E-2"/>
          <c:w val="0.86099466932488433"/>
          <c:h val="0.840731651805130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Gráficos_Tendencia_EPS'!$J$24:$Q$24</c:f>
              <c:numCache>
                <c:formatCode>_-* #,##0_-;\-* #,##0_-;_-* "-"_-;_-@_-</c:formatCode>
                <c:ptCount val="8"/>
                <c:pt idx="0">
                  <c:v>1538148</c:v>
                </c:pt>
                <c:pt idx="1">
                  <c:v>1661527</c:v>
                </c:pt>
                <c:pt idx="2">
                  <c:v>1859924</c:v>
                </c:pt>
                <c:pt idx="3">
                  <c:v>2136885</c:v>
                </c:pt>
                <c:pt idx="4">
                  <c:v>2344807</c:v>
                </c:pt>
                <c:pt idx="5">
                  <c:v>2539089</c:v>
                </c:pt>
                <c:pt idx="6">
                  <c:v>2643420</c:v>
                </c:pt>
                <c:pt idx="7">
                  <c:v>2643420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F5-4F91-B2C6-E4B0D5DE2266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5"/>
              <c:layout>
                <c:manualLayout>
                  <c:x val="4.7730657777321156E-3"/>
                  <c:y val="8.887713191395826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38-4CFB-8C77-0D49C8F28F19}"/>
                </c:ext>
              </c:extLst>
            </c:dLbl>
            <c:dLbl>
              <c:idx val="6"/>
              <c:layout>
                <c:manualLayout>
                  <c:x val="7.9551096295537201E-3"/>
                  <c:y val="5.925142127597236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AC-4DE1-9469-A24851C32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Gráficos_Tendencia_EPS'!$J$7:$Q$7</c:f>
              <c:numCache>
                <c:formatCode>_-* #,##0_-;\-* #,##0_-;_-* "-"_-;_-@_-</c:formatCode>
                <c:ptCount val="8"/>
                <c:pt idx="0">
                  <c:v>35489</c:v>
                </c:pt>
                <c:pt idx="1">
                  <c:v>61290</c:v>
                </c:pt>
                <c:pt idx="2">
                  <c:v>76591</c:v>
                </c:pt>
                <c:pt idx="3">
                  <c:v>102327</c:v>
                </c:pt>
                <c:pt idx="4">
                  <c:v>143190</c:v>
                </c:pt>
                <c:pt idx="5">
                  <c:v>215518</c:v>
                </c:pt>
                <c:pt idx="6">
                  <c:v>347528</c:v>
                </c:pt>
                <c:pt idx="7">
                  <c:v>347528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F5-4F91-B2C6-E4B0D5DE2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21696"/>
        <c:axId val="438424416"/>
        <c:axId val="0"/>
      </c:bar3DChart>
      <c:catAx>
        <c:axId val="43842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4416"/>
        <c:crosses val="autoZero"/>
        <c:auto val="1"/>
        <c:lblAlgn val="ctr"/>
        <c:lblOffset val="100"/>
        <c:noMultiLvlLbl val="0"/>
      </c:catAx>
      <c:valAx>
        <c:axId val="438424416"/>
        <c:scaling>
          <c:orientation val="minMax"/>
          <c:max val="2900000"/>
          <c:min val="1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1696"/>
        <c:crosses val="autoZero"/>
        <c:crossBetween val="between"/>
        <c:majorUnit val="100000"/>
        <c:min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9984024636536055"/>
          <c:y val="3.683875472174343E-2"/>
          <c:w val="0.11283828164119798"/>
          <c:h val="9.5260362054626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Savia</a:t>
            </a:r>
            <a:r>
              <a:rPr lang="es-CO" b="1" baseline="0"/>
              <a:t> Salud EPS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solidFill>
            <a:schemeClr val="bg1">
              <a:lumMod val="95000"/>
            </a:schemeClr>
          </a:solidFill>
        </a:ln>
        <a:effectLst/>
        <a:sp3d>
          <a:contourClr>
            <a:schemeClr val="bg1">
              <a:lumMod val="95000"/>
            </a:schemeClr>
          </a:contourClr>
        </a:sp3d>
      </c:spPr>
    </c:backWall>
    <c:plotArea>
      <c:layout>
        <c:manualLayout>
          <c:layoutTarget val="inner"/>
          <c:xMode val="edge"/>
          <c:yMode val="edge"/>
          <c:x val="0.15503982503268798"/>
          <c:y val="5.5450856608515731E-2"/>
          <c:w val="0.78144357302934708"/>
          <c:h val="0.79974409232236221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820438518214882E-3"/>
                  <c:y val="-8.04260979756353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2-4A30-91DB-AE9080F9C3F1}"/>
                </c:ext>
              </c:extLst>
            </c:dLbl>
            <c:dLbl>
              <c:idx val="1"/>
              <c:layout>
                <c:manualLayout>
                  <c:x val="-3.1820438518215467E-3"/>
                  <c:y val="8.0783351160967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2-4A30-91DB-AE9080F9C3F1}"/>
                </c:ext>
              </c:extLst>
            </c:dLbl>
            <c:dLbl>
              <c:idx val="2"/>
              <c:layout>
                <c:manualLayout>
                  <c:x val="1.5910219259106858E-3"/>
                  <c:y val="1.786265926662225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2-4A30-91DB-AE9080F9C3F1}"/>
                </c:ext>
              </c:extLst>
            </c:dLbl>
            <c:dLbl>
              <c:idx val="3"/>
              <c:layout>
                <c:manualLayout>
                  <c:x val="1.5910219259107441E-3"/>
                  <c:y val="-1.3416118002828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2-4A30-91DB-AE9080F9C3F1}"/>
                </c:ext>
              </c:extLst>
            </c:dLbl>
            <c:dLbl>
              <c:idx val="4"/>
              <c:layout>
                <c:manualLayout>
                  <c:x val="1.5910219259107441E-3"/>
                  <c:y val="-5.3556455459984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2-4A30-91DB-AE9080F9C3F1}"/>
                </c:ext>
              </c:extLst>
            </c:dLbl>
            <c:dLbl>
              <c:idx val="5"/>
              <c:layout>
                <c:manualLayout>
                  <c:x val="0"/>
                  <c:y val="-2.140492967365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F2-4A30-91DB-AE9080F9C3F1}"/>
                </c:ext>
              </c:extLst>
            </c:dLbl>
            <c:dLbl>
              <c:idx val="6"/>
              <c:layout>
                <c:manualLayout>
                  <c:x val="1.5910219259107441E-3"/>
                  <c:y val="-1.8682240103561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92-411C-AE67-EA87064C7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t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Gráficos_Tendencia_EPS'!$J$2:$Q$2</c:f>
              <c:numCache>
                <c:formatCode>_-* #,##0_-;\-* #,##0_-;_-* "-"_-;_-@_-</c:formatCode>
                <c:ptCount val="8"/>
                <c:pt idx="0">
                  <c:v>1595688</c:v>
                </c:pt>
                <c:pt idx="1">
                  <c:v>1621346</c:v>
                </c:pt>
                <c:pt idx="2">
                  <c:v>1587741</c:v>
                </c:pt>
                <c:pt idx="3">
                  <c:v>1540314</c:v>
                </c:pt>
                <c:pt idx="4">
                  <c:v>1564553</c:v>
                </c:pt>
                <c:pt idx="5">
                  <c:v>1516514</c:v>
                </c:pt>
                <c:pt idx="6">
                  <c:v>1552450</c:v>
                </c:pt>
                <c:pt idx="7">
                  <c:v>1552450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86-4A72-834E-9A61E5EB6852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CC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Gráficos_Tendencia_EPS'!$J$33:$Q$33</c:f>
              <c:numCache>
                <c:formatCode>_-* #,##0_-;\-* #,##0_-;_-* "-"_-;_-@_-</c:formatCode>
                <c:ptCount val="8"/>
                <c:pt idx="0">
                  <c:v>69569</c:v>
                </c:pt>
                <c:pt idx="1">
                  <c:v>94903</c:v>
                </c:pt>
                <c:pt idx="2">
                  <c:v>110203</c:v>
                </c:pt>
                <c:pt idx="3">
                  <c:v>125908</c:v>
                </c:pt>
                <c:pt idx="4">
                  <c:v>116443</c:v>
                </c:pt>
                <c:pt idx="5">
                  <c:v>128263</c:v>
                </c:pt>
                <c:pt idx="6">
                  <c:v>133503</c:v>
                </c:pt>
                <c:pt idx="7">
                  <c:v>133503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86-4A72-834E-9A61E5EB6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110"/>
        <c:shape val="box"/>
        <c:axId val="438414080"/>
        <c:axId val="438422240"/>
        <c:axId val="0"/>
      </c:bar3DChart>
      <c:catAx>
        <c:axId val="43841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2240"/>
        <c:crosses val="autoZero"/>
        <c:auto val="1"/>
        <c:lblAlgn val="ctr"/>
        <c:lblOffset val="100"/>
        <c:noMultiLvlLbl val="0"/>
      </c:catAx>
      <c:valAx>
        <c:axId val="438422240"/>
        <c:scaling>
          <c:orientation val="minMax"/>
          <c:max val="1850000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1.7582295609117733E-2"/>
              <c:y val="0.377734930745419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4080"/>
        <c:crosses val="autoZero"/>
        <c:crossBetween val="between"/>
        <c:majorUnit val="100000"/>
        <c:min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397470976690778"/>
          <c:y val="4.1403962988570027E-2"/>
          <c:w val="0.112838281641198"/>
          <c:h val="9.0075716660397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Coosalud EPS</a:t>
            </a:r>
          </a:p>
        </c:rich>
      </c:tx>
      <c:layout>
        <c:manualLayout>
          <c:xMode val="edge"/>
          <c:yMode val="edge"/>
          <c:x val="0.34916622885580378"/>
          <c:y val="3.8270978329327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1.6647875573257497E-2"/>
          <c:w val="0.85294556766800933"/>
          <c:h val="0.85333605405980162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Gráficos_Tendencia_EPS'!$J$3:$P$3</c:f>
              <c:numCache>
                <c:formatCode>_-* #,##0_-;\-* #,##0_-;_-* "-"_-;_-@_-</c:formatCode>
                <c:ptCount val="7"/>
                <c:pt idx="0">
                  <c:v>327391</c:v>
                </c:pt>
                <c:pt idx="1">
                  <c:v>330430</c:v>
                </c:pt>
                <c:pt idx="2">
                  <c:v>330981</c:v>
                </c:pt>
                <c:pt idx="3">
                  <c:v>350165</c:v>
                </c:pt>
                <c:pt idx="4">
                  <c:v>365234</c:v>
                </c:pt>
                <c:pt idx="5">
                  <c:v>369150</c:v>
                </c:pt>
                <c:pt idx="6">
                  <c:v>386106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B-4AD1-8A8F-92892A03903F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4.7761185049019148E-3"/>
                  <c:y val="-2.73364130923768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B-4AD1-8A8F-92892A0390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Gráficos_Tendencia_EPS'!$J$34:$Q$34</c:f>
              <c:numCache>
                <c:formatCode>_-* #,##0_-;\-* #,##0_-;_-* "-"_-;_-@_-</c:formatCode>
                <c:ptCount val="8"/>
                <c:pt idx="0">
                  <c:v>8243</c:v>
                </c:pt>
                <c:pt idx="1">
                  <c:v>12669</c:v>
                </c:pt>
                <c:pt idx="2">
                  <c:v>16789</c:v>
                </c:pt>
                <c:pt idx="3">
                  <c:v>21206</c:v>
                </c:pt>
                <c:pt idx="4">
                  <c:v>53726</c:v>
                </c:pt>
                <c:pt idx="5">
                  <c:v>48207</c:v>
                </c:pt>
                <c:pt idx="6">
                  <c:v>49706</c:v>
                </c:pt>
                <c:pt idx="7">
                  <c:v>7436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B-4AD1-8A8F-92892A039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426592"/>
        <c:axId val="438411360"/>
        <c:axId val="0"/>
      </c:bar3DChart>
      <c:catAx>
        <c:axId val="43842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11360"/>
        <c:crosses val="autoZero"/>
        <c:auto val="1"/>
        <c:lblAlgn val="ctr"/>
        <c:lblOffset val="100"/>
        <c:noMultiLvlLbl val="0"/>
      </c:catAx>
      <c:valAx>
        <c:axId val="438411360"/>
        <c:scaling>
          <c:orientation val="minMax"/>
          <c:max val="60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4599280523502703E-2"/>
              <c:y val="0.379971354439423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4265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694033574984869"/>
          <c:y val="2.4990782158345919E-2"/>
          <c:w val="0.1543034770769503"/>
          <c:h val="9.7218000039170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La Nueva</a:t>
            </a:r>
            <a:r>
              <a:rPr lang="es-CO" b="1" baseline="0"/>
              <a:t>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921858940536572"/>
          <c:y val="2.7697340246621318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Gráficos_Tendencia_EPS'!$J$25:$Q$25</c:f>
              <c:numCache>
                <c:formatCode>_-* #,##0_-;\-* #,##0_-;_-* "-"_-;_-@_-</c:formatCode>
                <c:ptCount val="8"/>
                <c:pt idx="0">
                  <c:v>440327</c:v>
                </c:pt>
                <c:pt idx="1">
                  <c:v>484830</c:v>
                </c:pt>
                <c:pt idx="2">
                  <c:v>522335</c:v>
                </c:pt>
                <c:pt idx="3">
                  <c:v>602400</c:v>
                </c:pt>
                <c:pt idx="4">
                  <c:v>705540</c:v>
                </c:pt>
                <c:pt idx="5">
                  <c:v>727052</c:v>
                </c:pt>
                <c:pt idx="6">
                  <c:v>696464</c:v>
                </c:pt>
                <c:pt idx="7">
                  <c:v>696464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5-495B-BBAA-B313F423416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1.59203950163396E-2"/>
                  <c:y val="-8.78776503725555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E5-495B-BBAA-B313F42341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Gráficos_Tendencia_EPS'!$J$8:$Q$8</c:f>
              <c:numCache>
                <c:formatCode>_-* #,##0_-;\-* #,##0_-;_-* "-"_-;_-@_-</c:formatCode>
                <c:ptCount val="8"/>
                <c:pt idx="0">
                  <c:v>25130</c:v>
                </c:pt>
                <c:pt idx="1">
                  <c:v>29503</c:v>
                </c:pt>
                <c:pt idx="2">
                  <c:v>30479</c:v>
                </c:pt>
                <c:pt idx="3">
                  <c:v>82477</c:v>
                </c:pt>
                <c:pt idx="4">
                  <c:v>141039</c:v>
                </c:pt>
                <c:pt idx="5">
                  <c:v>162945</c:v>
                </c:pt>
                <c:pt idx="6">
                  <c:v>257570</c:v>
                </c:pt>
                <c:pt idx="7">
                  <c:v>257570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E5-495B-BBAA-B313F4234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8016"/>
        <c:axId val="438895088"/>
        <c:axId val="0"/>
      </c:bar3DChart>
      <c:catAx>
        <c:axId val="438888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5088"/>
        <c:crosses val="autoZero"/>
        <c:auto val="1"/>
        <c:lblAlgn val="ctr"/>
        <c:lblOffset val="100"/>
        <c:noMultiLvlLbl val="0"/>
      </c:catAx>
      <c:valAx>
        <c:axId val="438895088"/>
        <c:scaling>
          <c:orientation val="minMax"/>
          <c:max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01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380599481847554"/>
          <c:y val="7.200921829258993E-3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Salud Total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762654990373174"/>
          <c:y val="2.9807561288881443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006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Gráficos_Tendencia_EPS'!$J$26:$Q$26</c:f>
              <c:numCache>
                <c:formatCode>_-* #,##0_-;\-* #,##0_-;_-* "-"_-;_-@_-</c:formatCode>
                <c:ptCount val="8"/>
                <c:pt idx="0">
                  <c:v>267472</c:v>
                </c:pt>
                <c:pt idx="1">
                  <c:v>297318</c:v>
                </c:pt>
                <c:pt idx="2">
                  <c:v>319907</c:v>
                </c:pt>
                <c:pt idx="3">
                  <c:v>372480</c:v>
                </c:pt>
                <c:pt idx="4">
                  <c:v>410217</c:v>
                </c:pt>
                <c:pt idx="5">
                  <c:v>468987</c:v>
                </c:pt>
                <c:pt idx="6">
                  <c:v>410032</c:v>
                </c:pt>
                <c:pt idx="7">
                  <c:v>410032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E-4AB3-AE45-16863D8E1BCD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EE-4AB3-AE45-16863D8E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Gráficos_Tendencia_EPS'!$J$11:$Q$11</c:f>
              <c:numCache>
                <c:formatCode>_-* #,##0_-;\-* #,##0_-;_-* "-"_-;_-@_-</c:formatCode>
                <c:ptCount val="8"/>
                <c:pt idx="0">
                  <c:v>13490</c:v>
                </c:pt>
                <c:pt idx="1">
                  <c:v>21214</c:v>
                </c:pt>
                <c:pt idx="2">
                  <c:v>21274</c:v>
                </c:pt>
                <c:pt idx="3">
                  <c:v>23574</c:v>
                </c:pt>
                <c:pt idx="4">
                  <c:v>50687</c:v>
                </c:pt>
                <c:pt idx="5">
                  <c:v>37408</c:v>
                </c:pt>
                <c:pt idx="6">
                  <c:v>111733</c:v>
                </c:pt>
                <c:pt idx="7">
                  <c:v>111733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E-4AB3-AE45-16863D8E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296"/>
        <c:axId val="438888560"/>
        <c:axId val="0"/>
      </c:bar3DChart>
      <c:catAx>
        <c:axId val="43888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8560"/>
        <c:crosses val="autoZero"/>
        <c:auto val="1"/>
        <c:lblAlgn val="ctr"/>
        <c:lblOffset val="100"/>
        <c:noMultiLvlLbl val="0"/>
      </c:catAx>
      <c:valAx>
        <c:axId val="438888560"/>
        <c:scaling>
          <c:orientation val="minMax"/>
          <c:max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2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017415282501143"/>
          <c:y val="1.3912406321756337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ECOOPSOS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5-4190-B1A5-8EEEB0B49F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Gráficos_Tendencia_EPS'!$J$4:$Q$4</c:f>
              <c:numCache>
                <c:formatCode>_-* #,##0_-;\-* #,##0_-;_-* "-"_-;_-@_-</c:formatCode>
                <c:ptCount val="8"/>
                <c:pt idx="0">
                  <c:v>47641</c:v>
                </c:pt>
                <c:pt idx="1">
                  <c:v>46284</c:v>
                </c:pt>
                <c:pt idx="2">
                  <c:v>48093</c:v>
                </c:pt>
                <c:pt idx="3">
                  <c:v>48099</c:v>
                </c:pt>
                <c:pt idx="4">
                  <c:v>47422</c:v>
                </c:pt>
                <c:pt idx="5">
                  <c:v>44622</c:v>
                </c:pt>
                <c:pt idx="6">
                  <c:v>40418</c:v>
                </c:pt>
                <c:pt idx="7">
                  <c:v>40418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F5-4190-B1A5-8EEEB0B49FD6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Gráficos_Tendencia_EPS'!$J$35:$Q$35</c:f>
              <c:numCache>
                <c:formatCode>_-* #,##0_-;\-* #,##0_-;_-* "-"_-;_-@_-</c:formatCode>
                <c:ptCount val="8"/>
                <c:pt idx="0">
                  <c:v>239</c:v>
                </c:pt>
                <c:pt idx="1">
                  <c:v>702</c:v>
                </c:pt>
                <c:pt idx="2">
                  <c:v>1104</c:v>
                </c:pt>
                <c:pt idx="3">
                  <c:v>2212</c:v>
                </c:pt>
                <c:pt idx="4">
                  <c:v>2776</c:v>
                </c:pt>
                <c:pt idx="5">
                  <c:v>2969</c:v>
                </c:pt>
                <c:pt idx="6">
                  <c:v>2776</c:v>
                </c:pt>
                <c:pt idx="7">
                  <c:v>2776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F5-4190-B1A5-8EEEB0B49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0192"/>
        <c:axId val="438897264"/>
        <c:axId val="0"/>
      </c:bar3DChart>
      <c:catAx>
        <c:axId val="43889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7264"/>
        <c:crosses val="autoZero"/>
        <c:auto val="1"/>
        <c:lblAlgn val="ctr"/>
        <c:lblOffset val="100"/>
        <c:noMultiLvlLbl val="0"/>
      </c:catAx>
      <c:valAx>
        <c:axId val="438897264"/>
        <c:scaling>
          <c:orientation val="minMax"/>
          <c:max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01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ASOCIACIÓN INDÍGENA DEL CAUCA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354694492007148"/>
          <c:y val="4.8032027873402633E-2"/>
          <c:w val="0.80518438261899017"/>
          <c:h val="0.8145306103006035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9900"/>
            </a:solidFill>
            <a:ln w="50800">
              <a:solidFill>
                <a:schemeClr val="bg1"/>
              </a:solidFill>
            </a:ln>
            <a:effectLst/>
            <a:sp3d contourW="50800">
              <a:contourClr>
                <a:schemeClr val="bg1"/>
              </a:contourClr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009900"/>
              </a:solidFill>
              <a:ln w="50800">
                <a:solidFill>
                  <a:schemeClr val="bg1"/>
                </a:solidFill>
              </a:ln>
              <a:effectLst/>
              <a:sp3d contourW="50800">
                <a:contourClr>
                  <a:schemeClr val="bg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67C-4DEA-B6D0-BD13315C095A}"/>
              </c:ext>
            </c:extLst>
          </c:dPt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C-4DEA-B6D0-BD13315C09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Gráficos_Tendencia_EPS'!$J$5:$Q$5</c:f>
              <c:numCache>
                <c:formatCode>_-* #,##0_-;\-* #,##0_-;_-* "-"_-;_-@_-</c:formatCode>
                <c:ptCount val="8"/>
                <c:pt idx="0">
                  <c:v>41068</c:v>
                </c:pt>
                <c:pt idx="1">
                  <c:v>42175</c:v>
                </c:pt>
                <c:pt idx="2">
                  <c:v>42202</c:v>
                </c:pt>
                <c:pt idx="3">
                  <c:v>42432</c:v>
                </c:pt>
                <c:pt idx="4">
                  <c:v>42523</c:v>
                </c:pt>
                <c:pt idx="5">
                  <c:v>43016</c:v>
                </c:pt>
                <c:pt idx="6">
                  <c:v>38201</c:v>
                </c:pt>
                <c:pt idx="7">
                  <c:v>38201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7C-4DEA-B6D0-BD13315C095A}"/>
            </c:ext>
          </c:extLst>
        </c:ser>
        <c:ser>
          <c:idx val="1"/>
          <c:order val="1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FF3300"/>
            </a:solidFill>
            <a:ln>
              <a:solidFill>
                <a:schemeClr val="bg1"/>
              </a:solidFill>
            </a:ln>
            <a:effectLst/>
            <a:sp3d>
              <a:contourClr>
                <a:schemeClr val="bg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Gráficos_Tendencia_EPS'!$J$36:$Q$36</c:f>
              <c:numCache>
                <c:formatCode>_-* #,##0_-;\-* #,##0_-;_-* "-"_-;_-@_-</c:formatCode>
                <c:ptCount val="8"/>
                <c:pt idx="0">
                  <c:v>57</c:v>
                </c:pt>
                <c:pt idx="1">
                  <c:v>149</c:v>
                </c:pt>
                <c:pt idx="2">
                  <c:v>218</c:v>
                </c:pt>
                <c:pt idx="3">
                  <c:v>474</c:v>
                </c:pt>
                <c:pt idx="4">
                  <c:v>724</c:v>
                </c:pt>
                <c:pt idx="5">
                  <c:v>1002</c:v>
                </c:pt>
                <c:pt idx="6">
                  <c:v>824</c:v>
                </c:pt>
                <c:pt idx="7">
                  <c:v>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7C-4DEA-B6D0-BD13315C0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8352"/>
        <c:axId val="438884208"/>
        <c:axId val="0"/>
      </c:bar3DChart>
      <c:catAx>
        <c:axId val="43889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208"/>
        <c:crosses val="autoZero"/>
        <c:auto val="1"/>
        <c:lblAlgn val="ctr"/>
        <c:lblOffset val="100"/>
        <c:noMultiLvlLbl val="0"/>
      </c:catAx>
      <c:valAx>
        <c:axId val="438884208"/>
        <c:scaling>
          <c:orientation val="minMax"/>
          <c:max val="70000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Afilaidos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83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907961438546849"/>
          <c:y val="4.2527577671246736E-2"/>
          <c:w val="0.1543034770769503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shade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Coomeva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96663523955619"/>
          <c:y val="1.5623166229324026E-2"/>
          <c:w val="0.85931372567454523"/>
          <c:h val="0.8469395571267439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Gráficos_Tendencia_EPS'!$J$27:$P$27</c:f>
              <c:numCache>
                <c:formatCode>_-* #,##0_-;\-* #,##0_-;_-* "-"_-;_-@_-</c:formatCode>
                <c:ptCount val="7"/>
                <c:pt idx="0">
                  <c:v>640265</c:v>
                </c:pt>
                <c:pt idx="1">
                  <c:v>543593</c:v>
                </c:pt>
                <c:pt idx="2">
                  <c:v>455322</c:v>
                </c:pt>
                <c:pt idx="3">
                  <c:v>340808</c:v>
                </c:pt>
                <c:pt idx="4">
                  <c:v>265369</c:v>
                </c:pt>
                <c:pt idx="5">
                  <c:v>177598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3D-41F0-BF91-1BC669C308F3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3D-41F0-BF91-1BC669C30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Gráficos_Tendencia_EPS'!$J$10:$P$10</c:f>
              <c:numCache>
                <c:formatCode>_-* #,##0_-;\-* #,##0_-;_-* "-"_-;_-@_-</c:formatCode>
                <c:ptCount val="7"/>
                <c:pt idx="0">
                  <c:v>29335</c:v>
                </c:pt>
                <c:pt idx="1">
                  <c:v>31712</c:v>
                </c:pt>
                <c:pt idx="2">
                  <c:v>40402</c:v>
                </c:pt>
                <c:pt idx="3">
                  <c:v>43133</c:v>
                </c:pt>
                <c:pt idx="4">
                  <c:v>55088</c:v>
                </c:pt>
                <c:pt idx="5">
                  <c:v>51683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3D-41F0-BF91-1BC669C30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4544"/>
        <c:axId val="438883664"/>
        <c:axId val="0"/>
      </c:bar3DChart>
      <c:catAx>
        <c:axId val="43889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3664"/>
        <c:crosses val="autoZero"/>
        <c:auto val="1"/>
        <c:lblAlgn val="ctr"/>
        <c:lblOffset val="100"/>
        <c:noMultiLvlLbl val="0"/>
      </c:catAx>
      <c:valAx>
        <c:axId val="43888366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5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Medimás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1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77082641516959"/>
          <c:y val="4.6828837884626121E-2"/>
          <c:w val="0.84020925165493776"/>
          <c:h val="0.8157339587870665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5920395016339687E-2"/>
                  <c:y val="-5.2482269503546203E-2"/>
                </c:manualLayout>
              </c:layout>
              <c:tx>
                <c:rich>
                  <a:bodyPr rot="-5400000" spcFirstLastPara="1" vertOverflow="ellipsis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rgbClr val="FF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No Operaba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0222870487335826E-2"/>
                      <c:h val="0.123829787234042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D021-45B8-8712-F0F4CA289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Gráficos_Tendencia_EPS'!$J$28:$P$28</c:f>
              <c:numCache>
                <c:formatCode>_-* #,##0_-;\-* #,##0_-;_-* "-"_-;_-@_-</c:formatCode>
                <c:ptCount val="7"/>
                <c:pt idx="0">
                  <c:v>0</c:v>
                </c:pt>
                <c:pt idx="1">
                  <c:v>441945</c:v>
                </c:pt>
                <c:pt idx="2">
                  <c:v>347290</c:v>
                </c:pt>
                <c:pt idx="3">
                  <c:v>217766</c:v>
                </c:pt>
                <c:pt idx="4">
                  <c:v>126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4-478C-98D9-200E56AAD525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84-478C-98D9-200E56AAD5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Gráficos_Tendencia_EPS'!$J$1:$P$1</c:f>
              <c:numCache>
                <c:formatCode>General</c:formatCod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numCache>
            </c:numRef>
          </c:cat>
          <c:val>
            <c:numRef>
              <c:f>'7. Gráficos_Tendencia_EPS'!$J$9:$P$9</c:f>
              <c:numCache>
                <c:formatCode>_-* #,##0_-;\-* #,##0_-;_-* "-"_-;_-@_-</c:formatCode>
                <c:ptCount val="7"/>
                <c:pt idx="1">
                  <c:v>674</c:v>
                </c:pt>
                <c:pt idx="2">
                  <c:v>69876</c:v>
                </c:pt>
                <c:pt idx="3">
                  <c:v>55443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84-478C-98D9-200E56AAD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5840"/>
        <c:axId val="438889104"/>
        <c:axId val="0"/>
      </c:bar3DChart>
      <c:catAx>
        <c:axId val="43888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9104"/>
        <c:crosses val="autoZero"/>
        <c:auto val="1"/>
        <c:lblAlgn val="ctr"/>
        <c:lblOffset val="100"/>
        <c:noMultiLvlLbl val="0"/>
      </c:catAx>
      <c:valAx>
        <c:axId val="438889104"/>
        <c:scaling>
          <c:orientation val="minMax"/>
          <c:max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3.2592182534474233E-2"/>
              <c:y val="0.368478643630853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5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047264142795165"/>
          <c:y val="4.2527577671246736E-2"/>
          <c:w val="0.11291045003446702"/>
          <c:h val="9.60006665406450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Gómez Plata.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196-46C8-A012-C1FFD02781B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196-46C8-A012-C1FFD02781B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196-46C8-A012-C1FFD02781B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196-46C8-A012-C1FFD02781B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196-46C8-A012-C1FFD02781B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96-46C8-A012-C1FFD02781B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96-46C8-A012-C1FFD02781B7}"/>
                </c:ext>
              </c:extLst>
            </c:dLbl>
            <c:dLbl>
              <c:idx val="2"/>
              <c:layout>
                <c:manualLayout>
                  <c:x val="-2.1779406140880711E-2"/>
                  <c:y val="-1.929691510089108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96-46C8-A012-C1FFD02781B7}"/>
                </c:ext>
              </c:extLst>
            </c:dLbl>
            <c:dLbl>
              <c:idx val="3"/>
              <c:layout>
                <c:manualLayout>
                  <c:x val="4.4805251664599692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96-46C8-A012-C1FFD02781B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96-46C8-A012-C1FFD02781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Población_Afiliada_Regimen'!$BO$89:$BO$92</c:f>
              <c:numCache>
                <c:formatCode>0.00%</c:formatCode>
                <c:ptCount val="4"/>
                <c:pt idx="0">
                  <c:v>0.65115326873208679</c:v>
                </c:pt>
                <c:pt idx="1">
                  <c:v>0.30817524225467446</c:v>
                </c:pt>
                <c:pt idx="2">
                  <c:v>1.8834447932305171E-2</c:v>
                </c:pt>
                <c:pt idx="3">
                  <c:v>1.9107410945816843E-2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96-46C8-A012-C1FFD02781B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 baseline="0"/>
              <a:t>Sanitas </a:t>
            </a:r>
            <a:r>
              <a:rPr lang="es-CO" b="1"/>
              <a:t>EPS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5">
            <a:lumMod val="20000"/>
            <a:lumOff val="8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blipFill>
          <a:blip xmlns:r="http://schemas.openxmlformats.org/officeDocument/2006/relationships" r:embed="rId3"/>
          <a:stretch>
            <a:fillRect/>
          </a:stretch>
        </a:blip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36286591680353"/>
          <c:y val="5.5339476182498466E-2"/>
          <c:w val="0.83861721215330365"/>
          <c:h val="0.80722332048919421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'7. Gráficos_Tendencia_EPS'!$S$3</c:f>
              <c:strCache>
                <c:ptCount val="1"/>
                <c:pt idx="0">
                  <c:v>R. Contributivo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Gráficos_Tendencia_EPS'!$J$29:$Q$29</c:f>
              <c:numCache>
                <c:formatCode>_-* #,##0_-;\-* #,##0_-;_-* "-"_-;_-@_-</c:formatCode>
                <c:ptCount val="8"/>
                <c:pt idx="0">
                  <c:v>70152</c:v>
                </c:pt>
                <c:pt idx="1">
                  <c:v>76176</c:v>
                </c:pt>
                <c:pt idx="2">
                  <c:v>83977</c:v>
                </c:pt>
                <c:pt idx="3">
                  <c:v>105850</c:v>
                </c:pt>
                <c:pt idx="4">
                  <c:v>119018</c:v>
                </c:pt>
                <c:pt idx="5">
                  <c:v>131129</c:v>
                </c:pt>
                <c:pt idx="6">
                  <c:v>131923</c:v>
                </c:pt>
                <c:pt idx="7">
                  <c:v>131923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D-44A6-ACAC-A1E9559490F0}"/>
            </c:ext>
          </c:extLst>
        </c:ser>
        <c:ser>
          <c:idx val="0"/>
          <c:order val="1"/>
          <c:tx>
            <c:strRef>
              <c:f>'7. Gráficos_Tendencia_EPS'!$S$2</c:f>
              <c:strCache>
                <c:ptCount val="1"/>
                <c:pt idx="0">
                  <c:v>R. Subsidiado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6.368158006535886E-3"/>
                  <c:y val="-1.1624727760093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D-44A6-ACAC-A1E955949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'7. Gráficos_Tendencia_EPS'!$J$1:$Q$1</c:f>
              <c:numCache>
                <c:formatCode>General</c:formatCode>
                <c:ptCount val="8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</c:numCache>
            </c:numRef>
          </c:cat>
          <c:val>
            <c:numRef>
              <c:f>'7. Gráficos_Tendencia_EPS'!$J$12:$Q$12</c:f>
              <c:numCache>
                <c:formatCode>_-* #,##0_-;\-* #,##0_-;_-* "-"_-;_-@_-</c:formatCode>
                <c:ptCount val="8"/>
                <c:pt idx="0">
                  <c:v>561</c:v>
                </c:pt>
                <c:pt idx="1">
                  <c:v>663</c:v>
                </c:pt>
                <c:pt idx="2">
                  <c:v>888</c:v>
                </c:pt>
                <c:pt idx="3">
                  <c:v>1590</c:v>
                </c:pt>
                <c:pt idx="4">
                  <c:v>4769</c:v>
                </c:pt>
                <c:pt idx="5">
                  <c:v>4361</c:v>
                </c:pt>
                <c:pt idx="6">
                  <c:v>14212</c:v>
                </c:pt>
                <c:pt idx="7">
                  <c:v>14212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AD-44A6-ACAC-A1E95594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4752"/>
        <c:axId val="438896720"/>
        <c:axId val="0"/>
      </c:bar3DChart>
      <c:catAx>
        <c:axId val="43888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6720"/>
        <c:crosses val="autoZero"/>
        <c:auto val="1"/>
        <c:lblAlgn val="ctr"/>
        <c:lblOffset val="100"/>
        <c:noMultiLvlLbl val="0"/>
      </c:catAx>
      <c:valAx>
        <c:axId val="438896720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Afiliados</a:t>
                </a:r>
              </a:p>
            </c:rich>
          </c:tx>
          <c:layout>
            <c:manualLayout>
              <c:xMode val="edge"/>
              <c:yMode val="edge"/>
              <c:x val="2.1670540838383046E-2"/>
              <c:y val="0.431346774301306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84752"/>
        <c:crosses val="autoZero"/>
        <c:crossBetween val="between"/>
        <c:majorUnit val="2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425375780867175"/>
          <c:y val="1.4158708884793654E-2"/>
          <c:w val="0.23072137315538094"/>
          <c:h val="5.91212375048863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994729953680233E-2"/>
          <c:y val="3.8420697412823397E-2"/>
          <c:w val="0.91740102707749782"/>
          <c:h val="0.822951431438281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'10. Tendencia_por mes_RS'!$GB$31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mes_RS'!$GB$32:$GB$43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6E-4336-B27C-E767552C8C41}"/>
            </c:ext>
          </c:extLst>
        </c:ser>
        <c:ser>
          <c:idx val="1"/>
          <c:order val="1"/>
          <c:tx>
            <c:strRef>
              <c:f>'10. Tendencia_por mes_RS'!$GC$31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mes_RS'!$GC$32:$GC$43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6E-4336-B27C-E767552C8C41}"/>
            </c:ext>
          </c:extLst>
        </c:ser>
        <c:ser>
          <c:idx val="2"/>
          <c:order val="2"/>
          <c:tx>
            <c:strRef>
              <c:f>'10. Tendencia_por mes_RS'!$GD$31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33CC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mes_RS'!$GD$32:$GD$43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2657908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922-90A6-DC00AA585091}"/>
            </c:ext>
          </c:extLst>
        </c:ser>
        <c:ser>
          <c:idx val="3"/>
          <c:order val="3"/>
          <c:tx>
            <c:strRef>
              <c:f>'10. Tendencia_por mes_RS'!$GE$31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'10. Tendencia_por mes_RS'!$FW$32:$FW$43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mes_RS'!$GE$32:$GE$43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_-* #,##0_-;\-* #,##0_-;_-* &quot;-&quot;_-;_-@_-">
                  <c:v>2720990</c:v>
                </c:pt>
                <c:pt idx="3" formatCode="_-* #,##0_-;\-* #,##0_-;_-* &quot;-&quot;_-;_-@_-">
                  <c:v>2717057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B-4E46-A274-8FF46C9BF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86928"/>
        <c:axId val="438894000"/>
        <c:axId val="0"/>
      </c:bar3DChart>
      <c:catAx>
        <c:axId val="43888692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4000"/>
        <c:crosses val="autoZero"/>
        <c:auto val="1"/>
        <c:lblAlgn val="ctr"/>
        <c:lblOffset val="100"/>
        <c:noMultiLvlLbl val="0"/>
      </c:catAx>
      <c:valAx>
        <c:axId val="438894000"/>
        <c:scaling>
          <c:orientation val="minMax"/>
          <c:max val="269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crossAx val="438886928"/>
        <c:crosses val="autoZero"/>
        <c:crossBetween val="between"/>
        <c:majorUnit val="40000"/>
        <c:dispUnits>
          <c:builtInUnit val="millions"/>
          <c:dispUnitsLbl>
            <c:layout>
              <c:manualLayout>
                <c:xMode val="edge"/>
                <c:yMode val="edge"/>
                <c:x val="1.8377917833800186E-2"/>
                <c:y val="0.36604913988797072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/>
              <a:t>TENDENCIA DE LA AFILIACION AL  RÉGIMEN  SUBSIDIADO EN EL  DEPARTAMENTO DE ANTIOQUIA</a:t>
            </a:r>
            <a:endParaRPr lang="es-CO" sz="1200"/>
          </a:p>
          <a:p>
            <a:pPr>
              <a:defRPr sz="1200"/>
            </a:pPr>
            <a:r>
              <a:rPr lang="en-US" sz="1200"/>
              <a:t> 2019- 2023</a:t>
            </a:r>
            <a:endParaRPr lang="es-CO" sz="1200"/>
          </a:p>
          <a:p>
            <a:pPr>
              <a:defRPr sz="1200"/>
            </a:pPr>
            <a:endParaRPr lang="es-CO" sz="1200"/>
          </a:p>
        </c:rich>
      </c:tx>
      <c:layout>
        <c:manualLayout>
          <c:xMode val="edge"/>
          <c:yMode val="edge"/>
          <c:x val="0.11007487847985227"/>
          <c:y val="1.05442383728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0637657759276"/>
          <c:y val="0.12257485352806687"/>
          <c:w val="0.8698924520756981"/>
          <c:h val="0.72836881097924222"/>
        </c:manualLayout>
      </c:layout>
      <c:lineChart>
        <c:grouping val="standard"/>
        <c:varyColors val="0"/>
        <c:ser>
          <c:idx val="0"/>
          <c:order val="0"/>
          <c:tx>
            <c:strRef>
              <c:f>'10. Tendencia_por mes_RS'!$GB$5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mes_RS'!$GB$6:$GB$17</c:f>
              <c:numCache>
                <c:formatCode>#,##0</c:formatCode>
                <c:ptCount val="12"/>
                <c:pt idx="0">
                  <c:v>2294758</c:v>
                </c:pt>
                <c:pt idx="1">
                  <c:v>2407077</c:v>
                </c:pt>
                <c:pt idx="2">
                  <c:v>2430990</c:v>
                </c:pt>
                <c:pt idx="3">
                  <c:v>2473117</c:v>
                </c:pt>
                <c:pt idx="4">
                  <c:v>2524431</c:v>
                </c:pt>
                <c:pt idx="5">
                  <c:v>2540904</c:v>
                </c:pt>
                <c:pt idx="6">
                  <c:v>2540655</c:v>
                </c:pt>
                <c:pt idx="7">
                  <c:v>2478543</c:v>
                </c:pt>
                <c:pt idx="8">
                  <c:v>2484416</c:v>
                </c:pt>
                <c:pt idx="9">
                  <c:v>2465967</c:v>
                </c:pt>
                <c:pt idx="10">
                  <c:v>2448044</c:v>
                </c:pt>
                <c:pt idx="11">
                  <c:v>2427993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2A-4C43-92B7-E45F8DEF965A}"/>
            </c:ext>
          </c:extLst>
        </c:ser>
        <c:ser>
          <c:idx val="1"/>
          <c:order val="1"/>
          <c:tx>
            <c:strRef>
              <c:f>'10. Tendencia_por mes_RS'!$GC$5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mes_RS'!$GC$6:$GC$17</c:f>
              <c:numCache>
                <c:formatCode>#,##0</c:formatCode>
                <c:ptCount val="12"/>
                <c:pt idx="0">
                  <c:v>2424400</c:v>
                </c:pt>
                <c:pt idx="1">
                  <c:v>2418815</c:v>
                </c:pt>
                <c:pt idx="2">
                  <c:v>2398449</c:v>
                </c:pt>
                <c:pt idx="3">
                  <c:v>2387961</c:v>
                </c:pt>
                <c:pt idx="4">
                  <c:v>2379308</c:v>
                </c:pt>
                <c:pt idx="5">
                  <c:v>2377328</c:v>
                </c:pt>
                <c:pt idx="6">
                  <c:v>2374109</c:v>
                </c:pt>
                <c:pt idx="7">
                  <c:v>2370087</c:v>
                </c:pt>
                <c:pt idx="8">
                  <c:v>2453200</c:v>
                </c:pt>
                <c:pt idx="9">
                  <c:v>2445234</c:v>
                </c:pt>
                <c:pt idx="10">
                  <c:v>2441831</c:v>
                </c:pt>
                <c:pt idx="11">
                  <c:v>2446658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2A-4C43-92B7-E45F8DEF965A}"/>
            </c:ext>
          </c:extLst>
        </c:ser>
        <c:ser>
          <c:idx val="2"/>
          <c:order val="2"/>
          <c:tx>
            <c:strRef>
              <c:f>'10. Tendencia_por mes_RS'!$GD$5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mes_RS'!$GD$6:$GD$17</c:f>
              <c:numCache>
                <c:formatCode>#,##0</c:formatCode>
                <c:ptCount val="12"/>
                <c:pt idx="0">
                  <c:v>2449241</c:v>
                </c:pt>
                <c:pt idx="1">
                  <c:v>2465432</c:v>
                </c:pt>
                <c:pt idx="2">
                  <c:v>2537119</c:v>
                </c:pt>
                <c:pt idx="3">
                  <c:v>2538903</c:v>
                </c:pt>
                <c:pt idx="4">
                  <c:v>2563488</c:v>
                </c:pt>
                <c:pt idx="5">
                  <c:v>2563387</c:v>
                </c:pt>
                <c:pt idx="6">
                  <c:v>2648722</c:v>
                </c:pt>
                <c:pt idx="7">
                  <c:v>2654514</c:v>
                </c:pt>
                <c:pt idx="8">
                  <c:v>2651034</c:v>
                </c:pt>
                <c:pt idx="9">
                  <c:v>2659352</c:v>
                </c:pt>
                <c:pt idx="10">
                  <c:v>2657908</c:v>
                </c:pt>
                <c:pt idx="11">
                  <c:v>2677491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BB-45D5-8373-7E10A488564F}"/>
            </c:ext>
          </c:extLst>
        </c:ser>
        <c:ser>
          <c:idx val="3"/>
          <c:order val="3"/>
          <c:tx>
            <c:strRef>
              <c:f>'10. Tendencia_por mes_RS'!$GE$5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'10. Tendencia_por mes_RS'!$FW$6:$FW$17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'10. Tendencia_por mes_RS'!$GE$6:$GE$17</c:f>
              <c:numCache>
                <c:formatCode>#,##0</c:formatCode>
                <c:ptCount val="12"/>
                <c:pt idx="0" formatCode="_-* #,##0_-;\-* #,##0_-;_-* &quot;-&quot;_-;_-@_-">
                  <c:v>2710666</c:v>
                </c:pt>
                <c:pt idx="1">
                  <c:v>2727012</c:v>
                </c:pt>
                <c:pt idx="2" formatCode="General">
                  <c:v>2720990</c:v>
                </c:pt>
                <c:pt idx="3" formatCode="_-* #,##0_-;\-* #,##0_-;_-* &quot;-&quot;_-;_-@_-">
                  <c:v>2717057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68-4D10-AA27-E026AFA8D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8891280"/>
        <c:axId val="438891824"/>
      </c:lineChart>
      <c:catAx>
        <c:axId val="4388912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8891824"/>
        <c:crosses val="autoZero"/>
        <c:auto val="1"/>
        <c:lblAlgn val="ctr"/>
        <c:lblOffset val="100"/>
        <c:noMultiLvlLbl val="0"/>
      </c:catAx>
      <c:valAx>
        <c:axId val="438891824"/>
        <c:scaling>
          <c:orientation val="minMax"/>
          <c:max val="2789000"/>
          <c:min val="2034999.9999999998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N° de Afiliados</a:t>
                </a:r>
              </a:p>
            </c:rich>
          </c:tx>
          <c:layout>
            <c:manualLayout>
              <c:xMode val="edge"/>
              <c:yMode val="edge"/>
              <c:x val="6.634414011464476E-3"/>
              <c:y val="0.33515913508288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crossAx val="438891280"/>
        <c:crosses val="autoZero"/>
        <c:crossBetween val="between"/>
        <c:majorUnit val="20000"/>
        <c:minorUnit val="1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189005798260522"/>
          <c:y val="0.66445514597312172"/>
          <c:w val="0.29770851331077719"/>
          <c:h val="4.44838169810807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209384537334267"/>
          <c:y val="2.0770526233522772E-2"/>
          <c:w val="0.87693914012491392"/>
          <c:h val="0.7462988016834605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'11. Tendencia_por mes_ RC'!$ES$31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RC'!$ES$32:$ES$43</c:f>
              <c:numCache>
                <c:formatCode>_-* #,##0_-;\-* #,##0_-;_-* "-"_-;_-@_-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1-4972-8026-F9CC8D965FA0}"/>
            </c:ext>
          </c:extLst>
        </c:ser>
        <c:ser>
          <c:idx val="1"/>
          <c:order val="1"/>
          <c:tx>
            <c:strRef>
              <c:f>'11. Tendencia_por mes_ RC'!$ET$31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RC'!$ET$32:$ET$43</c:f>
              <c:numCache>
                <c:formatCode>_-* #,##0_-;\-* #,##0_-;_-* "-"_-;_-@_-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1-4972-8026-F9CC8D965FA0}"/>
            </c:ext>
          </c:extLst>
        </c:ser>
        <c:ser>
          <c:idx val="2"/>
          <c:order val="2"/>
          <c:tx>
            <c:strRef>
              <c:f>'11. Tendencia_por mes_ RC'!$EU$31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  <a:ln>
              <a:solidFill>
                <a:schemeClr val="accent6">
                  <a:lumMod val="50000"/>
                </a:schemeClr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6">
                  <a:lumMod val="50000"/>
                </a:schemeClr>
              </a:contourClr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RC'!$EU$32:$EU$43</c:f>
              <c:numCache>
                <c:formatCode>_-* #,##0_-;\-* #,##0_-;_-* "-"_-;_-@_-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4095014</c:v>
                </c:pt>
                <c:pt idx="10">
                  <c:v>4095014</c:v>
                </c:pt>
                <c:pt idx="11">
                  <c:v>4098416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2E-4AF5-A017-08F4F10A4844}"/>
            </c:ext>
          </c:extLst>
        </c:ser>
        <c:ser>
          <c:idx val="3"/>
          <c:order val="3"/>
          <c:tx>
            <c:strRef>
              <c:f>'11. Tendencia_por mes_ RC'!$EV$31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3366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'11. Tendencia_por mes_ RC'!$EN$32:$EN$43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RC'!$EV$32:$EV$43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D-491F-8FA4-E0960068A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8895632"/>
        <c:axId val="443446592"/>
        <c:axId val="0"/>
      </c:bar3DChart>
      <c:catAx>
        <c:axId val="438895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6592"/>
        <c:crosses val="autoZero"/>
        <c:auto val="1"/>
        <c:lblAlgn val="ctr"/>
        <c:lblOffset val="100"/>
        <c:noMultiLvlLbl val="0"/>
      </c:catAx>
      <c:valAx>
        <c:axId val="443446592"/>
        <c:scaling>
          <c:orientation val="minMax"/>
          <c:max val="44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_-;_-@_-" sourceLinked="1"/>
        <c:majorTickMark val="none"/>
        <c:minorTickMark val="none"/>
        <c:tickLblPos val="nextTo"/>
        <c:crossAx val="438895632"/>
        <c:crosses val="autoZero"/>
        <c:crossBetween val="between"/>
        <c:majorUnit val="50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400" b="1"/>
              <a:t>TENDENCIA DE LA AFILIACION AL  RÉGIMEN  CONTRIBUTIVO EN EL  DEPARTAMENTO DE ANTIOQUIA 2019 - 2023</a:t>
            </a:r>
            <a:endParaRPr lang="es-CO" sz="1400" b="1"/>
          </a:p>
          <a:p>
            <a:pPr>
              <a:defRPr sz="1400" b="1"/>
            </a:pPr>
            <a:endParaRPr lang="es-CO" sz="1400" b="1"/>
          </a:p>
        </c:rich>
      </c:tx>
      <c:layout>
        <c:manualLayout>
          <c:xMode val="edge"/>
          <c:yMode val="edge"/>
          <c:x val="0.13547285194200892"/>
          <c:y val="1.5841584158415842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21303574881665"/>
          <c:y val="9.357056329497275E-2"/>
          <c:w val="0.88393144944279278"/>
          <c:h val="0.72365677367252157"/>
        </c:manualLayout>
      </c:layout>
      <c:lineChart>
        <c:grouping val="standard"/>
        <c:varyColors val="0"/>
        <c:ser>
          <c:idx val="1"/>
          <c:order val="0"/>
          <c:tx>
            <c:strRef>
              <c:f>'11. Tendencia_por mes_ RC'!$ER$5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RC'!$ER$6:$ER$17</c:f>
              <c:numCache>
                <c:formatCode>#,##0</c:formatCode>
                <c:ptCount val="12"/>
                <c:pt idx="0">
                  <c:v>3900667</c:v>
                </c:pt>
                <c:pt idx="1">
                  <c:v>3887980</c:v>
                </c:pt>
                <c:pt idx="2">
                  <c:v>3904336</c:v>
                </c:pt>
                <c:pt idx="3">
                  <c:v>3842281</c:v>
                </c:pt>
                <c:pt idx="4">
                  <c:v>3782032</c:v>
                </c:pt>
                <c:pt idx="5">
                  <c:v>3774886</c:v>
                </c:pt>
                <c:pt idx="6">
                  <c:v>3827999</c:v>
                </c:pt>
                <c:pt idx="7">
                  <c:v>3910066</c:v>
                </c:pt>
                <c:pt idx="8">
                  <c:v>3943689</c:v>
                </c:pt>
                <c:pt idx="9">
                  <c:v>3980162</c:v>
                </c:pt>
                <c:pt idx="10">
                  <c:v>4015743</c:v>
                </c:pt>
                <c:pt idx="11">
                  <c:v>4036469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3-4707-B6FC-1B5C3D8149DC}"/>
            </c:ext>
          </c:extLst>
        </c:ser>
        <c:ser>
          <c:idx val="2"/>
          <c:order val="1"/>
          <c:tx>
            <c:strRef>
              <c:f>'11. Tendencia_por mes_ RC'!$ES$5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RC'!$ES$6:$ES$17</c:f>
              <c:numCache>
                <c:formatCode>#,##0</c:formatCode>
                <c:ptCount val="12"/>
                <c:pt idx="0">
                  <c:v>4041993</c:v>
                </c:pt>
                <c:pt idx="1">
                  <c:v>4081087</c:v>
                </c:pt>
                <c:pt idx="2">
                  <c:v>4124926</c:v>
                </c:pt>
                <c:pt idx="3">
                  <c:v>4159698</c:v>
                </c:pt>
                <c:pt idx="4">
                  <c:v>4186403</c:v>
                </c:pt>
                <c:pt idx="5">
                  <c:v>4209834</c:v>
                </c:pt>
                <c:pt idx="6">
                  <c:v>4227270</c:v>
                </c:pt>
                <c:pt idx="7">
                  <c:v>4253603</c:v>
                </c:pt>
                <c:pt idx="8">
                  <c:v>4190806</c:v>
                </c:pt>
                <c:pt idx="9">
                  <c:v>4213503</c:v>
                </c:pt>
                <c:pt idx="10">
                  <c:v>4231708</c:v>
                </c:pt>
                <c:pt idx="11">
                  <c:v>4240748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55-46C8-AA0F-7ABC78E6CC52}"/>
            </c:ext>
          </c:extLst>
        </c:ser>
        <c:ser>
          <c:idx val="3"/>
          <c:order val="2"/>
          <c:tx>
            <c:strRef>
              <c:f>'11. Tendencia_por mes_ RC'!$ET$5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RC'!$ET$6:$ET$17</c:f>
              <c:numCache>
                <c:formatCode>#,##0</c:formatCode>
                <c:ptCount val="12"/>
                <c:pt idx="0">
                  <c:v>4242663</c:v>
                </c:pt>
                <c:pt idx="1">
                  <c:v>4245292</c:v>
                </c:pt>
                <c:pt idx="2">
                  <c:v>4202885</c:v>
                </c:pt>
                <c:pt idx="3">
                  <c:v>4223530</c:v>
                </c:pt>
                <c:pt idx="4">
                  <c:v>4225101</c:v>
                </c:pt>
                <c:pt idx="5">
                  <c:v>4240970</c:v>
                </c:pt>
                <c:pt idx="6">
                  <c:v>4029918</c:v>
                </c:pt>
                <c:pt idx="7">
                  <c:v>4053788</c:v>
                </c:pt>
                <c:pt idx="8">
                  <c:v>4084358</c:v>
                </c:pt>
                <c:pt idx="9">
                  <c:v>4095014</c:v>
                </c:pt>
                <c:pt idx="10">
                  <c:v>4095014</c:v>
                </c:pt>
                <c:pt idx="11">
                  <c:v>4098416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79A-9E0B-21E717FB97C0}"/>
            </c:ext>
          </c:extLst>
        </c:ser>
        <c:ser>
          <c:idx val="4"/>
          <c:order val="3"/>
          <c:tx>
            <c:strRef>
              <c:f>'11. Tendencia_por mes_ RC'!$EU$5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'11. Tendencia_por mes_ RC'!$EM$6:$EM$17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'11. Tendencia_por mes_ RC'!$EU$6:$EU$17</c:f>
              <c:numCache>
                <c:formatCode>_-* #,##0_-;\-* #,##0_-;_-* "-"_-;_-@_-</c:formatCode>
                <c:ptCount val="12"/>
                <c:pt idx="0">
                  <c:v>4049362</c:v>
                </c:pt>
                <c:pt idx="1">
                  <c:v>4048714</c:v>
                </c:pt>
                <c:pt idx="2">
                  <c:v>4083123</c:v>
                </c:pt>
                <c:pt idx="3">
                  <c:v>4095014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D-4503-9DDD-44FE52650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0608"/>
        <c:axId val="443444416"/>
      </c:lineChart>
      <c:catAx>
        <c:axId val="443440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416"/>
        <c:crosses val="autoZero"/>
        <c:auto val="1"/>
        <c:lblAlgn val="ctr"/>
        <c:lblOffset val="100"/>
        <c:noMultiLvlLbl val="0"/>
      </c:catAx>
      <c:valAx>
        <c:axId val="443444416"/>
        <c:scaling>
          <c:orientation val="minMax"/>
          <c:max val="4400000"/>
          <c:min val="3500000"/>
        </c:scaling>
        <c:delete val="1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crossAx val="443440608"/>
        <c:crosses val="autoZero"/>
        <c:crossBetween val="between"/>
        <c:majorUnit val="30000"/>
      </c:valAx>
      <c:dTable>
        <c:showHorzBorder val="1"/>
        <c:showVertBorder val="1"/>
        <c:showOutline val="1"/>
        <c:showKeys val="0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7075411429293585"/>
          <c:y val="0.70269822230477208"/>
          <c:w val="0.28004857169736114"/>
          <c:h val="4.455476728775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 sz="1600"/>
              <a:t>TENDENCIA DE LA AFILIACION AL  RÉGIMEN  EXCEPCIÓN EN EL  DEPARTAMENTO DE ANTIOQUIA 2019 Vs 2023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731941116056142E-2"/>
          <c:y val="0.15796356112420254"/>
          <c:w val="0.81043327627524819"/>
          <c:h val="0.68198632105293411"/>
        </c:manualLayout>
      </c:layout>
      <c:lineChart>
        <c:grouping val="standard"/>
        <c:varyColors val="0"/>
        <c:ser>
          <c:idx val="0"/>
          <c:order val="0"/>
          <c:tx>
            <c:strRef>
              <c:f>'12. Tendencia_por mes_REX'!$DU$5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mes_REX'!$DP$6:$DP$17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mes_REX'!$DU$6:$DU$17</c:f>
              <c:numCache>
                <c:formatCode>#,##0</c:formatCode>
                <c:ptCount val="12"/>
                <c:pt idx="0">
                  <c:v>102941</c:v>
                </c:pt>
                <c:pt idx="1">
                  <c:v>102751</c:v>
                </c:pt>
                <c:pt idx="2">
                  <c:v>104847</c:v>
                </c:pt>
                <c:pt idx="3">
                  <c:v>104974</c:v>
                </c:pt>
                <c:pt idx="4">
                  <c:v>104974</c:v>
                </c:pt>
                <c:pt idx="5" formatCode="General">
                  <c:v>105266</c:v>
                </c:pt>
                <c:pt idx="6" formatCode="General">
                  <c:v>104021</c:v>
                </c:pt>
                <c:pt idx="7" formatCode="General">
                  <c:v>104098</c:v>
                </c:pt>
                <c:pt idx="8" formatCode="General">
                  <c:v>103804</c:v>
                </c:pt>
                <c:pt idx="9" formatCode="General">
                  <c:v>103451</c:v>
                </c:pt>
                <c:pt idx="10" formatCode="General">
                  <c:v>103298</c:v>
                </c:pt>
                <c:pt idx="11" formatCode="General">
                  <c:v>103313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6-46CC-A7DB-110FA502C825}"/>
            </c:ext>
          </c:extLst>
        </c:ser>
        <c:ser>
          <c:idx val="1"/>
          <c:order val="1"/>
          <c:tx>
            <c:strRef>
              <c:f>'12. Tendencia_por mes_REX'!$DV$5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mes_REX'!$DP$6:$DP$17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mes_REX'!$DV$6:$DV$17</c:f>
              <c:numCache>
                <c:formatCode>#,##0</c:formatCode>
                <c:ptCount val="12"/>
                <c:pt idx="0">
                  <c:v>103750</c:v>
                </c:pt>
                <c:pt idx="1">
                  <c:v>103243</c:v>
                </c:pt>
                <c:pt idx="2">
                  <c:v>109587</c:v>
                </c:pt>
                <c:pt idx="3">
                  <c:v>108409</c:v>
                </c:pt>
                <c:pt idx="4">
                  <c:v>108840</c:v>
                </c:pt>
                <c:pt idx="5" formatCode="_-* #,##0_-;\-* #,##0_-;_-* &quot;-&quot;_-;_-@_-">
                  <c:v>108461</c:v>
                </c:pt>
                <c:pt idx="6" formatCode="_-* #,##0_-;\-* #,##0_-;_-* &quot;-&quot;_-;_-@_-">
                  <c:v>107936</c:v>
                </c:pt>
                <c:pt idx="7" formatCode="_-* #,##0_-;\-* #,##0_-;_-* &quot;-&quot;_-;_-@_-">
                  <c:v>107598</c:v>
                </c:pt>
                <c:pt idx="8" formatCode="_-* #,##0_-;\-* #,##0_-;_-* &quot;-&quot;_-;_-@_-">
                  <c:v>107251</c:v>
                </c:pt>
                <c:pt idx="9" formatCode="_-* #,##0_-;\-* #,##0_-;_-* &quot;-&quot;_-;_-@_-">
                  <c:v>107471</c:v>
                </c:pt>
                <c:pt idx="10" formatCode="_-* #,##0_-;\-* #,##0_-;_-* &quot;-&quot;_-;_-@_-">
                  <c:v>106892</c:v>
                </c:pt>
                <c:pt idx="11" formatCode="_-* #,##0_-;\-* #,##0_-;_-* &quot;-&quot;_-;_-@_-">
                  <c:v>105628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6-46CC-A7DB-110FA502C825}"/>
            </c:ext>
          </c:extLst>
        </c:ser>
        <c:ser>
          <c:idx val="2"/>
          <c:order val="2"/>
          <c:tx>
            <c:strRef>
              <c:f>'12. Tendencia_por mes_REX'!$DW$5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mes_REX'!$DP$6:$DP$17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mes_REX'!$DW$6:$DW$17</c:f>
              <c:numCache>
                <c:formatCode>#,##0</c:formatCode>
                <c:ptCount val="12"/>
                <c:pt idx="0">
                  <c:v>105190</c:v>
                </c:pt>
                <c:pt idx="1">
                  <c:v>104899</c:v>
                </c:pt>
                <c:pt idx="2">
                  <c:v>105289</c:v>
                </c:pt>
                <c:pt idx="3">
                  <c:v>106390</c:v>
                </c:pt>
                <c:pt idx="4">
                  <c:v>106237</c:v>
                </c:pt>
                <c:pt idx="5" formatCode="_-* #,##0_-;\-* #,##0_-;_-* &quot;-&quot;_-;_-@_-">
                  <c:v>106318</c:v>
                </c:pt>
                <c:pt idx="6" formatCode="_-* #,##0_-;\-* #,##0_-;_-* &quot;-&quot;_-;_-@_-">
                  <c:v>106026</c:v>
                </c:pt>
                <c:pt idx="7" formatCode="_-* #,##0_-;\-* #,##0_-;_-* &quot;-&quot;_-;_-@_-">
                  <c:v>106671</c:v>
                </c:pt>
                <c:pt idx="8" formatCode="_-* #,##0_-;\-* #,##0_-;_-* &quot;-&quot;_-;_-@_-">
                  <c:v>106662</c:v>
                </c:pt>
                <c:pt idx="9" formatCode="_-* #,##0_-;\-* #,##0_-;_-* &quot;-&quot;_-;_-@_-">
                  <c:v>105615</c:v>
                </c:pt>
                <c:pt idx="10" formatCode="_-* #,##0_-;\-* #,##0_-;_-* &quot;-&quot;_-;_-@_-">
                  <c:v>106465</c:v>
                </c:pt>
                <c:pt idx="11" formatCode="_-* #,##0_-;\-* #,##0_-;_-* &quot;-&quot;_-;_-@_-">
                  <c:v>106175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6-46CC-A7DB-110FA502C825}"/>
            </c:ext>
          </c:extLst>
        </c:ser>
        <c:ser>
          <c:idx val="3"/>
          <c:order val="3"/>
          <c:tx>
            <c:strRef>
              <c:f>'12. Tendencia_por mes_REX'!$DX$5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'12. Tendencia_por mes_REX'!$DP$6:$DP$17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'12. Tendencia_por mes_REX'!$DX$6:$DX$17</c:f>
              <c:numCache>
                <c:formatCode>#,##0</c:formatCode>
                <c:ptCount val="12"/>
                <c:pt idx="0">
                  <c:v>105671</c:v>
                </c:pt>
                <c:pt idx="1">
                  <c:v>105615</c:v>
                </c:pt>
                <c:pt idx="2">
                  <c:v>105615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CD-42EB-AE18-87E1E5EE8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7136"/>
        <c:axId val="443447680"/>
      </c:lineChart>
      <c:catAx>
        <c:axId val="443447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680"/>
        <c:crosses val="autoZero"/>
        <c:auto val="1"/>
        <c:lblAlgn val="ctr"/>
        <c:lblOffset val="100"/>
        <c:noMultiLvlLbl val="0"/>
      </c:catAx>
      <c:valAx>
        <c:axId val="443447680"/>
        <c:scaling>
          <c:orientation val="minMax"/>
          <c:max val="115000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7136"/>
        <c:crosses val="autoZero"/>
        <c:crossBetween val="between"/>
        <c:majorUnit val="1500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429222868880512"/>
          <c:y val="0.53501263690375744"/>
          <c:w val="0.32018736609379994"/>
          <c:h val="4.45793362585008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PORCENTAJE DE LA POBLACION ANTIOQUEÑA AFILIADA AL SISTEMA GENERAL DE SEGURIDAD SOCIAL EN SALUD, EN EL REGIMEN SUBSIDIADO Y CONTIBUTIVO.   2011 - 2020. </a:t>
            </a:r>
          </a:p>
        </c:rich>
      </c:tx>
      <c:layout>
        <c:manualLayout>
          <c:xMode val="edge"/>
          <c:yMode val="edge"/>
          <c:x val="0.19297248808405482"/>
          <c:y val="1.24378109452736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334465025042158"/>
          <c:y val="0.11870056242969629"/>
          <c:w val="0.74665534974957848"/>
          <c:h val="0.6616966879140107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'3. Gráficos_Cobertura_Dpto'!#REF!</c:f>
              <c:strCache>
                <c:ptCount val="1"/>
                <c:pt idx="0">
                  <c:v>#¡REF!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5E-46D3-898F-CFD04462EEB3}"/>
            </c:ext>
          </c:extLst>
        </c:ser>
        <c:ser>
          <c:idx val="0"/>
          <c:order val="1"/>
          <c:tx>
            <c:strRef>
              <c:f>'3. Gráficos_Cobertura_Dpto'!$A$4</c:f>
              <c:strCache>
                <c:ptCount val="1"/>
                <c:pt idx="0">
                  <c:v>% De afiliados al Regimen Subsidiado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Gráficos_Cobertura_Dpto'!$M$4:$X$4</c:f>
              <c:numCache>
                <c:formatCode>0.00%</c:formatCode>
                <c:ptCount val="12"/>
                <c:pt idx="0">
                  <c:v>0.3981151746467273</c:v>
                </c:pt>
                <c:pt idx="1">
                  <c:v>0.39682097927261772</c:v>
                </c:pt>
                <c:pt idx="2">
                  <c:v>0.39650243761571741</c:v>
                </c:pt>
                <c:pt idx="3">
                  <c:v>0.39740779579897562</c:v>
                </c:pt>
                <c:pt idx="4">
                  <c:v>0.39090633620176063</c:v>
                </c:pt>
                <c:pt idx="5">
                  <c:v>0.36093727057987107</c:v>
                </c:pt>
                <c:pt idx="6">
                  <c:v>0.37099209873900302</c:v>
                </c:pt>
                <c:pt idx="7">
                  <c:v>0.36496141313186525</c:v>
                </c:pt>
                <c:pt idx="8">
                  <c:v>0.34967175078157847</c:v>
                </c:pt>
                <c:pt idx="9">
                  <c:v>0.36358467369379432</c:v>
                </c:pt>
                <c:pt idx="10">
                  <c:v>0.36072653136326804</c:v>
                </c:pt>
                <c:pt idx="11">
                  <c:v>0.38875737479937728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5E-46D3-898F-CFD04462EEB3}"/>
            </c:ext>
          </c:extLst>
        </c:ser>
        <c:ser>
          <c:idx val="1"/>
          <c:order val="2"/>
          <c:tx>
            <c:strRef>
              <c:f>'3. Gráficos_Cobertura_Dpto'!$A$6</c:f>
              <c:strCache>
                <c:ptCount val="1"/>
                <c:pt idx="0">
                  <c:v>% De afiliados al Régimen Contributivo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Gráficos_Cobertura_Dpto'!$M$6:$X$6</c:f>
              <c:numCache>
                <c:formatCode>0.00%</c:formatCode>
                <c:ptCount val="12"/>
                <c:pt idx="0">
                  <c:v>0.54360643570808997</c:v>
                </c:pt>
                <c:pt idx="1">
                  <c:v>0.54146184009342446</c:v>
                </c:pt>
                <c:pt idx="2">
                  <c:v>0.53620763750153932</c:v>
                </c:pt>
                <c:pt idx="3">
                  <c:v>0.55127607508794574</c:v>
                </c:pt>
                <c:pt idx="4">
                  <c:v>0.56585356073632509</c:v>
                </c:pt>
                <c:pt idx="5">
                  <c:v>0.59506139765640498</c:v>
                </c:pt>
                <c:pt idx="6">
                  <c:v>0.58748248924103719</c:v>
                </c:pt>
                <c:pt idx="7">
                  <c:v>0.59183418650116704</c:v>
                </c:pt>
                <c:pt idx="8">
                  <c:v>0.60176382238970805</c:v>
                </c:pt>
                <c:pt idx="9">
                  <c:v>0.60444913318947635</c:v>
                </c:pt>
                <c:pt idx="10">
                  <c:v>0.62524076369713966</c:v>
                </c:pt>
                <c:pt idx="11">
                  <c:v>0.5950680861283062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5E-46D3-898F-CFD04462EEB3}"/>
            </c:ext>
          </c:extLst>
        </c:ser>
        <c:ser>
          <c:idx val="2"/>
          <c:order val="3"/>
          <c:tx>
            <c:strRef>
              <c:f>'3. Gráficos_Cobertura_Dpto'!$A$12</c:f>
              <c:strCache>
                <c:ptCount val="1"/>
                <c:pt idx="0">
                  <c:v>% Total Cobertura en el SGSSS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'3. Gráficos_Cobertura_Dpto'!$M$3:$X$3</c:f>
              <c:numCache>
                <c:formatCode>@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 formatCode="0">
                  <c:v>2020</c:v>
                </c:pt>
                <c:pt idx="10" formatCode="0">
                  <c:v>2021</c:v>
                </c:pt>
                <c:pt idx="11" formatCode="0">
                  <c:v>2022</c:v>
                </c:pt>
              </c:numCache>
            </c:numRef>
          </c:cat>
          <c:val>
            <c:numRef>
              <c:f>'3. Gráficos_Cobertura_Dpto'!$M$12:$X$12</c:f>
              <c:numCache>
                <c:formatCode>0.00%</c:formatCode>
                <c:ptCount val="12"/>
                <c:pt idx="0">
                  <c:v>0.95203325296450569</c:v>
                </c:pt>
                <c:pt idx="1">
                  <c:v>0.94896356350056166</c:v>
                </c:pt>
                <c:pt idx="2">
                  <c:v>0.94308591801806019</c:v>
                </c:pt>
                <c:pt idx="3">
                  <c:v>0.96778304762011513</c:v>
                </c:pt>
                <c:pt idx="4">
                  <c:v>0.97563860717433371</c:v>
                </c:pt>
                <c:pt idx="5">
                  <c:v>0.97442649797659497</c:v>
                </c:pt>
                <c:pt idx="6">
                  <c:v>0.98834320627018968</c:v>
                </c:pt>
                <c:pt idx="7">
                  <c:v>0.98591344417491711</c:v>
                </c:pt>
                <c:pt idx="8">
                  <c:v>0.98304312871992117</c:v>
                </c:pt>
                <c:pt idx="9">
                  <c:v>0.99883062565795089</c:v>
                </c:pt>
                <c:pt idx="10">
                  <c:v>1.0161260074331553</c:v>
                </c:pt>
                <c:pt idx="11">
                  <c:v>1.0131521671898998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5E-46D3-898F-CFD04462EEB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43441152"/>
        <c:axId val="443444960"/>
      </c:barChart>
      <c:catAx>
        <c:axId val="4434411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4960"/>
        <c:crosses val="autoZero"/>
        <c:auto val="1"/>
        <c:lblAlgn val="ctr"/>
        <c:lblOffset val="100"/>
        <c:noMultiLvlLbl val="0"/>
      </c:catAx>
      <c:valAx>
        <c:axId val="4434449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115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3"/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ES" sz="1200"/>
              <a:t>NUMERO DE AFILIADOS AL REGIMEN CONTRIBUTIVO  Y  REGIMEN SUBSIDIADO, POBLACION PENDIENTE POR AFILIAR  AL SGSSS. ANTIOQUIA 2006-2020</a:t>
            </a:r>
          </a:p>
          <a:p>
            <a:pPr>
              <a:defRPr sz="1200"/>
            </a:pPr>
            <a:endParaRPr lang="es-ES" sz="1200"/>
          </a:p>
        </c:rich>
      </c:tx>
      <c:layout>
        <c:manualLayout>
          <c:xMode val="edge"/>
          <c:yMode val="edge"/>
          <c:x val="0.15341956224949266"/>
          <c:y val="1.08919365049908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647174852571507"/>
          <c:y val="0.10820683529684705"/>
          <c:w val="0.76754866173032954"/>
          <c:h val="0.73267870176098138"/>
        </c:manualLayout>
      </c:layout>
      <c:lineChart>
        <c:grouping val="standard"/>
        <c:varyColors val="0"/>
        <c:ser>
          <c:idx val="1"/>
          <c:order val="0"/>
          <c:tx>
            <c:strRef>
              <c:f>'12. Tendencia_Valores_Años'!$A$29</c:f>
              <c:strCache>
                <c:ptCount val="1"/>
                <c:pt idx="0">
                  <c:v>Nº Afiliados Régimen Subsidiado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Tendencia_Valores_Años'!$G$29:$U$29</c15:sqref>
                  </c15:fullRef>
                </c:ext>
              </c:extLst>
              <c:f>'12. Tendencia_Valores_Años'!$L$29:$U$29</c:f>
              <c:numCache>
                <c:formatCode>#,##0</c:formatCode>
                <c:ptCount val="10"/>
                <c:pt idx="0">
                  <c:v>2336614</c:v>
                </c:pt>
                <c:pt idx="1">
                  <c:v>2355496</c:v>
                </c:pt>
                <c:pt idx="2">
                  <c:v>2379471</c:v>
                </c:pt>
                <c:pt idx="3">
                  <c:v>2410996</c:v>
                </c:pt>
                <c:pt idx="4">
                  <c:v>2398192</c:v>
                </c:pt>
                <c:pt idx="5">
                  <c:v>2241894</c:v>
                </c:pt>
                <c:pt idx="6">
                  <c:v>2336079</c:v>
                </c:pt>
                <c:pt idx="7">
                  <c:v>2338345</c:v>
                </c:pt>
                <c:pt idx="8">
                  <c:v>2290422</c:v>
                </c:pt>
                <c:pt idx="9">
                  <c:v>2717057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1B-467C-9771-FABB791DE2C0}"/>
            </c:ext>
          </c:extLst>
        </c:ser>
        <c:ser>
          <c:idx val="3"/>
          <c:order val="1"/>
          <c:tx>
            <c:strRef>
              <c:f>'12. Tendencia_Valores_Años'!$A$31</c:f>
              <c:strCache>
                <c:ptCount val="1"/>
                <c:pt idx="0">
                  <c:v>Nº Afiliados Régimen Contributivo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Tendencia_Valores_Años'!$G$31:$U$31</c15:sqref>
                  </c15:fullRef>
                </c:ext>
              </c:extLst>
              <c:f>'12. Tendencia_Valores_Años'!$L$31:$U$31</c:f>
              <c:numCache>
                <c:formatCode>#,##0</c:formatCode>
                <c:ptCount val="10"/>
                <c:pt idx="0">
                  <c:v>3190526</c:v>
                </c:pt>
                <c:pt idx="1">
                  <c:v>3277472</c:v>
                </c:pt>
                <c:pt idx="2">
                  <c:v>3281535</c:v>
                </c:pt>
                <c:pt idx="3">
                  <c:v>3460356</c:v>
                </c:pt>
                <c:pt idx="4">
                  <c:v>3587305</c:v>
                </c:pt>
                <c:pt idx="5">
                  <c:v>3810573</c:v>
                </c:pt>
                <c:pt idx="6">
                  <c:v>3887363</c:v>
                </c:pt>
                <c:pt idx="7">
                  <c:v>3978503</c:v>
                </c:pt>
                <c:pt idx="8">
                  <c:v>4148713</c:v>
                </c:pt>
                <c:pt idx="9">
                  <c:v>4296146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B1B-467C-9771-FABB791DE2C0}"/>
            </c:ext>
          </c:extLst>
        </c:ser>
        <c:ser>
          <c:idx val="0"/>
          <c:order val="2"/>
          <c:tx>
            <c:strRef>
              <c:f>'12. Tendencia_Valores_Años'!$A$33</c:f>
              <c:strCache>
                <c:ptCount val="1"/>
                <c:pt idx="0">
                  <c:v>Nº PNA al SGSSS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'12. Tendencia_Valores_Años'!$G$27:$U$27</c15:sqref>
                  </c15:fullRef>
                </c:ext>
              </c:extLst>
              <c:f>'12. Tendencia_Valores_Años'!$L$27:$U$27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'12. Tendencia_Valores_Años'!$G$33:$U$33</c15:sqref>
                  </c15:fullRef>
                </c:ext>
              </c:extLst>
              <c:f>'12. Tendencia_Valores_Años'!$L$33:$U$33</c:f>
              <c:numCache>
                <c:formatCode>#,##0</c:formatCode>
                <c:ptCount val="10"/>
                <c:pt idx="0">
                  <c:v>616669</c:v>
                </c:pt>
                <c:pt idx="1">
                  <c:v>588849</c:v>
                </c:pt>
                <c:pt idx="2">
                  <c:v>638984</c:v>
                </c:pt>
                <c:pt idx="3">
                  <c:v>506780</c:v>
                </c:pt>
                <c:pt idx="4">
                  <c:v>470802</c:v>
                </c:pt>
                <c:pt idx="5">
                  <c:v>482390</c:v>
                </c:pt>
                <c:pt idx="6">
                  <c:v>389676</c:v>
                </c:pt>
                <c:pt idx="7">
                  <c:v>374182</c:v>
                </c:pt>
                <c:pt idx="8">
                  <c:v>111071</c:v>
                </c:pt>
                <c:pt idx="9">
                  <c:v>-335273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B1B-467C-9771-FABB791DE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442240"/>
        <c:axId val="443442784"/>
      </c:lineChart>
      <c:catAx>
        <c:axId val="44344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784"/>
        <c:crosses val="autoZero"/>
        <c:auto val="1"/>
        <c:lblAlgn val="ctr"/>
        <c:lblOffset val="100"/>
        <c:tickMarkSkip val="1"/>
        <c:noMultiLvlLbl val="0"/>
      </c:catAx>
      <c:valAx>
        <c:axId val="44344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4422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000000000000422" r="0.75000000000000422" t="1" header="0" footer="0"/>
    <c:pageSetup paperSize="9" orientation="landscape" verticalDpi="0"/>
  </c:printSettings>
  <c:userShapes r:id="rId3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6604518984715E-2"/>
          <c:y val="3.0227411269720353E-2"/>
          <c:w val="0.81711968590655826"/>
          <c:h val="0.92749867352859217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bg1"/>
                  </a:gs>
                  <a:gs pos="73000">
                    <a:srgbClr val="00CCFF"/>
                  </a:gs>
                  <a:gs pos="38000">
                    <a:srgbClr val="00B0F0"/>
                  </a:gs>
                  <a:gs pos="3000">
                    <a:srgbClr val="0070C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076-4D07-9657-B45201DA24D0}"/>
              </c:ext>
            </c:extLst>
          </c:dPt>
          <c:dPt>
            <c:idx val="1"/>
            <c:bubble3D val="0"/>
            <c:explosion val="34"/>
            <c:spPr>
              <a:gradFill flip="none" rotWithShape="1">
                <a:gsLst>
                  <a:gs pos="100000">
                    <a:schemeClr val="bg1"/>
                  </a:gs>
                  <a:gs pos="73000">
                    <a:srgbClr val="66FF33"/>
                  </a:gs>
                  <a:gs pos="38000">
                    <a:srgbClr val="00CC00"/>
                  </a:gs>
                  <a:gs pos="3000">
                    <a:srgbClr val="009900"/>
                  </a:gs>
                </a:gsLst>
                <a:path path="circle">
                  <a:fillToRect l="100000" t="100000"/>
                </a:path>
                <a:tileRect r="-100000" b="-100000"/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5076-4D07-9657-B45201DA24D0}"/>
              </c:ext>
            </c:extLst>
          </c:dPt>
          <c:dPt>
            <c:idx val="2"/>
            <c:bubble3D val="0"/>
            <c:explosion val="60"/>
            <c:spPr>
              <a:gradFill>
                <a:gsLst>
                  <a:gs pos="100000">
                    <a:schemeClr val="bg1"/>
                  </a:gs>
                  <a:gs pos="73000">
                    <a:srgbClr val="FF9933"/>
                  </a:gs>
                  <a:gs pos="3000">
                    <a:srgbClr val="FF66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076-4D07-9657-B45201DA24D0}"/>
              </c:ext>
            </c:extLst>
          </c:dPt>
          <c:dPt>
            <c:idx val="3"/>
            <c:bubble3D val="0"/>
            <c:explosion val="57"/>
            <c:spPr>
              <a:gradFill>
                <a:gsLst>
                  <a:gs pos="100000">
                    <a:schemeClr val="bg1"/>
                  </a:gs>
                  <a:gs pos="73000">
                    <a:srgbClr val="FB0505"/>
                  </a:gs>
                  <a:gs pos="3000">
                    <a:srgbClr val="FF0000"/>
                  </a:gs>
                </a:gsLst>
                <a:path path="circle">
                  <a:fillToRect l="100000" t="100000"/>
                </a:path>
              </a:gra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076-4D07-9657-B45201DA24D0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5076-4D07-9657-B45201DA24D0}"/>
                </c:ext>
              </c:extLst>
            </c:dLbl>
            <c:dLbl>
              <c:idx val="1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5076-4D07-9657-B45201DA24D0}"/>
                </c:ext>
              </c:extLst>
            </c:dLbl>
            <c:dLbl>
              <c:idx val="2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076-4D07-9657-B45201DA24D0}"/>
                </c:ext>
              </c:extLst>
            </c:dLbl>
            <c:dLbl>
              <c:idx val="3"/>
              <c:layout>
                <c:manualLayout>
                  <c:x val="7.8725397022003513E-2"/>
                  <c:y val="3.058772016234131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76-4D07-9657-B45201DA24D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'18. Cobertura_Nacional_Deptos'!$X$2:$X$5</c:f>
              <c:numCache>
                <c:formatCode>0.00</c:formatCode>
                <c:ptCount val="4"/>
                <c:pt idx="0">
                  <c:v>44.265124269114267</c:v>
                </c:pt>
                <c:pt idx="1">
                  <c:v>50.016669218362267</c:v>
                </c:pt>
                <c:pt idx="2">
                  <c:v>4.0779288795790309</c:v>
                </c:pt>
                <c:pt idx="3">
                  <c:v>1.6402776329444322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'18. Cobertura_Nacional_Deptos'!$W$2:$W$5</c15:sqref>
                        </c15:formulaRef>
                      </c:ext>
                    </c:extLst>
                    <c:strCache>
                      <c:ptCount val="4"/>
                      <c:pt idx="0">
                        <c:v>CONTRIBUTIVO</c:v>
                      </c:pt>
                      <c:pt idx="1">
                        <c:v>SUBSIDIADO</c:v>
                      </c:pt>
                      <c:pt idx="2">
                        <c:v>EXCEPCION</c:v>
                      </c:pt>
                      <c:pt idx="3">
                        <c:v>Sin afiliar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5076-4D07-9657-B45201DA24D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0"/>
    <c:dispBlanksAs val="gap"/>
    <c:showDLblsOverMax val="0"/>
  </c:chart>
  <c:spPr>
    <a:gradFill flip="none" rotWithShape="1">
      <a:gsLst>
        <a:gs pos="0">
          <a:schemeClr val="bg1"/>
        </a:gs>
        <a:gs pos="55000">
          <a:schemeClr val="accent1">
            <a:lumMod val="20000"/>
            <a:lumOff val="80000"/>
          </a:schemeClr>
        </a:gs>
        <a:gs pos="100000">
          <a:srgbClr val="66FFFF"/>
        </a:gs>
      </a:gsLst>
      <a:path path="circle">
        <a:fillToRect l="100000" b="100000"/>
      </a:path>
      <a:tileRect t="-100000" r="-100000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Guadalupe.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0A4-438C-B017-3A71DD86AB8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0A4-438C-B017-3A71DD86AB8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0A4-438C-B017-3A71DD86AB8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0A4-438C-B017-3A71DD86AB8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0A4-438C-B017-3A71DD86AB84}"/>
              </c:ext>
            </c:extLst>
          </c:dPt>
          <c:dLbls>
            <c:dLbl>
              <c:idx val="0"/>
              <c:layout>
                <c:manualLayout>
                  <c:x val="-0.11754526495995321"/>
                  <c:y val="-0.274544831297632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A4-438C-B017-3A71DD86AB84}"/>
                </c:ext>
              </c:extLst>
            </c:dLbl>
            <c:dLbl>
              <c:idx val="1"/>
              <c:layout>
                <c:manualLayout>
                  <c:x val="0.12622365500702301"/>
                  <c:y val="8.365371123895039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A4-438C-B017-3A71DD86AB84}"/>
                </c:ext>
              </c:extLst>
            </c:dLbl>
            <c:dLbl>
              <c:idx val="2"/>
              <c:layout>
                <c:manualLayout>
                  <c:x val="-2.7453162471363167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A4-438C-B017-3A71DD86AB84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A4-438C-B017-3A71DD86AB8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A4-438C-B017-3A71DD86AB8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Población_Afiliada_Regimen'!$BU$89:$BU$92</c:f>
              <c:numCache>
                <c:formatCode>0.00%</c:formatCode>
                <c:ptCount val="4"/>
                <c:pt idx="0">
                  <c:v>0.76354679802955661</c:v>
                </c:pt>
                <c:pt idx="1">
                  <c:v>0.20973853732474423</c:v>
                </c:pt>
                <c:pt idx="2">
                  <c:v>1.610458507010231E-2</c:v>
                </c:pt>
                <c:pt idx="3">
                  <c:v>8.7154225085259562E-3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A4-438C-B017-3A71DD86AB8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Magdalena Medio.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84-41F4-80F7-6D83F57C8A2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84-41F4-80F7-6D83F57C8A2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84-41F4-80F7-6D83F57C8A2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84-41F4-80F7-6D83F57C8A2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84-41F4-80F7-6D83F57C8A22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84-41F4-80F7-6D83F57C8A2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984-41F4-80F7-6D83F57C8A2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84-41F4-80F7-6D83F57C8A2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84-41F4-80F7-6D83F57C8A2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84-41F4-80F7-6D83F57C8A2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Población_Afiliada_Regimen'!$S$14:$S$17</c:f>
              <c:numCache>
                <c:formatCode>0.00%</c:formatCode>
                <c:ptCount val="4"/>
                <c:pt idx="0">
                  <c:v>0.66154107552459429</c:v>
                </c:pt>
                <c:pt idx="1">
                  <c:v>0.28913218927873585</c:v>
                </c:pt>
                <c:pt idx="2">
                  <c:v>1.8626284937558406E-2</c:v>
                </c:pt>
                <c:pt idx="3">
                  <c:v>2.8226149010279502E-2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84-41F4-80F7-6D83F57C8A2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Ituango.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2E6-4976-94F4-B8159C938D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2E6-4976-94F4-B8159C938D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2E6-4976-94F4-B8159C938D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2E6-4976-94F4-B8159C938D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2E6-4976-94F4-B8159C938D9B}"/>
              </c:ext>
            </c:extLst>
          </c:dPt>
          <c:dLbls>
            <c:dLbl>
              <c:idx val="0"/>
              <c:layout>
                <c:manualLayout>
                  <c:x val="-6.9318336150852325E-2"/>
                  <c:y val="-0.3512366060248687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6-4976-94F4-B8159C938D9B}"/>
                </c:ext>
              </c:extLst>
            </c:dLbl>
            <c:dLbl>
              <c:idx val="1"/>
              <c:layout>
                <c:manualLayout>
                  <c:x val="7.7996726197922014E-2"/>
                  <c:y val="0.101698834704182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6-4976-94F4-B8159C938D9B}"/>
                </c:ext>
              </c:extLst>
            </c:dLbl>
            <c:dLbl>
              <c:idx val="2"/>
              <c:layout>
                <c:manualLayout>
                  <c:x val="-4.1637553297569359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6-4976-94F4-B8159C938D9B}"/>
                </c:ext>
              </c:extLst>
            </c:dLbl>
            <c:dLbl>
              <c:idx val="3"/>
              <c:layout>
                <c:manualLayout>
                  <c:x val="4.7642129829840923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6-4976-94F4-B8159C938D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6-4976-94F4-B8159C938D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Población_Afiliada_Regimen'!$CA$89:$CA$92</c:f>
              <c:numCache>
                <c:formatCode>0.00%</c:formatCode>
                <c:ptCount val="4"/>
                <c:pt idx="0">
                  <c:v>0.8577345309381238</c:v>
                </c:pt>
                <c:pt idx="1">
                  <c:v>0.10968063872255489</c:v>
                </c:pt>
                <c:pt idx="2">
                  <c:v>2.619760479041916E-2</c:v>
                </c:pt>
                <c:pt idx="3">
                  <c:v>4.0419161676646708E-3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E6-4976-94F4-B8159C938D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Andrés de Cuerquia.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C2-42ED-8A83-300B36CDE8C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C2-42ED-8A83-300B36CDE8C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C2-42ED-8A83-300B36CDE8C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C2-42ED-8A83-300B36CDE8C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C2-42ED-8A83-300B36CDE8C4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3061237973617887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C2-42ED-8A83-300B36CDE8C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2-42ED-8A83-300B36CDE8C4}"/>
                </c:ext>
              </c:extLst>
            </c:dLbl>
            <c:dLbl>
              <c:idx val="2"/>
              <c:layout>
                <c:manualLayout>
                  <c:x val="-1.6105649810398304E-2"/>
                  <c:y val="-2.831947683350711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2-42ED-8A83-300B36CDE8C4}"/>
                </c:ext>
              </c:extLst>
            </c:dLbl>
            <c:dLbl>
              <c:idx val="3"/>
              <c:layout>
                <c:manualLayout>
                  <c:x val="4.1968373499358461E-2"/>
                  <c:y val="-2.267895487475867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2-42ED-8A83-300B36CDE8C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C2-42ED-8A83-300B36CDE8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Población_Afiliada_Regimen'!$CG$89:$CG$92</c:f>
              <c:numCache>
                <c:formatCode>0.00%</c:formatCode>
                <c:ptCount val="4"/>
                <c:pt idx="0">
                  <c:v>0.75944198707043209</c:v>
                </c:pt>
                <c:pt idx="1">
                  <c:v>0.21180673698536917</c:v>
                </c:pt>
                <c:pt idx="2">
                  <c:v>2.2456617897243961E-2</c:v>
                </c:pt>
                <c:pt idx="3">
                  <c:v>5.9544062606328683E-3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C2-42ED-8A83-300B36CDE8C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José de la Montaña.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EE-4F09-98BC-9C571AFF68C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EE-4F09-98BC-9C571AFF68C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EE-4F09-98BC-9C571AFF68C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EE-4F09-98BC-9C571AFF68C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EE-4F09-98BC-9C571AFF68C9}"/>
              </c:ext>
            </c:extLst>
          </c:dPt>
          <c:dLbls>
            <c:dLbl>
              <c:idx val="0"/>
              <c:layout>
                <c:manualLayout>
                  <c:x val="-0.1771197064300189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EE-4F09-98BC-9C571AFF68C9}"/>
                </c:ext>
              </c:extLst>
            </c:dLbl>
            <c:dLbl>
              <c:idx val="1"/>
              <c:layout>
                <c:manualLayout>
                  <c:x val="0.15459243665943523"/>
                  <c:y val="2.500705997694628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EE-4F09-98BC-9C571AFF68C9}"/>
                </c:ext>
              </c:extLst>
            </c:dLbl>
            <c:dLbl>
              <c:idx val="2"/>
              <c:layout>
                <c:manualLayout>
                  <c:x val="-3.0290040636604395E-2"/>
                  <c:y val="-1.251791635659011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EE-4F09-98BC-9C571AFF68C9}"/>
                </c:ext>
              </c:extLst>
            </c:dLbl>
            <c:dLbl>
              <c:idx val="3"/>
              <c:layout>
                <c:manualLayout>
                  <c:x val="1.6436470012187409E-2"/>
                  <c:y val="-2.719023574106666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EE-4F09-98BC-9C571AFF68C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EE-4F09-98BC-9C571AFF68C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Población_Afiliada_Regimen'!$CM$89:$CM$92</c:f>
              <c:numCache>
                <c:formatCode>0.00%</c:formatCode>
                <c:ptCount val="4"/>
                <c:pt idx="0">
                  <c:v>0.62571141613659187</c:v>
                </c:pt>
                <c:pt idx="1">
                  <c:v>0.3304318714429193</c:v>
                </c:pt>
                <c:pt idx="2">
                  <c:v>3.247405423501841E-2</c:v>
                </c:pt>
                <c:pt idx="3">
                  <c:v>1.0713090056913292E-2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EE-4F09-98BC-9C571AFF68C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los Milagros.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389328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D5-4B86-9BC8-7262B3572C5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D5-4B86-9BC8-7262B3572C5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DD5-4B86-9BC8-7262B3572C5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DD5-4B86-9BC8-7262B3572C5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DD5-4B86-9BC8-7262B3572C5B}"/>
              </c:ext>
            </c:extLst>
          </c:dPt>
          <c:dLbls>
            <c:dLbl>
              <c:idx val="0"/>
              <c:layout>
                <c:manualLayout>
                  <c:x val="-0.19414097542146627"/>
                  <c:y val="3.673354847762031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5-4B86-9BC8-7262B3572C5B}"/>
                </c:ext>
              </c:extLst>
            </c:dLbl>
            <c:dLbl>
              <c:idx val="1"/>
              <c:layout>
                <c:manualLayout>
                  <c:x val="0.1659399493204001"/>
                  <c:y val="-0.1644667364079902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5-4B86-9BC8-7262B3572C5B}"/>
                </c:ext>
              </c:extLst>
            </c:dLbl>
            <c:dLbl>
              <c:idx val="2"/>
              <c:layout>
                <c:manualLayout>
                  <c:x val="-3.0290040636604395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5-4B86-9BC8-7262B3572C5B}"/>
                </c:ext>
              </c:extLst>
            </c:dLbl>
            <c:dLbl>
              <c:idx val="3"/>
              <c:layout>
                <c:manualLayout>
                  <c:x val="2.2110226342669865E-2"/>
                  <c:y val="-3.170151660737469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5-4B86-9BC8-7262B3572C5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5-4B86-9BC8-7262B3572C5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Población_Afiliada_Regimen'!$CS$89:$CS$92</c:f>
              <c:numCache>
                <c:formatCode>0.00%</c:formatCode>
                <c:ptCount val="4"/>
                <c:pt idx="0">
                  <c:v>0.41241944932630348</c:v>
                </c:pt>
                <c:pt idx="1">
                  <c:v>0.55743018941612965</c:v>
                </c:pt>
                <c:pt idx="2">
                  <c:v>1.5817223198594025E-2</c:v>
                </c:pt>
                <c:pt idx="3">
                  <c:v>1.3512985744971685E-2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5-4B86-9BC8-7262B3572C5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 Rosa de Osos.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0C-4A43-9E24-D625A91FDB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0C-4A43-9E24-D625A91FDB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0C-4A43-9E24-D625A91FDB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0C-4A43-9E24-D625A91FDB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0C-4A43-9E24-D625A91FDBAB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1.41771441460802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0C-4A43-9E24-D625A91FDBAB}"/>
                </c:ext>
              </c:extLst>
            </c:dLbl>
            <c:dLbl>
              <c:idx val="1"/>
              <c:layout>
                <c:manualLayout>
                  <c:x val="0.14324492399847033"/>
                  <c:y val="-0.15093289380906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0C-4A43-9E24-D625A91FDBAB}"/>
                </c:ext>
              </c:extLst>
            </c:dLbl>
            <c:dLbl>
              <c:idx val="2"/>
              <c:layout>
                <c:manualLayout>
                  <c:x val="-4.447443146281059E-2"/>
                  <c:y val="-1.478563423458305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0C-4A43-9E24-D625A91FDBAB}"/>
                </c:ext>
              </c:extLst>
            </c:dLbl>
            <c:dLbl>
              <c:idx val="3"/>
              <c:layout>
                <c:manualLayout>
                  <c:x val="5.3315886160323379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0C-4A43-9E24-D625A91FDB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0C-4A43-9E24-D625A91FDB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Población_Afiliada_Regimen'!$CY$89:$CY$92</c:f>
              <c:numCache>
                <c:formatCode>0.00%</c:formatCode>
                <c:ptCount val="4"/>
                <c:pt idx="0">
                  <c:v>0.44606465659097239</c:v>
                </c:pt>
                <c:pt idx="1">
                  <c:v>0.53327763854079646</c:v>
                </c:pt>
                <c:pt idx="2">
                  <c:v>1.5721120984278879E-2</c:v>
                </c:pt>
                <c:pt idx="3">
                  <c:v>3.9998987367408419E-3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0C-4A43-9E24-D625A91FDB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Toledo.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2F-4E74-B218-D88A5E49F2E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2F-4E74-B218-D88A5E49F2E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2F-4E74-B218-D88A5E49F2E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2F-4E74-B218-D88A5E49F2E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2F-4E74-B218-D88A5E49F2EA}"/>
              </c:ext>
            </c:extLst>
          </c:dPt>
          <c:dLbls>
            <c:dLbl>
              <c:idx val="0"/>
              <c:layout>
                <c:manualLayout>
                  <c:x val="-0.1061977522989882"/>
                  <c:y val="-0.3331914825596369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F-4E74-B218-D88A5E49F2EA}"/>
                </c:ext>
              </c:extLst>
            </c:dLbl>
            <c:dLbl>
              <c:idx val="1"/>
              <c:layout>
                <c:manualLayout>
                  <c:x val="0.10069175151985189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F-4E74-B218-D88A5E49F2EA}"/>
                </c:ext>
              </c:extLst>
            </c:dLbl>
            <c:dLbl>
              <c:idx val="2"/>
              <c:layout>
                <c:manualLayout>
                  <c:x val="-7.0006334949981652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F-4E74-B218-D88A5E49F2EA}"/>
                </c:ext>
              </c:extLst>
            </c:dLbl>
            <c:dLbl>
              <c:idx val="3"/>
              <c:layout>
                <c:manualLayout>
                  <c:x val="2.2520791859812648E-3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2F-4E74-B218-D88A5E49F2E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2F-4E74-B218-D88A5E49F2E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Población_Afiliada_Regimen'!$DE$89:$DE$92</c:f>
              <c:numCache>
                <c:formatCode>0.00%</c:formatCode>
                <c:ptCount val="4"/>
                <c:pt idx="0">
                  <c:v>0.80424042815973651</c:v>
                </c:pt>
                <c:pt idx="1">
                  <c:v>0.16282420749279539</c:v>
                </c:pt>
                <c:pt idx="2">
                  <c:v>2.2643062988884313E-2</c:v>
                </c:pt>
                <c:pt idx="3">
                  <c:v>9.2630712227254018E-3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2F-4E74-B218-D88A5E49F2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Valdivia.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E1-4570-908E-5912FE839E0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E1-4570-908E-5912FE839E0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E1-4570-908E-5912FE839E0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E1-4570-908E-5912FE839E0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E1-4570-908E-5912FE839E0C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2700335504313246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E1-4570-908E-5912FE839E0C}"/>
                </c:ext>
              </c:extLst>
            </c:dLbl>
            <c:dLbl>
              <c:idx val="1"/>
              <c:layout>
                <c:manualLayout>
                  <c:x val="5.8138579041233415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E1-4570-908E-5912FE839E0C}"/>
                </c:ext>
              </c:extLst>
            </c:dLbl>
            <c:dLbl>
              <c:idx val="2"/>
              <c:layout>
                <c:manualLayout>
                  <c:x val="-1.61056498103982E-2"/>
                  <c:y val="-1.929691510089106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E1-4570-908E-5912FE839E0C}"/>
                </c:ext>
              </c:extLst>
            </c:dLbl>
            <c:dLbl>
              <c:idx val="3"/>
              <c:layout>
                <c:manualLayout>
                  <c:x val="5.898964249080583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E1-4570-908E-5912FE839E0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E1-4570-908E-5912FE839E0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Población_Afiliada_Regimen'!$DK$89:$DK$92</c:f>
              <c:numCache>
                <c:formatCode>0.00%</c:formatCode>
                <c:ptCount val="4"/>
                <c:pt idx="0">
                  <c:v>0.89451166521826331</c:v>
                </c:pt>
                <c:pt idx="1">
                  <c:v>7.3333778995922194E-2</c:v>
                </c:pt>
                <c:pt idx="2">
                  <c:v>1.6846045858680395E-2</c:v>
                </c:pt>
                <c:pt idx="3">
                  <c:v>1.230028745236981E-2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E1-4570-908E-5912FE839E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Yarumal.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A67-417C-9B83-6C514ECA439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A67-417C-9B83-6C514ECA439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A67-417C-9B83-6C514ECA439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A67-417C-9B83-6C514ECA439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A67-417C-9B83-6C514ECA439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67-417C-9B83-6C514ECA439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67-417C-9B83-6C514ECA4397}"/>
                </c:ext>
              </c:extLst>
            </c:dLbl>
            <c:dLbl>
              <c:idx val="2"/>
              <c:layout>
                <c:manualLayout>
                  <c:x val="-4.163755329756931E-2"/>
                  <c:y val="-1.02743533682750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67-417C-9B83-6C514ECA4397}"/>
                </c:ext>
              </c:extLst>
            </c:dLbl>
            <c:dLbl>
              <c:idx val="3"/>
              <c:layout>
                <c:manualLayout>
                  <c:x val="4.1968373499358461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67-417C-9B83-6C514ECA439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67-417C-9B83-6C514ECA439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Población_Afiliada_Regimen'!$DQ$89:$DQ$92</c:f>
              <c:numCache>
                <c:formatCode>0.00%</c:formatCode>
                <c:ptCount val="4"/>
                <c:pt idx="0">
                  <c:v>0.60620400769840377</c:v>
                </c:pt>
                <c:pt idx="1">
                  <c:v>0.36171176270802674</c:v>
                </c:pt>
                <c:pt idx="2">
                  <c:v>1.976678365221329E-2</c:v>
                </c:pt>
                <c:pt idx="3">
                  <c:v>9.5550775500962293E-3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7-417C-9B83-6C514ECA439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Caracolí.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F-43C3-900A-AC74CFA3ECC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F-43C3-900A-AC74CFA3ECC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F-43C3-900A-AC74CFA3ECC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2EF-43C3-900A-AC74CFA3ECC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2EF-43C3-900A-AC74CFA3ECC2}"/>
              </c:ext>
            </c:extLst>
          </c:dPt>
          <c:dLbls>
            <c:dLbl>
              <c:idx val="0"/>
              <c:layout>
                <c:manualLayout>
                  <c:x val="-0.16009843743857152"/>
                  <c:y val="-0.166456891576552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EF-43C3-900A-AC74CFA3ECC2}"/>
                </c:ext>
              </c:extLst>
            </c:dLbl>
            <c:dLbl>
              <c:idx val="1"/>
              <c:layout>
                <c:manualLayout>
                  <c:x val="0.11187016837206976"/>
                  <c:y val="0.101428997449087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EF-43C3-900A-AC74CFA3ECC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EF-43C3-900A-AC74CFA3ECC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EF-43C3-900A-AC74CFA3ECC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EF-43C3-900A-AC74CFA3EC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Población_Afiliada_Regimen'!$Y$14:$Y$17</c:f>
              <c:numCache>
                <c:formatCode>0.00%</c:formatCode>
                <c:ptCount val="4"/>
                <c:pt idx="0">
                  <c:v>0.75674993691647741</c:v>
                </c:pt>
                <c:pt idx="1">
                  <c:v>0.20767095634620236</c:v>
                </c:pt>
                <c:pt idx="2">
                  <c:v>2.0691395407519558E-2</c:v>
                </c:pt>
                <c:pt idx="3">
                  <c:v>1.4130709058793843E-2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EF-43C3-900A-AC74CFA3ECC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Maceo.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F1-4B99-B7DF-2E73B160C87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F1-4B99-B7DF-2E73B160C87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F1-4B99-B7DF-2E73B160C87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F1-4B99-B7DF-2E73B160C87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F1-4B99-B7DF-2E73B160C876}"/>
              </c:ext>
            </c:extLst>
          </c:dPt>
          <c:dLbls>
            <c:dLbl>
              <c:idx val="0"/>
              <c:layout>
                <c:manualLayout>
                  <c:x val="-0.18279346276050137"/>
                  <c:y val="-0.1482922758189632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F1-4B99-B7DF-2E73B160C876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8F1-4B99-B7DF-2E73B160C87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F1-4B99-B7DF-2E73B160C87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F1-4B99-B7DF-2E73B160C87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F1-4B99-B7DF-2E73B160C87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Población_Afiliada_Regimen'!$AE$14:$AE$17</c:f>
              <c:numCache>
                <c:formatCode>0.00%</c:formatCode>
                <c:ptCount val="4"/>
                <c:pt idx="0">
                  <c:v>0.69215339233038353</c:v>
                </c:pt>
                <c:pt idx="1">
                  <c:v>0.27846607669616519</c:v>
                </c:pt>
                <c:pt idx="2">
                  <c:v>1.9233038348082595E-2</c:v>
                </c:pt>
                <c:pt idx="3">
                  <c:v>8.1415929203539818E-3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F1-4B99-B7DF-2E73B160C87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del Bajo Cauca.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1B-496D-8172-F6297A69883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1B-496D-8172-F6297A69883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1B-496D-8172-F6297A69883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1B-496D-8172-F6297A69883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1B-496D-8172-F6297A69883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B-496D-8172-F6297A698839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71B-496D-8172-F6297A69883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1B-496D-8172-F6297A69883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1B-496D-8172-F6297A69883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1B-496D-8172-F6297A6988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Población_Afiliada_Regimen'!$S$28:$S$31</c:f>
              <c:numCache>
                <c:formatCode>0.00%</c:formatCode>
                <c:ptCount val="4"/>
                <c:pt idx="0">
                  <c:v>0.83672470197250803</c:v>
                </c:pt>
                <c:pt idx="1">
                  <c:v>0.13662900677284631</c:v>
                </c:pt>
                <c:pt idx="2">
                  <c:v>1.5455887480248957E-2</c:v>
                </c:pt>
                <c:pt idx="3">
                  <c:v>8.9686431310875871E-3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1B-496D-8172-F6297A69883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Berrio.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B0A-4649-A908-C9C6155694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B0A-4649-A908-C9C6155694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B0A-4649-A908-C9C6155694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B0A-4649-A908-C9C6155694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B0A-4649-A908-C9C615569474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0A-4649-A908-C9C615569474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B0A-4649-A908-C9C6155694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0A-4649-A908-C9C6155694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0A-4649-A908-C9C6155694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0A-4649-A908-C9C6155694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Población_Afiliada_Regimen'!$AK$14:$AK$17</c:f>
              <c:numCache>
                <c:formatCode>0.00%</c:formatCode>
                <c:ptCount val="4"/>
                <c:pt idx="0">
                  <c:v>0.5838917239849124</c:v>
                </c:pt>
                <c:pt idx="1">
                  <c:v>0.34612824495229644</c:v>
                </c:pt>
                <c:pt idx="2">
                  <c:v>1.5376081650765476E-2</c:v>
                </c:pt>
                <c:pt idx="3">
                  <c:v>5.1209230086532061E-2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A-4649-A908-C9C6155694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Nare.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1C-45AE-9914-0FB9EA6E65A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1C-45AE-9914-0FB9EA6E65A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1C-45AE-9914-0FB9EA6E65A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1C-45AE-9914-0FB9EA6E65A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1C-45AE-9914-0FB9EA6E65A8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C-45AE-9914-0FB9EA6E65A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D1C-45AE-9914-0FB9EA6E65A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C-45AE-9914-0FB9EA6E65A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C-45AE-9914-0FB9EA6E65A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C-45AE-9914-0FB9EA6E65A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Población_Afiliada_Regimen'!$AQ$14:$AQ$17</c:f>
              <c:numCache>
                <c:formatCode>0.00%</c:formatCode>
                <c:ptCount val="4"/>
                <c:pt idx="0">
                  <c:v>0.67221014835112913</c:v>
                </c:pt>
                <c:pt idx="1">
                  <c:v>0.291883208919966</c:v>
                </c:pt>
                <c:pt idx="2">
                  <c:v>2.6457526221298308E-2</c:v>
                </c:pt>
                <c:pt idx="3">
                  <c:v>8.2207313616176891E-3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1C-45AE-9914-0FB9EA6E65A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Puerto Triunfo.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020-4B5A-993E-E922497FF38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020-4B5A-993E-E922497FF38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020-4B5A-993E-E922497FF38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020-4B5A-993E-E922497FF38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020-4B5A-993E-E922497FF381}"/>
              </c:ext>
            </c:extLst>
          </c:dPt>
          <c:dLbls>
            <c:dLbl>
              <c:idx val="0"/>
              <c:layout>
                <c:manualLayout>
                  <c:x val="-0.21116224441291365"/>
                  <c:y val="-9.379842854619434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0-4B5A-993E-E922497FF381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020-4B5A-993E-E922497FF38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0-4B5A-993E-E922497FF38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0-4B5A-993E-E922497FF38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0-4B5A-993E-E922497FF38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Población_Afiliada_Regimen'!$AW$14:$AW$17</c:f>
              <c:numCache>
                <c:formatCode>0.00%</c:formatCode>
                <c:ptCount val="4"/>
                <c:pt idx="0">
                  <c:v>0.695734086933118</c:v>
                </c:pt>
                <c:pt idx="1">
                  <c:v>0.27903377741892071</c:v>
                </c:pt>
                <c:pt idx="2">
                  <c:v>1.7763423496164714E-2</c:v>
                </c:pt>
                <c:pt idx="3">
                  <c:v>6.3921410308168487E-3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20-4B5A-993E-E922497FF38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68-43E0-B1D0-9AF8A1270C5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68-43E0-B1D0-9AF8A1270C5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68-43E0-B1D0-9AF8A1270C5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68-43E0-B1D0-9AF8A1270C5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68-43E0-B1D0-9AF8A1270C57}"/>
              </c:ext>
            </c:extLst>
          </c:dPt>
          <c:dLbls>
            <c:dLbl>
              <c:idx val="0"/>
              <c:layout>
                <c:manualLayout>
                  <c:x val="-6.3644579820369876E-2"/>
                  <c:y val="-0.234574200667513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68-43E0-B1D0-9AF8A1270C57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68-43E0-B1D0-9AF8A1270C5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68-43E0-B1D0-9AF8A1270C5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68-43E0-B1D0-9AF8A1270C5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68-43E0-B1D0-9AF8A1270C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Población_Afiliada_Regimen'!$R$14:$R$17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Población_Afiliada_Regimen'!$BC$14:$BC$17</c:f>
              <c:numCache>
                <c:formatCode>0.00%</c:formatCode>
                <c:ptCount val="4"/>
                <c:pt idx="0">
                  <c:v>0.86143557735176102</c:v>
                </c:pt>
                <c:pt idx="1">
                  <c:v>0.10771288452964779</c:v>
                </c:pt>
                <c:pt idx="2">
                  <c:v>2.4253232278198842E-2</c:v>
                </c:pt>
                <c:pt idx="3">
                  <c:v>3.8341506910387875E-3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68-43E0-B1D0-9AF8A1270C5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Cáceres.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583-45F1-B6B7-C84537D6C7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583-45F1-B6B7-C84537D6C7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583-45F1-B6B7-C84537D6C7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583-45F1-B6B7-C84537D6C7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583-45F1-B6B7-C84537D6C74B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068385924039332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3-45F1-B6B7-C84537D6C74B}"/>
                </c:ext>
              </c:extLst>
            </c:dLbl>
            <c:dLbl>
              <c:idx val="1"/>
              <c:layout>
                <c:manualLayout>
                  <c:x val="5.5140423235417103E-2"/>
                  <c:y val="8.115609343706350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3-45F1-B6B7-C84537D6C74B}"/>
                </c:ext>
              </c:extLst>
            </c:dLbl>
            <c:dLbl>
              <c:idx val="2"/>
              <c:layout>
                <c:manualLayout>
                  <c:x val="-1.6105649810398252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3-45F1-B6B7-C84537D6C74B}"/>
                </c:ext>
              </c:extLst>
            </c:dLbl>
            <c:dLbl>
              <c:idx val="3"/>
              <c:layout>
                <c:manualLayout>
                  <c:x val="8.4521545977976884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83-45F1-B6B7-C84537D6C7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83-45F1-B6B7-C84537D6C7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Población_Afiliada_Regimen'!$Y$28:$Y$31</c:f>
              <c:numCache>
                <c:formatCode>0.00%</c:formatCode>
                <c:ptCount val="4"/>
                <c:pt idx="0">
                  <c:v>0.91336791699920195</c:v>
                </c:pt>
                <c:pt idx="1">
                  <c:v>5.3431763766959295E-2</c:v>
                </c:pt>
                <c:pt idx="2">
                  <c:v>1.3886671987230646E-2</c:v>
                </c:pt>
                <c:pt idx="3">
                  <c:v>1.6520351157222665E-2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83-45F1-B6B7-C84537D6C7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Caucasia.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AB-4758-8477-C11E18D10C9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AB-4758-8477-C11E18D10C9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AB-4758-8477-C11E18D10C9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AB-4758-8477-C11E18D10C9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AB-4758-8477-C11E18D10C9D}"/>
              </c:ext>
            </c:extLst>
          </c:dPt>
          <c:dLbls>
            <c:dLbl>
              <c:idx val="0"/>
              <c:layout>
                <c:manualLayout>
                  <c:x val="-0.24520478239580851"/>
                  <c:y val="-0.147970660878997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AB-4758-8477-C11E18D10C9D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AB-4758-8477-C11E18D10C9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AB-4758-8477-C11E18D10C9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AB-4758-8477-C11E18D10C9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AB-4758-8477-C11E18D10C9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Población_Afiliada_Regimen'!$AE$28:$AE$31</c:f>
              <c:numCache>
                <c:formatCode>0.00%</c:formatCode>
                <c:ptCount val="4"/>
                <c:pt idx="0">
                  <c:v>0.75722632971249726</c:v>
                </c:pt>
                <c:pt idx="1">
                  <c:v>0.20897489316756945</c:v>
                </c:pt>
                <c:pt idx="2">
                  <c:v>1.8120330623358754E-2</c:v>
                </c:pt>
                <c:pt idx="3">
                  <c:v>1.367261310671615E-2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AB-4758-8477-C11E18D10C9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Bagre.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BA-4ADE-AFA6-2F9BDEF488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BA-4ADE-AFA6-2F9BDEF488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BA-4ADE-AFA6-2F9BDEF488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BA-4ADE-AFA6-2F9BDEF488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BA-4ADE-AFA6-2F9BDEF4880A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1932536851289478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A-4ADE-AFA6-2F9BDEF488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6BA-4ADE-AFA6-2F9BDEF488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A-4ADE-AFA6-2F9BDEF488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BA-4ADE-AFA6-2F9BDEF488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BA-4ADE-AFA6-2F9BDEF488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Población_Afiliada_Regimen'!$AK$28:$AK$31</c:f>
              <c:numCache>
                <c:formatCode>0.00%</c:formatCode>
                <c:ptCount val="4"/>
                <c:pt idx="0">
                  <c:v>0.82653411627347961</c:v>
                </c:pt>
                <c:pt idx="1">
                  <c:v>0.15390954980941587</c:v>
                </c:pt>
                <c:pt idx="2">
                  <c:v>1.2396552316197932E-2</c:v>
                </c:pt>
                <c:pt idx="3">
                  <c:v>5.9578997973970677E-3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BA-4ADE-AFA6-2F9BDEF488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73354610665"/>
          <c:y val="1.3041154424739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D4-4DFE-8990-9E477E66EB8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D4-4DFE-8990-9E477E66EB8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D4-4DFE-8990-9E477E66EB8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D4-4DFE-8990-9E477E66EB8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D4-4DFE-8990-9E477E66EB8F}"/>
              </c:ext>
            </c:extLst>
          </c:dPt>
          <c:dLbls>
            <c:dLbl>
              <c:idx val="0"/>
              <c:layout>
                <c:manualLayout>
                  <c:x val="-7.4992092481334677E-2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D4-4DFE-8990-9E477E66EB8F}"/>
                </c:ext>
              </c:extLst>
            </c:dLbl>
            <c:dLbl>
              <c:idx val="1"/>
              <c:layout>
                <c:manualLayout>
                  <c:x val="5.1788662851996216E-2"/>
                  <c:y val="7.241753943456122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D4-4DFE-8990-9E477E66EB8F}"/>
                </c:ext>
              </c:extLst>
            </c:dLbl>
            <c:dLbl>
              <c:idx val="2"/>
              <c:layout>
                <c:manualLayout>
                  <c:x val="-4.1637553297569359E-2"/>
                  <c:y val="-2.4063470398273133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D4-4DFE-8990-9E477E66EB8F}"/>
                </c:ext>
              </c:extLst>
            </c:dLbl>
            <c:dLbl>
              <c:idx val="3"/>
              <c:layout>
                <c:manualLayout>
                  <c:x val="3.9131495334117132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D4-4DFE-8990-9E477E66EB8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D4-4DFE-8990-9E477E66EB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Población_Afiliada_Regimen'!$AQ$28:$AQ$31</c:f>
              <c:numCache>
                <c:formatCode>0.00%</c:formatCode>
                <c:ptCount val="4"/>
                <c:pt idx="0">
                  <c:v>0.93875932667699957</c:v>
                </c:pt>
                <c:pt idx="1">
                  <c:v>4.4335508056086222E-2</c:v>
                </c:pt>
                <c:pt idx="2">
                  <c:v>1.3048336517319684E-2</c:v>
                </c:pt>
                <c:pt idx="3">
                  <c:v>2.9557005370724147E-3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D4-4DFE-8990-9E477E66EB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Tarazá.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D46-45EF-8AB3-82620BB5F97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D46-45EF-8AB3-82620BB5F97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D46-45EF-8AB3-82620BB5F97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D46-45EF-8AB3-82620BB5F97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D46-45EF-8AB3-82620BB5F97A}"/>
              </c:ext>
            </c:extLst>
          </c:dPt>
          <c:dLbls>
            <c:dLbl>
              <c:idx val="0"/>
              <c:layout>
                <c:manualLayout>
                  <c:x val="-0.12038214312519434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46-45EF-8AB3-82620BB5F97A}"/>
                </c:ext>
              </c:extLst>
            </c:dLbl>
            <c:dLbl>
              <c:idx val="1"/>
              <c:layout>
                <c:manualLayout>
                  <c:x val="6.1284163161148923E-2"/>
                  <c:y val="8.35856881397341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46-45EF-8AB3-82620BB5F97A}"/>
                </c:ext>
              </c:extLst>
            </c:dLbl>
            <c:dLbl>
              <c:idx val="2"/>
              <c:layout>
                <c:manualLayout>
                  <c:x val="-1.6105649810398304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46-45EF-8AB3-82620BB5F97A}"/>
                </c:ext>
              </c:extLst>
            </c:dLbl>
            <c:dLbl>
              <c:idx val="3"/>
              <c:layout>
                <c:manualLayout>
                  <c:x val="8.4521545977976884E-2"/>
                  <c:y val="-9.1111584146377558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46-45EF-8AB3-82620BB5F97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46-45EF-8AB3-82620BB5F9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Población_Afiliada_Regimen'!$AW$28:$AW$31</c:f>
              <c:numCache>
                <c:formatCode>0.00%</c:formatCode>
                <c:ptCount val="4"/>
                <c:pt idx="0">
                  <c:v>0.90789381522728863</c:v>
                </c:pt>
                <c:pt idx="1">
                  <c:v>6.6610632485816348E-2</c:v>
                </c:pt>
                <c:pt idx="2">
                  <c:v>1.5094207466554599E-2</c:v>
                </c:pt>
                <c:pt idx="3">
                  <c:v>4.0624781116481053E-3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46-45EF-8AB3-82620BB5F97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Zaragoza.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6AA-40BA-A2B2-939B02FA2DC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6AA-40BA-A2B2-939B02FA2DC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6AA-40BA-A2B2-939B02FA2DC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6AA-40BA-A2B2-939B02FA2DC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6AA-40BA-A2B2-939B02FA2DCA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193253685128947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AA-40BA-A2B2-939B02FA2DCA}"/>
                </c:ext>
              </c:extLst>
            </c:dLbl>
            <c:dLbl>
              <c:idx val="1"/>
              <c:layout>
                <c:manualLayout>
                  <c:x val="5.8380272125862734E-2"/>
                  <c:y val="7.9271677821622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AA-40BA-A2B2-939B02FA2DCA}"/>
                </c:ext>
              </c:extLst>
            </c:dLbl>
            <c:dLbl>
              <c:idx val="2"/>
              <c:layout>
                <c:manualLayout>
                  <c:x val="-3.5963796967086903E-2"/>
                  <c:y val="-1.95351679732780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AA-40BA-A2B2-939B02FA2DCA}"/>
                </c:ext>
              </c:extLst>
            </c:dLbl>
            <c:dLbl>
              <c:idx val="3"/>
              <c:layout>
                <c:manualLayout>
                  <c:x val="4.4805251664599588E-2"/>
                  <c:y val="-1.81677632646279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AA-40BA-A2B2-939B02FA2DC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AA-40BA-A2B2-939B02FA2D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Población_Afiliada_Regimen'!$R$28:$R$31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Población_Afiliada_Regimen'!$BC$28:$BC$31</c:f>
              <c:numCache>
                <c:formatCode>0.00%</c:formatCode>
                <c:ptCount val="4"/>
                <c:pt idx="0">
                  <c:v>0.91185467024768729</c:v>
                </c:pt>
                <c:pt idx="1">
                  <c:v>6.8449716502536562E-2</c:v>
                </c:pt>
                <c:pt idx="2">
                  <c:v>1.6189197254550879E-2</c:v>
                </c:pt>
                <c:pt idx="3">
                  <c:v>1.7905102954341987E-3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AA-40BA-A2B2-939B02FA2DC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DE9-411E-97E1-ECF2A66619A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DE9-411E-97E1-ECF2A66619A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DE9-411E-97E1-ECF2A66619A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DE9-411E-97E1-ECF2A66619A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DE9-411E-97E1-ECF2A66619AC}"/>
              </c:ext>
            </c:extLst>
          </c:dPt>
          <c:dLbls>
            <c:dLbl>
              <c:idx val="0"/>
              <c:layout>
                <c:manualLayout>
                  <c:x val="-0.17144509638628205"/>
                  <c:y val="-0.1165041982431813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E9-411E-97E1-ECF2A66619A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DE9-411E-97E1-ECF2A66619A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E9-411E-97E1-ECF2A66619A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E9-411E-97E1-ECF2A66619A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9-411E-97E1-ECF2A66619A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Población_Afiliada_Regimen'!$S$42:$S$45</c:f>
              <c:numCache>
                <c:formatCode>0.00%</c:formatCode>
                <c:ptCount val="4"/>
                <c:pt idx="0">
                  <c:v>0.64639764439060854</c:v>
                </c:pt>
                <c:pt idx="1">
                  <c:v>0.31981134506842607</c:v>
                </c:pt>
                <c:pt idx="2">
                  <c:v>1.5597213989330172E-2</c:v>
                </c:pt>
                <c:pt idx="3">
                  <c:v>1.6235084147315792E-2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E9-411E-97E1-ECF2A66619A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Apartadó.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FCE-47A4-9BC0-46080C59241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FCE-47A4-9BC0-46080C59241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FCE-47A4-9BC0-46080C59241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FCE-47A4-9BC0-46080C59241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FCE-47A4-9BC0-46080C59241E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3.335388175693312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CE-47A4-9BC0-46080C59241E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FCE-47A4-9BC0-46080C59241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CE-47A4-9BC0-46080C59241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CE-47A4-9BC0-46080C59241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CE-47A4-9BC0-46080C59241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Población_Afiliada_Regimen'!$Y$42:$Y$45</c:f>
              <c:numCache>
                <c:formatCode>0.00%</c:formatCode>
                <c:ptCount val="4"/>
                <c:pt idx="0">
                  <c:v>0.42414194186860993</c:v>
                </c:pt>
                <c:pt idx="1">
                  <c:v>0.53948577561000688</c:v>
                </c:pt>
                <c:pt idx="2">
                  <c:v>1.3237968550185397E-2</c:v>
                </c:pt>
                <c:pt idx="3">
                  <c:v>2.110363530039264E-2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CE-47A4-9BC0-46080C59241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Arboletes.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E2E-42CD-9763-DF0EEE1954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E2E-42CD-9763-DF0EEE1954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E2E-42CD-9763-DF0EEE1954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E2E-42CD-9763-DF0EEE1954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E2E-42CD-9763-DF0EEE19540F}"/>
              </c:ext>
            </c:extLst>
          </c:dPt>
          <c:dLbls>
            <c:dLbl>
              <c:idx val="0"/>
              <c:layout>
                <c:manualLayout>
                  <c:x val="-8.63396051422997E-2"/>
                  <c:y val="-0.257451962100315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2E-42CD-9763-DF0EEE19540F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6E2E-42CD-9763-DF0EEE1954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E-42CD-9763-DF0EEE1954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E-42CD-9763-DF0EEE1954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2E-42CD-9763-DF0EEE1954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Población_Afiliada_Regimen'!$AE$42:$AE$45</c:f>
              <c:numCache>
                <c:formatCode>0.00%</c:formatCode>
                <c:ptCount val="4"/>
                <c:pt idx="0">
                  <c:v>0.84545633102003404</c:v>
                </c:pt>
                <c:pt idx="1">
                  <c:v>0.12753699096503862</c:v>
                </c:pt>
                <c:pt idx="2">
                  <c:v>1.9968574047400812E-2</c:v>
                </c:pt>
                <c:pt idx="3">
                  <c:v>5.9251014796386017E-3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2E-42CD-9763-DF0EEE1954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Carepa.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D76-B754-B566ACF8F6D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D76-B754-B566ACF8F6D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D76-B754-B566ACF8F6D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D76-B754-B566ACF8F6D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D76-B754-B566ACF8F6DC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76-B754-B566ACF8F6DC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602-4D76-B754-B566ACF8F6D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D76-B754-B566ACF8F6D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D76-B754-B566ACF8F6D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D76-B754-B566ACF8F6D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Población_Afiliada_Regimen'!$AK$42:$AK$45</c:f>
              <c:numCache>
                <c:formatCode>0.00%</c:formatCode>
                <c:ptCount val="4"/>
                <c:pt idx="0">
                  <c:v>0.50663251904386652</c:v>
                </c:pt>
                <c:pt idx="1">
                  <c:v>0.43331363278171786</c:v>
                </c:pt>
                <c:pt idx="2">
                  <c:v>8.6846598371421065E-3</c:v>
                </c:pt>
                <c:pt idx="3">
                  <c:v>4.9267796164959285E-2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D76-B754-B566ACF8F6D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Chigorodó.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7B8-4980-B2EC-6A37DFB4700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7B8-4980-B2EC-6A37DFB4700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7B8-4980-B2EC-6A37DFB4700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7B8-4980-B2EC-6A37DFB4700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7B8-4980-B2EC-6A37DFB4700A}"/>
              </c:ext>
            </c:extLst>
          </c:dPt>
          <c:dLbls>
            <c:dLbl>
              <c:idx val="0"/>
              <c:layout>
                <c:manualLayout>
                  <c:x val="-0.16860899480903463"/>
                  <c:y val="-3.476325971410054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B8-4980-B2EC-6A37DFB4700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B8-4980-B2EC-6A37DFB4700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8-4980-B2EC-6A37DFB4700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8-4980-B2EC-6A37DFB4700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B8-4980-B2EC-6A37DFB470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Población_Afiliada_Regimen'!$AQ$42:$AQ$45</c:f>
              <c:numCache>
                <c:formatCode>0.00%</c:formatCode>
                <c:ptCount val="4"/>
                <c:pt idx="0">
                  <c:v>0.55555998776709614</c:v>
                </c:pt>
                <c:pt idx="1">
                  <c:v>0.41524060260348106</c:v>
                </c:pt>
                <c:pt idx="2">
                  <c:v>1.0637307697421782E-2</c:v>
                </c:pt>
                <c:pt idx="3">
                  <c:v>1.6753759623439307E-2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B8-4980-B2EC-6A37DFB470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Murindó.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654-4BC0-80BD-AB0C79DEE7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654-4BC0-80BD-AB0C79DEE7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654-4BC0-80BD-AB0C79DEE7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654-4BC0-80BD-AB0C79DEE7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654-4BC0-80BD-AB0C79DEE76B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-0.221127137124959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4-4BC0-80BD-AB0C79DEE76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654-4BC0-80BD-AB0C79DEE7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4-4BC0-80BD-AB0C79DEE7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4-4BC0-80BD-AB0C79DEE7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4-4BC0-80BD-AB0C79DEE7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Población_Afiliada_Regimen'!$AW$42:$AW$45</c:f>
              <c:numCache>
                <c:formatCode>0.00%</c:formatCode>
                <c:ptCount val="4"/>
                <c:pt idx="0">
                  <c:v>0.92598333656268161</c:v>
                </c:pt>
                <c:pt idx="1">
                  <c:v>5.4253051734160049E-2</c:v>
                </c:pt>
                <c:pt idx="2">
                  <c:v>1.5888393722146871E-2</c:v>
                </c:pt>
                <c:pt idx="3">
                  <c:v>3.4876961829102887E-3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54-4BC0-80BD-AB0C79DEE7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Mutatá.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DA-4724-8572-B7D038E307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DA-4724-8572-B7D038E307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DA-4724-8572-B7D038E307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DA-4724-8572-B7D038E307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DA-4724-8572-B7D038E307C5}"/>
              </c:ext>
            </c:extLst>
          </c:dPt>
          <c:dLbls>
            <c:dLbl>
              <c:idx val="0"/>
              <c:layout>
                <c:manualLayout>
                  <c:x val="-0.15726155927333041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A-4724-8572-B7D038E307C5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27DA-4724-8572-B7D038E307C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A-4724-8572-B7D038E307C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A-4724-8572-B7D038E307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A-4724-8572-B7D038E307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Población_Afiliada_Regimen'!$BC$42:$BC$45</c:f>
              <c:numCache>
                <c:formatCode>0.00%</c:formatCode>
                <c:ptCount val="4"/>
                <c:pt idx="0">
                  <c:v>0.88972504834776756</c:v>
                </c:pt>
                <c:pt idx="1">
                  <c:v>8.8455393929202056E-2</c:v>
                </c:pt>
                <c:pt idx="2">
                  <c:v>1.2234087278230893E-2</c:v>
                </c:pt>
                <c:pt idx="3">
                  <c:v>8.282182796603043E-3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DA-4724-8572-B7D038E307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Necoclí.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548-4FF3-9498-51B37EB3DB4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548-4FF3-9498-51B37EB3DB4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548-4FF3-9498-51B37EB3DB4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548-4FF3-9498-51B37EB3DB4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548-4FF3-9498-51B37EB3DB4B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-0.2483998741588669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48-4FF3-9498-51B37EB3DB4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548-4FF3-9498-51B37EB3DB4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48-4FF3-9498-51B37EB3DB4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48-4FF3-9498-51B37EB3DB4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48-4FF3-9498-51B37EB3DB4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Población_Afiliada_Regimen'!$BI$42:$BI$45</c:f>
              <c:numCache>
                <c:formatCode>0.00%</c:formatCode>
                <c:ptCount val="4"/>
                <c:pt idx="0">
                  <c:v>0.88133778309210642</c:v>
                </c:pt>
                <c:pt idx="1">
                  <c:v>9.6175468027769356E-2</c:v>
                </c:pt>
                <c:pt idx="2">
                  <c:v>1.7007834668855852E-2</c:v>
                </c:pt>
                <c:pt idx="3">
                  <c:v>3.5157853407813255E-3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48-4FF3-9498-51B37EB3DB4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Juan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D2-44BB-9F4E-30EF3740BC7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D2-44BB-9F4E-30EF3740BC7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D2-44BB-9F4E-30EF3740BC7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D2-44BB-9F4E-30EF3740BC7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D2-44BB-9F4E-30EF3740BC72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D2-44BB-9F4E-30EF3740BC72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AD2-44BB-9F4E-30EF3740BC7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2-44BB-9F4E-30EF3740BC7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2-44BB-9F4E-30EF3740BC7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2-44BB-9F4E-30EF3740BC7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Población_Afiliada_Regimen'!$BO$42:$BO$45</c:f>
              <c:numCache>
                <c:formatCode>0.00%</c:formatCode>
                <c:ptCount val="4"/>
                <c:pt idx="0">
                  <c:v>0.9042935340403695</c:v>
                </c:pt>
                <c:pt idx="1">
                  <c:v>7.3853917208347594E-2</c:v>
                </c:pt>
                <c:pt idx="2">
                  <c:v>1.6079370509750255E-2</c:v>
                </c:pt>
                <c:pt idx="3">
                  <c:v>4.3191926103318505E-3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D2-44BB-9F4E-30EF3740BC7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Pedro de Urabá.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71-4BC7-BB04-919CC4EC6AD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71-4BC7-BB04-919CC4EC6AD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71-4BC7-BB04-919CC4EC6AD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71-4BC7-BB04-919CC4EC6AD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71-4BC7-BB04-919CC4EC6AD8}"/>
              </c:ext>
            </c:extLst>
          </c:dPt>
          <c:dLbls>
            <c:dLbl>
              <c:idx val="0"/>
              <c:layout>
                <c:manualLayout>
                  <c:x val="-0.12321902129043556"/>
                  <c:y val="-0.2529453303311847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71-4BC7-BB04-919CC4EC6AD8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3E71-4BC7-BB04-919CC4EC6AD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1-4BC7-BB04-919CC4EC6AD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1-4BC7-BB04-919CC4EC6AD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71-4BC7-BB04-919CC4EC6AD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Población_Afiliada_Regimen'!$BU$42:$BU$45</c:f>
              <c:numCache>
                <c:formatCode>0.00%</c:formatCode>
                <c:ptCount val="4"/>
                <c:pt idx="0">
                  <c:v>0.90221585594013098</c:v>
                </c:pt>
                <c:pt idx="1">
                  <c:v>6.8288119738072972E-2</c:v>
                </c:pt>
                <c:pt idx="2">
                  <c:v>1.6575070159027129E-2</c:v>
                </c:pt>
                <c:pt idx="3">
                  <c:v>1.1371608980355472E-2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E71-4BC7-BB04-919CC4EC6AD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Turbo.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206-4BF8-BF08-038AC129643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206-4BF8-BF08-038AC129643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206-4BF8-BF08-038AC129643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206-4BF8-BF08-038AC129643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206-4BF8-BF08-038AC129643A}"/>
              </c:ext>
            </c:extLst>
          </c:dPt>
          <c:dLbls>
            <c:dLbl>
              <c:idx val="0"/>
              <c:layout>
                <c:manualLayout>
                  <c:x val="-0.24236790423056717"/>
                  <c:y val="-6.20361710938337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06-4BF8-BF08-038AC129643A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B206-4BF8-BF08-038AC129643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06-4BF8-BF08-038AC129643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06-4BF8-BF08-038AC129643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06-4BF8-BF08-038AC129643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Población_Afiliada_Regimen'!$CA$42:$CA$45</c:f>
              <c:numCache>
                <c:formatCode>0.00%</c:formatCode>
                <c:ptCount val="4"/>
                <c:pt idx="0">
                  <c:v>0.68922271876035235</c:v>
                </c:pt>
                <c:pt idx="1">
                  <c:v>0.2768451725000507</c:v>
                </c:pt>
                <c:pt idx="2">
                  <c:v>2.1783075186089119E-2</c:v>
                </c:pt>
                <c:pt idx="3">
                  <c:v>9.6813667493729424E-3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06-4BF8-BF08-038AC12964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Nordeste.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348-4383-B97C-0976993E839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348-4383-B97C-0976993E839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348-4383-B97C-0976993E839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348-4383-B97C-0976993E839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348-4383-B97C-0976993E8390}"/>
              </c:ext>
            </c:extLst>
          </c:dPt>
          <c:dLbls>
            <c:dLbl>
              <c:idx val="0"/>
              <c:layout>
                <c:manualLayout>
                  <c:x val="-0.17995658459526012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48-4383-B97C-0976993E8390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48-4383-B97C-0976993E839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48-4383-B97C-0976993E839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48-4383-B97C-0976993E839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48-4383-B97C-0976993E83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Población_Afiliada_Regimen'!$S$61:$S$64</c:f>
              <c:numCache>
                <c:formatCode>0.00%</c:formatCode>
                <c:ptCount val="4"/>
                <c:pt idx="0">
                  <c:v>0.75954196430960219</c:v>
                </c:pt>
                <c:pt idx="1">
                  <c:v>0.2156406346148701</c:v>
                </c:pt>
                <c:pt idx="2">
                  <c:v>1.7031864515611204E-2</c:v>
                </c:pt>
                <c:pt idx="3">
                  <c:v>6.0143938785884371E-3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48-4383-B97C-0976993E839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Vigía del Fuerte.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925-4720-8ED6-989330751B7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925-4720-8ED6-989330751B7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925-4720-8ED6-989330751B7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925-4720-8ED6-989330751B7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925-4720-8ED6-989330751B7B}"/>
              </c:ext>
            </c:extLst>
          </c:dPt>
          <c:dLbls>
            <c:dLbl>
              <c:idx val="0"/>
              <c:layout>
                <c:manualLayout>
                  <c:x val="-8.066584881181714E-2"/>
                  <c:y val="-0.2256725932972775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25-4720-8ED6-989330751B7B}"/>
                </c:ext>
              </c:extLst>
            </c:dLbl>
            <c:dLbl>
              <c:idx val="1"/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925-4720-8ED6-989330751B7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25-4720-8ED6-989330751B7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25-4720-8ED6-989330751B7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25-4720-8ED6-989330751B7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Población_Afiliada_Regimen'!$R$42:$R$45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Población_Afiliada_Regimen'!$CG$42:$CG$45</c:f>
              <c:numCache>
                <c:formatCode>0.00%</c:formatCode>
                <c:ptCount val="4"/>
                <c:pt idx="0">
                  <c:v>0.93690224816792944</c:v>
                </c:pt>
                <c:pt idx="1">
                  <c:v>3.5896161967457457E-2</c:v>
                </c:pt>
                <c:pt idx="2">
                  <c:v>2.3972177369270899E-2</c:v>
                </c:pt>
                <c:pt idx="3">
                  <c:v>2.3599552850577569E-3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5-4720-8ED6-989330751B7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Amalfi.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47-432E-B85F-275C6100B7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47-432E-B85F-275C6100B7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47-432E-B85F-275C6100B7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47-432E-B85F-275C6100B7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47-432E-B85F-275C6100B779}"/>
              </c:ext>
            </c:extLst>
          </c:dPt>
          <c:dLbls>
            <c:dLbl>
              <c:idx val="0"/>
              <c:layout>
                <c:manualLayout>
                  <c:x val="-0.1856303409257426"/>
                  <c:y val="-0.271127155020456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47-432E-B85F-275C6100B77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47-432E-B85F-275C6100B7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47-432E-B85F-275C6100B7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47-432E-B85F-275C6100B7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47-432E-B85F-275C6100B7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Población_Afiliada_Regimen'!$Y$61:$Y$64</c:f>
              <c:numCache>
                <c:formatCode>0.00%</c:formatCode>
                <c:ptCount val="4"/>
                <c:pt idx="0">
                  <c:v>0.80829718004338391</c:v>
                </c:pt>
                <c:pt idx="1">
                  <c:v>0.16589840925524224</c:v>
                </c:pt>
                <c:pt idx="2">
                  <c:v>1.9658351409978309E-2</c:v>
                </c:pt>
                <c:pt idx="3">
                  <c:v>4.7451193058568328E-3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47-432E-B85F-275C6100B7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Anorí.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94-4B65-B500-7818730D606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94-4B65-B500-7818730D606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94-4B65-B500-7818730D606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94-4B65-B500-7818730D606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94-4B65-B500-7818730D6065}"/>
              </c:ext>
            </c:extLst>
          </c:dPt>
          <c:dLbls>
            <c:dLbl>
              <c:idx val="0"/>
              <c:layout>
                <c:manualLayout>
                  <c:x val="-0.14875092477760662"/>
                  <c:y val="-0.29839989205436368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4-4B65-B500-7818730D6065}"/>
                </c:ext>
              </c:extLst>
            </c:dLbl>
            <c:dLbl>
              <c:idx val="1"/>
              <c:layout>
                <c:manualLayout>
                  <c:x val="6.3812335371715864E-2"/>
                  <c:y val="8.81990294198387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94-4B65-B500-7818730D6065}"/>
                </c:ext>
              </c:extLst>
            </c:dLbl>
            <c:dLbl>
              <c:idx val="2"/>
              <c:layout>
                <c:manualLayout>
                  <c:x val="-5.0148187793292998E-2"/>
                  <c:y val="-2.88661520637623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94-4B65-B500-7818730D6065}"/>
                </c:ext>
              </c:extLst>
            </c:dLbl>
            <c:dLbl>
              <c:idx val="3"/>
              <c:layout>
                <c:manualLayout>
                  <c:x val="1.3599591846946179E-2"/>
                  <c:y val="-1.816786620181326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94-4B65-B500-7818730D606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94-4B65-B500-7818730D60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Población_Afiliada_Regimen'!$AE$61:$AE$64</c:f>
              <c:numCache>
                <c:formatCode>0.00%</c:formatCode>
                <c:ptCount val="4"/>
                <c:pt idx="0">
                  <c:v>0.88993986103812694</c:v>
                </c:pt>
                <c:pt idx="1">
                  <c:v>8.8982308635487825E-2</c:v>
                </c:pt>
                <c:pt idx="2">
                  <c:v>1.5005546797454312E-2</c:v>
                </c:pt>
                <c:pt idx="3">
                  <c:v>3.6200151807088223E-3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94-4B65-B500-7818730D606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Cisneros.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415-46B1-A79A-A2CCA289AA1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415-46B1-A79A-A2CCA289AA1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415-46B1-A79A-A2CCA289AA1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415-46B1-A79A-A2CCA289AA1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415-46B1-A79A-A2CCA289AA11}"/>
              </c:ext>
            </c:extLst>
          </c:dPt>
          <c:dLbls>
            <c:dLbl>
              <c:idx val="0"/>
              <c:layout>
                <c:manualLayout>
                  <c:x val="-0.2054884880824312"/>
                  <c:y val="-9.385436430005880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5-46B1-A79A-A2CCA289AA11}"/>
                </c:ext>
              </c:extLst>
            </c:dLbl>
            <c:dLbl>
              <c:idx val="1"/>
              <c:layout>
                <c:manualLayout>
                  <c:x val="0.1318974113375054"/>
                  <c:y val="9.274448559215661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5-46B1-A79A-A2CCA289AA1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5-46B1-A79A-A2CCA289AA1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5-46B1-A79A-A2CCA289AA1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5-46B1-A79A-A2CCA289AA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Población_Afiliada_Regimen'!$AK$61:$AK$64</c:f>
              <c:numCache>
                <c:formatCode>0.00%</c:formatCode>
                <c:ptCount val="4"/>
                <c:pt idx="0">
                  <c:v>0.65070887550980772</c:v>
                </c:pt>
                <c:pt idx="1">
                  <c:v>0.30967178092833558</c:v>
                </c:pt>
                <c:pt idx="2">
                  <c:v>2.0974946591571179E-2</c:v>
                </c:pt>
                <c:pt idx="3">
                  <c:v>1.6605166051660517E-2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15-46B1-A79A-A2CCA289AA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Remedios.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AA6-4AFF-A6CD-AF99C1A1624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AA6-4AFF-A6CD-AF99C1A1624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AA6-4AFF-A6CD-AF99C1A1624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AA6-4AFF-A6CD-AF99C1A1624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AA6-4AFF-A6CD-AF99C1A1624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347635056419132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6-4AFF-A6CD-AF99C1A16249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6-4AFF-A6CD-AF99C1A1624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6-4AFF-A6CD-AF99C1A1624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6-4AFF-A6CD-AF99C1A1624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6-4AFF-A6CD-AF99C1A162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Población_Afiliada_Regimen'!$AQ$61:$AQ$64</c:f>
              <c:numCache>
                <c:formatCode>0.00%</c:formatCode>
                <c:ptCount val="4"/>
                <c:pt idx="0">
                  <c:v>0.78690217952690833</c:v>
                </c:pt>
                <c:pt idx="1">
                  <c:v>0.19450469992769343</c:v>
                </c:pt>
                <c:pt idx="2">
                  <c:v>1.4392452570326756E-2</c:v>
                </c:pt>
                <c:pt idx="3">
                  <c:v>2.9611266053782325E-3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6-4AFF-A6CD-AF99C1A1624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Roque.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5D1-435E-AAC8-5A495BCE107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5D1-435E-AAC8-5A495BCE107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5D1-435E-AAC8-5A495BCE107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5D1-435E-AAC8-5A495BCE107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5D1-435E-AAC8-5A495BCE107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2074907686080059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D1-435E-AAC8-5A495BCE107C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D1-435E-AAC8-5A495BCE107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D1-435E-AAC8-5A495BCE107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D1-435E-AAC8-5A495BCE107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D1-435E-AAC8-5A495BCE107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Población_Afiliada_Regimen'!$AW$61:$AW$64</c:f>
              <c:numCache>
                <c:formatCode>0.00%</c:formatCode>
                <c:ptCount val="4"/>
                <c:pt idx="0">
                  <c:v>0.77465254798146921</c:v>
                </c:pt>
                <c:pt idx="1">
                  <c:v>0.18734833443635562</c:v>
                </c:pt>
                <c:pt idx="2">
                  <c:v>2.2667107875579087E-2</c:v>
                </c:pt>
                <c:pt idx="3">
                  <c:v>1.3125965144495919E-2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D1-435E-AAC8-5A495BCE10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Santo Domingo.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FCA-4769-A905-0A02325E7DD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FCA-4769-A905-0A02325E7DD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FCA-4769-A905-0A02325E7DD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FCA-4769-A905-0A02325E7DD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FCA-4769-A905-0A02325E7DD4}"/>
              </c:ext>
            </c:extLst>
          </c:dPt>
          <c:dLbls>
            <c:dLbl>
              <c:idx val="0"/>
              <c:layout>
                <c:manualLayout>
                  <c:x val="-0.19697785358670761"/>
                  <c:y val="-0.2438544179865491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CA-4769-A905-0A02325E7DD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CA-4769-A905-0A02325E7DD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CA-4769-A905-0A02325E7DD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CA-4769-A905-0A02325E7DD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CA-4769-A905-0A02325E7D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Población_Afiliada_Regimen'!$BC$61:$BC$64</c:f>
              <c:numCache>
                <c:formatCode>0.00%</c:formatCode>
                <c:ptCount val="4"/>
                <c:pt idx="0">
                  <c:v>0.76980754811297181</c:v>
                </c:pt>
                <c:pt idx="1">
                  <c:v>0.19532616845788553</c:v>
                </c:pt>
                <c:pt idx="2">
                  <c:v>2.3494126468382906E-2</c:v>
                </c:pt>
                <c:pt idx="3">
                  <c:v>9.1227193201699579E-3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CA-4769-A905-0A02325E7DD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Segovia.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D2-40A7-9B49-70E04880127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D2-40A7-9B49-70E04880127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D2-40A7-9B49-70E04880127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D2-40A7-9B49-70E04880127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D2-40A7-9B49-70E048801279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2-40A7-9B49-70E048801279}"/>
                </c:ext>
              </c:extLst>
            </c:dLbl>
            <c:dLbl>
              <c:idx val="1"/>
              <c:layout>
                <c:manualLayout>
                  <c:x val="0.14608180216371155"/>
                  <c:y val="0.1154717664537459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2-40A7-9B49-70E048801279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2-40A7-9B49-70E048801279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2-40A7-9B49-70E04880127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2-40A7-9B49-70E04880127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Población_Afiliada_Regimen'!$BI$61:$BI$64</c:f>
              <c:numCache>
                <c:formatCode>0.00%</c:formatCode>
                <c:ptCount val="4"/>
                <c:pt idx="0">
                  <c:v>0.64397353533416435</c:v>
                </c:pt>
                <c:pt idx="1">
                  <c:v>0.33922236072490169</c:v>
                </c:pt>
                <c:pt idx="2">
                  <c:v>1.2009780419982741E-2</c:v>
                </c:pt>
                <c:pt idx="3">
                  <c:v>2.8286508773612043E-3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D2-40A7-9B49-70E04880127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Vegachí.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C29-4E9A-97CF-532CB2E4E83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C29-4E9A-97CF-532CB2E4E83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C29-4E9A-97CF-532CB2E4E83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C29-4E9A-97CF-532CB2E4E83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C29-4E9A-97CF-532CB2E4E837}"/>
              </c:ext>
            </c:extLst>
          </c:dPt>
          <c:dLbls>
            <c:dLbl>
              <c:idx val="0"/>
              <c:layout>
                <c:manualLayout>
                  <c:x val="-0.17428282826477778"/>
                  <c:y val="-0.2302180494695954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9-4E9A-97CF-532CB2E4E837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9-4E9A-97CF-532CB2E4E83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9-4E9A-97CF-532CB2E4E83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9-4E9A-97CF-532CB2E4E83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9-4E9A-97CF-532CB2E4E83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Población_Afiliada_Regimen'!$BO$61:$BO$64</c:f>
              <c:numCache>
                <c:formatCode>0.00%</c:formatCode>
                <c:ptCount val="4"/>
                <c:pt idx="0">
                  <c:v>0.79037343235479574</c:v>
                </c:pt>
                <c:pt idx="1">
                  <c:v>0.18573530442093464</c:v>
                </c:pt>
                <c:pt idx="2">
                  <c:v>1.5343655853709802E-2</c:v>
                </c:pt>
                <c:pt idx="3">
                  <c:v>6.7960484831500034E-3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C29-4E9A-97CF-532CB2E4E83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Yalí.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F2-433C-9BA9-1F53C8DA802D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1F2-433C-9BA9-1F53C8DA802D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1F2-433C-9BA9-1F53C8DA802D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1F2-433C-9BA9-1F53C8DA802D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1F2-433C-9BA9-1F53C8DA802D}"/>
              </c:ext>
            </c:extLst>
          </c:dPt>
          <c:dLbls>
            <c:dLbl>
              <c:idx val="0"/>
              <c:layout>
                <c:manualLayout>
                  <c:x val="-0.1572615592733303"/>
                  <c:y val="-0.239308961814231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F2-433C-9BA9-1F53C8DA802D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C-9BA9-1F53C8DA802D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C-9BA9-1F53C8DA802D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F2-433C-9BA9-1F53C8DA802D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F2-433C-9BA9-1F53C8DA80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Población_Afiliada_Regimen'!$BU$61:$BU$64</c:f>
              <c:numCache>
                <c:formatCode>0.00%</c:formatCode>
                <c:ptCount val="4"/>
                <c:pt idx="0">
                  <c:v>0.82275484539133004</c:v>
                </c:pt>
                <c:pt idx="1">
                  <c:v>0.15120579967450806</c:v>
                </c:pt>
                <c:pt idx="2">
                  <c:v>1.5978695073235686E-2</c:v>
                </c:pt>
                <c:pt idx="3">
                  <c:v>9.1729545790797447E-3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F2-433C-9BA9-1F53C8DA80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Occidente.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ED1-4695-A962-8654BFAA4FA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ED1-4695-A962-8654BFAA4FA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ED1-4695-A962-8654BFAA4FA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ED1-4695-A962-8654BFAA4FA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ED1-4695-A962-8654BFAA4FAF}"/>
              </c:ext>
            </c:extLst>
          </c:dPt>
          <c:dLbls>
            <c:dLbl>
              <c:idx val="0"/>
              <c:layout>
                <c:manualLayout>
                  <c:x val="-0.19981468711809663"/>
                  <c:y val="-0.1665816630571450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D1-4695-A962-8654BFAA4FA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D1-4695-A962-8654BFAA4FA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D1-4695-A962-8654BFAA4FA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D1-4695-A962-8654BFAA4FA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D1-4695-A962-8654BFAA4FA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Población_Afiliada_Regimen'!$S$74:$S$77</c:f>
              <c:numCache>
                <c:formatCode>0.00%</c:formatCode>
                <c:ptCount val="4"/>
                <c:pt idx="0">
                  <c:v>0.78312391883073162</c:v>
                </c:pt>
                <c:pt idx="1">
                  <c:v>0.1853551414454262</c:v>
                </c:pt>
                <c:pt idx="2">
                  <c:v>2.2198282559380146E-2</c:v>
                </c:pt>
                <c:pt idx="3">
                  <c:v>7.8724660499901594E-3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D1-4695-A962-8654BFAA4FA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Yolombó.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C0-4C32-9FEE-1AA9EFC12D4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C0-4C32-9FEE-1AA9EFC12D4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C0-4C32-9FEE-1AA9EFC12D4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C0-4C32-9FEE-1AA9EFC12D4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C0-4C32-9FEE-1AA9EFC12D44}"/>
              </c:ext>
            </c:extLst>
          </c:dPt>
          <c:dLbls>
            <c:dLbl>
              <c:idx val="0"/>
              <c:layout>
                <c:manualLayout>
                  <c:x val="-0.17995658459526023"/>
                  <c:y val="-0.2302180494695953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C0-4C32-9FEE-1AA9EFC12D44}"/>
                </c:ext>
              </c:extLst>
            </c:dLbl>
            <c:dLbl>
              <c:idx val="1"/>
              <c:layout>
                <c:manualLayout>
                  <c:x val="8.0833604363163294E-2"/>
                  <c:y val="0.10638085410911027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C0-4C32-9FEE-1AA9EFC12D4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C0-4C32-9FEE-1AA9EFC12D4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C0-4C32-9FEE-1AA9EFC12D4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C0-4C32-9FEE-1AA9EFC12D4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Población_Afiliada_Regimen'!$R$61:$R$64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Población_Afiliada_Regimen'!$CA$61:$CA$64</c:f>
              <c:numCache>
                <c:formatCode>0.00%</c:formatCode>
                <c:ptCount val="4"/>
                <c:pt idx="0">
                  <c:v>0.79105477405060032</c:v>
                </c:pt>
                <c:pt idx="1">
                  <c:v>0.17947132477971867</c:v>
                </c:pt>
                <c:pt idx="2">
                  <c:v>2.2156953676508478E-2</c:v>
                </c:pt>
                <c:pt idx="3">
                  <c:v>5.7711135157417423E-3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C0-4C32-9FEE-1AA9EFC12D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Abriaquí.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CE-4274-BE8B-867D9A5FE37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CE-4274-BE8B-867D9A5FE37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CE-4274-BE8B-867D9A5FE37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CE-4274-BE8B-867D9A5FE37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CE-4274-BE8B-867D9A5FE371}"/>
              </c:ext>
            </c:extLst>
          </c:dPt>
          <c:dLbls>
            <c:dLbl>
              <c:idx val="0"/>
              <c:layout>
                <c:manualLayout>
                  <c:x val="-0.19697780958654643"/>
                  <c:y val="-0.193854400091052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E-4274-BE8B-867D9A5FE371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E-4274-BE8B-867D9A5FE37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E-4274-BE8B-867D9A5FE37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E-4274-BE8B-867D9A5FE37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E-4274-BE8B-867D9A5FE3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Población_Afiliada_Regimen'!$Y$74:$Y$77</c:f>
              <c:numCache>
                <c:formatCode>0.00%</c:formatCode>
                <c:ptCount val="4"/>
                <c:pt idx="0">
                  <c:v>0.76791620727673648</c:v>
                </c:pt>
                <c:pt idx="1">
                  <c:v>0.19404630650496141</c:v>
                </c:pt>
                <c:pt idx="2">
                  <c:v>2.0948180815876516E-2</c:v>
                </c:pt>
                <c:pt idx="3">
                  <c:v>1.5986769570011026E-2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CE-4274-BE8B-867D9A5FE3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Santafé de Antioquia.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BB-4293-9745-E2D1EC8E16B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BB-4293-9745-E2D1EC8E16B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BB-4293-9745-E2D1EC8E16B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BB-4293-9745-E2D1EC8E16B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BB-4293-9745-E2D1EC8E16BA}"/>
              </c:ext>
            </c:extLst>
          </c:dPt>
          <c:dLbls>
            <c:dLbl>
              <c:idx val="0"/>
              <c:layout>
                <c:manualLayout>
                  <c:x val="-0.19414093205499611"/>
                  <c:y val="-8.021799578310523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BB-4293-9745-E2D1EC8E16B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B-4293-9745-E2D1EC8E16B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B-4293-9745-E2D1EC8E16B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B-4293-9745-E2D1EC8E16B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B-4293-9745-E2D1EC8E16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Población_Afiliada_Regimen'!$AE$74:$AE$77</c:f>
              <c:numCache>
                <c:formatCode>0.00%</c:formatCode>
                <c:ptCount val="4"/>
                <c:pt idx="0">
                  <c:v>0.65532775255391595</c:v>
                </c:pt>
                <c:pt idx="1">
                  <c:v>0.31757236095346197</c:v>
                </c:pt>
                <c:pt idx="2">
                  <c:v>1.8161180476730987E-2</c:v>
                </c:pt>
                <c:pt idx="3">
                  <c:v>7.6617480136208851E-3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BB-4293-9745-E2D1EC8E16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Anzá.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D8-42F8-A9FB-7FCCD1FD655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D8-42F8-A9FB-7FCCD1FD655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D8-42F8-A9FB-7FCCD1FD655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D8-42F8-A9FB-7FCCD1FD655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D8-42F8-A9FB-7FCCD1FD655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D8-42F8-A9FB-7FCCD1FD655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D8-42F8-A9FB-7FCCD1FD655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D8-42F8-A9FB-7FCCD1FD655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D8-42F8-A9FB-7FCCD1FD655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D8-42F8-A9FB-7FCCD1FD655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Población_Afiliada_Regimen'!$AK$74:$AK$77</c:f>
              <c:numCache>
                <c:formatCode>0.00%</c:formatCode>
                <c:ptCount val="4"/>
                <c:pt idx="0">
                  <c:v>0.8006156429271023</c:v>
                </c:pt>
                <c:pt idx="1">
                  <c:v>0.1803553938715545</c:v>
                </c:pt>
                <c:pt idx="2">
                  <c:v>1.2172939694976913E-2</c:v>
                </c:pt>
                <c:pt idx="3">
                  <c:v>5.8765915768854062E-3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D8-42F8-A9FB-7FCCD1FD65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Armenia.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58-4E44-AF47-C060CD64406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58-4E44-AF47-C060CD64406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58-4E44-AF47-C060CD64406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58-4E44-AF47-C060CD64406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58-4E44-AF47-C060CD64406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58-4E44-AF47-C060CD64406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58-4E44-AF47-C060CD64406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58-4E44-AF47-C060CD64406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58-4E44-AF47-C060CD64406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58-4E44-AF47-C060CD64406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Población_Afiliada_Regimen'!$AQ$74:$AQ$77</c:f>
              <c:numCache>
                <c:formatCode>0.00%</c:formatCode>
                <c:ptCount val="4"/>
                <c:pt idx="0">
                  <c:v>0.73133047210300428</c:v>
                </c:pt>
                <c:pt idx="1">
                  <c:v>0.22546494992846924</c:v>
                </c:pt>
                <c:pt idx="2">
                  <c:v>3.1473533619456366E-2</c:v>
                </c:pt>
                <c:pt idx="3">
                  <c:v>7.1530758226037196E-3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58-4E44-AF47-C060CD6440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Buriticá.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B1A-434B-97FD-377AE437F2AA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B1A-434B-97FD-377AE437F2AA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B1A-434B-97FD-377AE437F2AA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B1A-434B-97FD-377AE437F2AA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B1A-434B-97FD-377AE437F2AA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1A-434B-97FD-377AE437F2AA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1A-434B-97FD-377AE437F2AA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1A-434B-97FD-377AE437F2AA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1A-434B-97FD-377AE437F2AA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1A-434B-97FD-377AE437F2A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Población_Afiliada_Regimen'!$AW$74:$AW$77</c:f>
              <c:numCache>
                <c:formatCode>0.00%</c:formatCode>
                <c:ptCount val="4"/>
                <c:pt idx="0">
                  <c:v>0.75722543352601157</c:v>
                </c:pt>
                <c:pt idx="1">
                  <c:v>0.22145953757225434</c:v>
                </c:pt>
                <c:pt idx="2">
                  <c:v>1.3848747591522157E-2</c:v>
                </c:pt>
                <c:pt idx="3">
                  <c:v>6.3824662813102119E-3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A-434B-97FD-377AE437F2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Caicedo.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D-49C4-8C7D-1812FE95049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D-49C4-8C7D-1812FE95049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D-49C4-8C7D-1812FE95049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D-49C4-8C7D-1812FE95049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D-49C4-8C7D-1812FE95049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D-49C4-8C7D-1812FE95049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D-49C4-8C7D-1812FE95049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D-49C4-8C7D-1812FE95049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D-49C4-8C7D-1812FE95049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D-49C4-8C7D-1812FE9504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Población_Afiliada_Regimen'!$BC$74:$BC$77</c:f>
              <c:numCache>
                <c:formatCode>0.00%</c:formatCode>
                <c:ptCount val="4"/>
                <c:pt idx="0">
                  <c:v>0.89550128534704365</c:v>
                </c:pt>
                <c:pt idx="1">
                  <c:v>7.9948586118251924E-2</c:v>
                </c:pt>
                <c:pt idx="2">
                  <c:v>1.8637532133676093E-2</c:v>
                </c:pt>
                <c:pt idx="3">
                  <c:v>4.7557840616966581E-3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ED-49C4-8C7D-1812FE95049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Cañasgordas.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268-4E81-B00A-6203C48498E8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268-4E81-B00A-6203C48498E8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268-4E81-B00A-6203C48498E8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268-4E81-B00A-6203C48498E8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268-4E81-B00A-6203C48498E8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68-4E81-B00A-6203C48498E8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8-4E81-B00A-6203C48498E8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68-4E81-B00A-6203C48498E8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68-4E81-B00A-6203C48498E8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68-4E81-B00A-6203C48498E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Población_Afiliada_Regimen'!$BI$74:$BI$77</c:f>
              <c:numCache>
                <c:formatCode>0.00%</c:formatCode>
                <c:ptCount val="4"/>
                <c:pt idx="0">
                  <c:v>0.78459263432152671</c:v>
                </c:pt>
                <c:pt idx="1">
                  <c:v>0.18308569819026829</c:v>
                </c:pt>
                <c:pt idx="2">
                  <c:v>2.2815294697556509E-2</c:v>
                </c:pt>
                <c:pt idx="3">
                  <c:v>8.0276036898809938E-3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68-4E81-B00A-6203C48498E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Dabeiba.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CB9-4571-86ED-C7E2868AE7E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CB9-4571-86ED-C7E2868AE7E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CB9-4571-86ED-C7E2868AE7E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CB9-4571-86ED-C7E2868AE7E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CB9-4571-86ED-C7E2868AE7E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B9-4571-86ED-C7E2868AE7E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B9-4571-86ED-C7E2868AE7E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B9-4571-86ED-C7E2868AE7E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B9-4571-86ED-C7E2868AE7E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B9-4571-86ED-C7E2868AE7E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Población_Afiliada_Regimen'!$BO$74:$BO$77</c:f>
              <c:numCache>
                <c:formatCode>0.00%</c:formatCode>
                <c:ptCount val="4"/>
                <c:pt idx="0">
                  <c:v>0.87531233359275795</c:v>
                </c:pt>
                <c:pt idx="1">
                  <c:v>0.10219964772866916</c:v>
                </c:pt>
                <c:pt idx="2">
                  <c:v>1.6261827714742147E-2</c:v>
                </c:pt>
                <c:pt idx="3">
                  <c:v>5.1611846147544341E-3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B9-4571-86ED-C7E2868AE7E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Ebéjico.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004-4A7F-AD43-509B2C54EBB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004-4A7F-AD43-509B2C54EBB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004-4A7F-AD43-509B2C54EBB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004-4A7F-AD43-509B2C54EBB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004-4A7F-AD43-509B2C54EBB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04-4A7F-AD43-509B2C54EBB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04-4A7F-AD43-509B2C54EBB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04-4A7F-AD43-509B2C54EBB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04-4A7F-AD43-509B2C54EBB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04-4A7F-AD43-509B2C54EBB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Población_Afiliada_Regimen'!$BU$74:$BU$77</c:f>
              <c:numCache>
                <c:formatCode>0.00%</c:formatCode>
                <c:ptCount val="4"/>
                <c:pt idx="0">
                  <c:v>0.75994024362215584</c:v>
                </c:pt>
                <c:pt idx="1">
                  <c:v>0.1997242013330269</c:v>
                </c:pt>
                <c:pt idx="2">
                  <c:v>2.8614111698460124E-2</c:v>
                </c:pt>
                <c:pt idx="3">
                  <c:v>1.0572282233969202E-2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04-4A7F-AD43-509B2C54EBB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Norte.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5-4F6A-A505-1088EC685AA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D75-4F6A-A505-1088EC685AA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D75-4F6A-A505-1088EC685AA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D75-4F6A-A505-1088EC685AA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D75-4F6A-A505-1088EC685AA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75-4F6A-A505-1088EC685AA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75-4F6A-A505-1088EC685AA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75-4F6A-A505-1088EC685AA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75-4F6A-A505-1088EC685AA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75-4F6A-A505-1088EC685A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Población_Afiliada_Regimen'!$R$89:$R$92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Población_Afiliada_Regimen'!$S$89:$S$92</c:f>
              <c:numCache>
                <c:formatCode>0.00%</c:formatCode>
                <c:ptCount val="4"/>
                <c:pt idx="0">
                  <c:v>0.60514472215064841</c:v>
                </c:pt>
                <c:pt idx="1">
                  <c:v>0.36698874860431158</c:v>
                </c:pt>
                <c:pt idx="2">
                  <c:v>1.8315726187408742E-2</c:v>
                </c:pt>
                <c:pt idx="3">
                  <c:v>7.6913166709610924E-3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D75-4F6A-A505-1088EC685A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Frontino.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F41-4FCF-85AA-79F71DA6B2F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F41-4FCF-85AA-79F71DA6B2F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F41-4FCF-85AA-79F71DA6B2F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F41-4FCF-85AA-79F71DA6B2F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F41-4FCF-85AA-79F71DA6B2F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41-4FCF-85AA-79F71DA6B2F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41-4FCF-85AA-79F71DA6B2F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41-4FCF-85AA-79F71DA6B2F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41-4FCF-85AA-79F71DA6B2F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41-4FCF-85AA-79F71DA6B2F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Población_Afiliada_Regimen'!$CA$74:$CA$77</c:f>
              <c:numCache>
                <c:formatCode>0.00%</c:formatCode>
                <c:ptCount val="4"/>
                <c:pt idx="0">
                  <c:v>0.83471891430368939</c:v>
                </c:pt>
                <c:pt idx="1">
                  <c:v>0.1289264368849144</c:v>
                </c:pt>
                <c:pt idx="2">
                  <c:v>2.8310789556464298E-2</c:v>
                </c:pt>
                <c:pt idx="3">
                  <c:v>6.2912865681031774E-3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41-4FCF-85AA-79F71DA6B2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Giraldo.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B83-420B-884D-8AC32E48AB9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B83-420B-884D-8AC32E48AB9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B83-420B-884D-8AC32E48AB9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B83-420B-884D-8AC32E48AB9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B83-420B-884D-8AC32E48AB96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3-420B-884D-8AC32E48AB96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3-420B-884D-8AC32E48AB9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3-420B-884D-8AC32E48AB9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83-420B-884D-8AC32E48AB9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3-420B-884D-8AC32E48AB9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Población_Afiliada_Regimen'!$CG$74:$CG$77</c:f>
              <c:numCache>
                <c:formatCode>0.00%</c:formatCode>
                <c:ptCount val="4"/>
                <c:pt idx="0">
                  <c:v>0.77015737322712263</c:v>
                </c:pt>
                <c:pt idx="1">
                  <c:v>0.2049737711288129</c:v>
                </c:pt>
                <c:pt idx="2">
                  <c:v>1.9040217602486885E-2</c:v>
                </c:pt>
                <c:pt idx="3">
                  <c:v>5.8286380415776178E-3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83-420B-884D-8AC32E48AB9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Heliconia.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AAB-48EF-8A5A-42D2B3C80E9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AAB-48EF-8A5A-42D2B3C80E9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AAB-48EF-8A5A-42D2B3C80E9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AAB-48EF-8A5A-42D2B3C80E9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AAB-48EF-8A5A-42D2B3C80E9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AB-48EF-8A5A-42D2B3C80E9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AB-48EF-8A5A-42D2B3C80E9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AB-48EF-8A5A-42D2B3C80E9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AB-48EF-8A5A-42D2B3C80E9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AB-48EF-8A5A-42D2B3C80E9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Población_Afiliada_Regimen'!$CM$74:$CM$77</c:f>
              <c:numCache>
                <c:formatCode>0.00%</c:formatCode>
                <c:ptCount val="4"/>
                <c:pt idx="0">
                  <c:v>0.77561576354679806</c:v>
                </c:pt>
                <c:pt idx="1">
                  <c:v>0.19039408866995075</c:v>
                </c:pt>
                <c:pt idx="2">
                  <c:v>2.4630541871921183E-2</c:v>
                </c:pt>
                <c:pt idx="3">
                  <c:v>9.3596059113300496E-3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AB-48EF-8A5A-42D2B3C80E9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Liborina.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F6D-42E5-8BCD-D5B2DED45D0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F6D-42E5-8BCD-D5B2DED45D0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F6D-42E5-8BCD-D5B2DED45D0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F6D-42E5-8BCD-D5B2DED45D0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F6D-42E5-8BCD-D5B2DED45D0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D-42E5-8BCD-D5B2DED45D0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D-42E5-8BCD-D5B2DED45D0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D-42E5-8BCD-D5B2DED45D0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6D-42E5-8BCD-D5B2DED45D0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6D-42E5-8BCD-D5B2DED45D0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Población_Afiliada_Regimen'!$CS$74:$CS$77</c:f>
              <c:numCache>
                <c:formatCode>0.00%</c:formatCode>
                <c:ptCount val="4"/>
                <c:pt idx="0">
                  <c:v>0.84214707217430773</c:v>
                </c:pt>
                <c:pt idx="1">
                  <c:v>0.12392192464820699</c:v>
                </c:pt>
                <c:pt idx="2">
                  <c:v>2.3150249659555151E-2</c:v>
                </c:pt>
                <c:pt idx="3">
                  <c:v>9.0785292782569228E-3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6D-42E5-8BCD-D5B2DED45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Olaya.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F98-4ABD-9748-154A20B082C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F98-4ABD-9748-154A20B082C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F98-4ABD-9748-154A20B082C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F98-4ABD-9748-154A20B082C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F98-4ABD-9748-154A20B082C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98-4ABD-9748-154A20B082C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98-4ABD-9748-154A20B082C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98-4ABD-9748-154A20B082C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98-4ABD-9748-154A20B082C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98-4ABD-9748-154A20B082C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Población_Afiliada_Regimen'!$CY$74:$CY$77</c:f>
              <c:numCache>
                <c:formatCode>0.00%</c:formatCode>
                <c:ptCount val="4"/>
                <c:pt idx="0">
                  <c:v>0.84643678160919544</c:v>
                </c:pt>
                <c:pt idx="1">
                  <c:v>0.12229885057471264</c:v>
                </c:pt>
                <c:pt idx="2">
                  <c:v>2.4367816091954021E-2</c:v>
                </c:pt>
                <c:pt idx="3">
                  <c:v>5.5172413793103444E-3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98-4ABD-9748-154A20B082C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Peque.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A11-440A-90A3-65684F1C4D10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A11-440A-90A3-65684F1C4D10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A11-440A-90A3-65684F1C4D10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A11-440A-90A3-65684F1C4D10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A11-440A-90A3-65684F1C4D10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1-440A-90A3-65684F1C4D10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1-440A-90A3-65684F1C4D10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1-440A-90A3-65684F1C4D10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1-440A-90A3-65684F1C4D10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1-440A-90A3-65684F1C4D1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Población_Afiliada_Regimen'!$DE$74:$DE$77</c:f>
              <c:numCache>
                <c:formatCode>0.00%</c:formatCode>
                <c:ptCount val="4"/>
                <c:pt idx="0">
                  <c:v>0.89115554959065901</c:v>
                </c:pt>
                <c:pt idx="1">
                  <c:v>7.7036639377264793E-2</c:v>
                </c:pt>
                <c:pt idx="2">
                  <c:v>2.5499932894913434E-2</c:v>
                </c:pt>
                <c:pt idx="3">
                  <c:v>5.0999865789826872E-3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11-440A-90A3-65684F1C4D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Sabanalarga.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C24-458B-8263-09B53848FD3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C24-458B-8263-09B53848FD3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C24-458B-8263-09B53848FD3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C24-458B-8263-09B53848FD3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C24-458B-8263-09B53848FD3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4-458B-8263-09B53848FD3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4-458B-8263-09B53848FD3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4-458B-8263-09B53848FD3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4-458B-8263-09B53848FD3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4-458B-8263-09B53848FD3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Población_Afiliada_Regimen'!$DK$74:$DK$77</c:f>
              <c:numCache>
                <c:formatCode>0.00%</c:formatCode>
                <c:ptCount val="4"/>
                <c:pt idx="0">
                  <c:v>0.8926750404178585</c:v>
                </c:pt>
                <c:pt idx="1">
                  <c:v>7.2130332048252699E-2</c:v>
                </c:pt>
                <c:pt idx="2">
                  <c:v>2.7111055838826018E-2</c:v>
                </c:pt>
                <c:pt idx="3">
                  <c:v>6.3424947145877377E-3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24-458B-8263-09B53848FD3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Jerónimo.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1E-4495-B611-16FA744F72A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1E-4495-B611-16FA744F72A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1E-4495-B611-16FA744F72A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1E-4495-B611-16FA744F72A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1E-4495-B611-16FA744F72A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E-4495-B611-16FA744F72AB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E-4495-B611-16FA744F72A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1E-4495-B611-16FA744F72A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1E-4495-B611-16FA744F72A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1E-4495-B611-16FA744F72A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Población_Afiliada_Regimen'!$DQ$74:$DQ$77</c:f>
              <c:numCache>
                <c:formatCode>0.00%</c:formatCode>
                <c:ptCount val="4"/>
                <c:pt idx="0">
                  <c:v>0.61233893010542761</c:v>
                </c:pt>
                <c:pt idx="1">
                  <c:v>0.34705193283873487</c:v>
                </c:pt>
                <c:pt idx="2">
                  <c:v>1.9445529090199139E-2</c:v>
                </c:pt>
                <c:pt idx="3">
                  <c:v>1.9445529090199139E-2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1E-4495-B611-16FA744F72A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Sopetrán.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E7E-4459-B115-9336A47C0EE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E7E-4459-B115-9336A47C0EE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E7E-4459-B115-9336A47C0EE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E7E-4459-B115-9336A47C0EE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E7E-4459-B115-9336A47C0EE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E-4459-B115-9336A47C0EE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E-4459-B115-9336A47C0EE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E-4459-B115-9336A47C0EE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E-4459-B115-9336A47C0EE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E-4459-B115-9336A47C0E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Población_Afiliada_Regimen'!$DW$74:$DW$77</c:f>
              <c:numCache>
                <c:formatCode>0.00%</c:formatCode>
                <c:ptCount val="4"/>
                <c:pt idx="0">
                  <c:v>0.72130467258693665</c:v>
                </c:pt>
                <c:pt idx="1">
                  <c:v>0.22981160262262429</c:v>
                </c:pt>
                <c:pt idx="2">
                  <c:v>3.8177442111378537E-2</c:v>
                </c:pt>
                <c:pt idx="3">
                  <c:v>8.2994439372562033E-3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E-4459-B115-9336A47C0EE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Uramita.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59D-4239-9FE6-E27B5DBFA3A2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59D-4239-9FE6-E27B5DBFA3A2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59D-4239-9FE6-E27B5DBFA3A2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59D-4239-9FE6-E27B5DBFA3A2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59D-4239-9FE6-E27B5DBFA3A2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239-9FE6-E27B5DBFA3A2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239-9FE6-E27B5DBFA3A2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239-9FE6-E27B5DBFA3A2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239-9FE6-E27B5DBFA3A2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239-9FE6-E27B5DBFA3A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Población_Afiliada_Regimen'!$R$74:$R$77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Población_Afiliada_Regimen'!$EC$74:$EC$77</c:f>
              <c:numCache>
                <c:formatCode>0.00%</c:formatCode>
                <c:ptCount val="4"/>
                <c:pt idx="0">
                  <c:v>0.86243386243386244</c:v>
                </c:pt>
                <c:pt idx="1">
                  <c:v>0.11063011063011063</c:v>
                </c:pt>
                <c:pt idx="2">
                  <c:v>1.7155683822350488E-2</c:v>
                </c:pt>
                <c:pt idx="3">
                  <c:v>7.6960076960076963E-3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9D-4239-9FE6-E27B5DBFA3A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Oriente.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8E7-4843-BCE9-4780E5B0613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8E7-4843-BCE9-4780E5B0613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8E7-4843-BCE9-4780E5B0613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8E7-4843-BCE9-4780E5B0613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8E7-4843-BCE9-4780E5B0613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7-4843-BCE9-4780E5B06133}"/>
                </c:ext>
              </c:extLst>
            </c:dLbl>
            <c:dLbl>
              <c:idx val="1"/>
              <c:layout>
                <c:manualLayout>
                  <c:x val="0.151755558494194"/>
                  <c:y val="-2.912831041874995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7-4843-BCE9-4780E5B0613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7-4843-BCE9-4780E5B0613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7-4843-BCE9-4780E5B0613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7-4843-BCE9-4780E5B0613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Población_Afiliada_Regimen'!$S$102:$S$105</c:f>
              <c:numCache>
                <c:formatCode>0.00%</c:formatCode>
                <c:ptCount val="4"/>
                <c:pt idx="0">
                  <c:v>0.39191808766017877</c:v>
                </c:pt>
                <c:pt idx="1">
                  <c:v>0.58717696581726375</c:v>
                </c:pt>
                <c:pt idx="2">
                  <c:v>1.2784715256567752E-2</c:v>
                </c:pt>
                <c:pt idx="3">
                  <c:v>7.0495553877537222E-3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7-4843-BCE9-4780E5B0613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Abejorral.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3-4DCC-89B0-63A559C22574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3-4DCC-89B0-63A559C22574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3-4DCC-89B0-63A559C22574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3-4DCC-89B0-63A559C22574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3-4DCC-89B0-63A559C22574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3-4DCC-89B0-63A559C22574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3-4DCC-89B0-63A559C22574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3-4DCC-89B0-63A559C22574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3-4DCC-89B0-63A559C22574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3-4DCC-89B0-63A559C2257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Población_Afiliada_Regimen'!$Y$102:$Y$105</c:f>
              <c:numCache>
                <c:formatCode>0.00%</c:formatCode>
                <c:ptCount val="4"/>
                <c:pt idx="0">
                  <c:v>0.76311844077961022</c:v>
                </c:pt>
                <c:pt idx="1">
                  <c:v>0.19822697346978685</c:v>
                </c:pt>
                <c:pt idx="2">
                  <c:v>2.9919822697346977E-2</c:v>
                </c:pt>
                <c:pt idx="3">
                  <c:v>6.844403885014015E-3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383-4DCC-89B0-63A559C2257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Alejandría.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7E3-437D-BA24-D6B17629EEE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7E3-437D-BA24-D6B17629EEE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7E3-437D-BA24-D6B17629EEE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7E3-437D-BA24-D6B17629EEE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7E3-437D-BA24-D6B17629EEE7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E3-437D-BA24-D6B17629EEE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3-437D-BA24-D6B17629EEE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E3-437D-BA24-D6B17629EEE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E3-437D-BA24-D6B17629EEE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E3-437D-BA24-D6B17629EEE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Población_Afiliada_Regimen'!$AE$102:$AE$105</c:f>
              <c:numCache>
                <c:formatCode>0.00%</c:formatCode>
                <c:ptCount val="4"/>
                <c:pt idx="0">
                  <c:v>0.81561085972850678</c:v>
                </c:pt>
                <c:pt idx="1">
                  <c:v>0.1510180995475113</c:v>
                </c:pt>
                <c:pt idx="2">
                  <c:v>1.6402714932126698E-2</c:v>
                </c:pt>
                <c:pt idx="3">
                  <c:v>1.6119909502262445E-2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E3-437D-BA24-D6B17629EEE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Argelia.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D3D-4843-93BE-3DAB8DC8EEC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D3D-4843-93BE-3DAB8DC8EEC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D3D-4843-93BE-3DAB8DC8EEC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D3D-4843-93BE-3DAB8DC8EEC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D3D-4843-93BE-3DAB8DC8EEC7}"/>
              </c:ext>
            </c:extLst>
          </c:dPt>
          <c:dLbls>
            <c:dLbl>
              <c:idx val="0"/>
              <c:layout>
                <c:manualLayout>
                  <c:x val="-0.1459140466123654"/>
                  <c:y val="-0.1888304948377803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3D-4843-93BE-3DAB8DC8EEC7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D-4843-93BE-3DAB8DC8EEC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D-4843-93BE-3DAB8DC8EEC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D-4843-93BE-3DAB8DC8EEC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D-4843-93BE-3DAB8DC8E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Población_Afiliada_Regimen'!$AK$102:$AK$105</c:f>
              <c:numCache>
                <c:formatCode>0.00%</c:formatCode>
                <c:ptCount val="4"/>
                <c:pt idx="0">
                  <c:v>0.89255393180236609</c:v>
                </c:pt>
                <c:pt idx="1">
                  <c:v>7.3625608907446072E-2</c:v>
                </c:pt>
                <c:pt idx="2">
                  <c:v>2.6443980514961725E-2</c:v>
                </c:pt>
                <c:pt idx="3">
                  <c:v>5.706332637439109E-3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D3D-4843-93BE-3DAB8DC8EEC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Carmen de Viboral.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41-4861-8F21-E2B9F83AD4D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41-4861-8F21-E2B9F83AD4D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41-4861-8F21-E2B9F83AD4D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41-4861-8F21-E2B9F83AD4D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41-4861-8F21-E2B9F83AD4DB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41-4861-8F21-E2B9F83AD4DB}"/>
                </c:ext>
              </c:extLst>
            </c:dLbl>
            <c:dLbl>
              <c:idx val="1"/>
              <c:layout>
                <c:manualLayout>
                  <c:x val="0.23686190345143085"/>
                  <c:y val="-0.1103313660122942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41-4861-8F21-E2B9F83AD4D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41-4861-8F21-E2B9F83AD4D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41-4861-8F21-E2B9F83AD4D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41-4861-8F21-E2B9F83AD4D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Población_Afiliada_Regimen'!$AQ$102:$AQ$105</c:f>
              <c:numCache>
                <c:formatCode>0.00%</c:formatCode>
                <c:ptCount val="4"/>
                <c:pt idx="0">
                  <c:v>0.32348144032405501</c:v>
                </c:pt>
                <c:pt idx="1">
                  <c:v>0.65859516426791886</c:v>
                </c:pt>
                <c:pt idx="2">
                  <c:v>1.2635993762658398E-2</c:v>
                </c:pt>
                <c:pt idx="3">
                  <c:v>4.534619038230602E-3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41-4861-8F21-E2B9F83AD4D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Cocorná.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795-4876-A436-C404C4BA265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795-4876-A436-C404C4BA265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795-4876-A436-C404C4BA265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795-4876-A436-C404C4BA265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795-4876-A436-C404C4BA2653}"/>
              </c:ext>
            </c:extLst>
          </c:dPt>
          <c:dLbls>
            <c:dLbl>
              <c:idx val="0"/>
              <c:layout>
                <c:manualLayout>
                  <c:x val="-0.20832536624767242"/>
                  <c:y val="-0.148228967041008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5-4876-A436-C404C4BA265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95-4876-A436-C404C4BA265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95-4876-A436-C404C4BA265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95-4876-A436-C404C4BA265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95-4876-A436-C404C4BA265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Población_Afiliada_Regimen'!$AW$102:$AW$105</c:f>
              <c:numCache>
                <c:formatCode>0.00%</c:formatCode>
                <c:ptCount val="4"/>
                <c:pt idx="0">
                  <c:v>0.79007450953585345</c:v>
                </c:pt>
                <c:pt idx="1">
                  <c:v>0.1834711873675576</c:v>
                </c:pt>
                <c:pt idx="2">
                  <c:v>1.9140064255930001E-2</c:v>
                </c:pt>
                <c:pt idx="3">
                  <c:v>6.7673798619181076E-3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5-4876-A436-C404C4BA26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Concepción.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A2-47DC-801C-9458FD9CB40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A2-47DC-801C-9458FD9CB40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A2-47DC-801C-9458FD9CB40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A2-47DC-801C-9458FD9CB40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A2-47DC-801C-9458FD9CB405}"/>
              </c:ext>
            </c:extLst>
          </c:dPt>
          <c:dLbls>
            <c:dLbl>
              <c:idx val="0"/>
              <c:layout>
                <c:manualLayout>
                  <c:x val="-0.21967287890863732"/>
                  <c:y val="-0.1256725627094683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A2-47DC-801C-9458FD9CB40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A2-47DC-801C-9458FD9CB40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A2-47DC-801C-9458FD9CB40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A2-47DC-801C-9458FD9CB40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A2-47DC-801C-9458FD9CB40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Población_Afiliada_Regimen'!$BC$102:$BC$105</c:f>
              <c:numCache>
                <c:formatCode>0.00%</c:formatCode>
                <c:ptCount val="4"/>
                <c:pt idx="0">
                  <c:v>0.77622177765075739</c:v>
                </c:pt>
                <c:pt idx="1">
                  <c:v>0.19091168905401543</c:v>
                </c:pt>
                <c:pt idx="2">
                  <c:v>2.0291511860531582E-2</c:v>
                </c:pt>
                <c:pt idx="3">
                  <c:v>1.0860245784509859E-2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A2-47DC-801C-9458FD9CB40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Granada.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98-4750-A3E0-31C25B7FCF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98-4750-A3E0-31C25B7FCF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98-4750-A3E0-31C25B7FCF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98-4750-A3E0-31C25B7FCF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98-4750-A3E0-31C25B7FCF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98-4750-A3E0-31C25B7FCF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98-4750-A3E0-31C25B7FCF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98-4750-A3E0-31C25B7FCF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98-4750-A3E0-31C25B7FCF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98-4750-A3E0-31C25B7FCF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Población_Afiliada_Regimen'!$BI$102:$BI$105</c:f>
              <c:numCache>
                <c:formatCode>0.00%</c:formatCode>
                <c:ptCount val="4"/>
                <c:pt idx="0">
                  <c:v>0.77394724664507175</c:v>
                </c:pt>
                <c:pt idx="1">
                  <c:v>0.19296621934289682</c:v>
                </c:pt>
                <c:pt idx="2">
                  <c:v>2.1749190189726979E-2</c:v>
                </c:pt>
                <c:pt idx="3">
                  <c:v>1.018047200370199E-2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98-4750-A3E0-31C25B7FCF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Guarne.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71-4EBA-9ABC-7EA15F027101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71-4EBA-9ABC-7EA15F027101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71-4EBA-9ABC-7EA15F027101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71-4EBA-9ABC-7EA15F027101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71-4EBA-9ABC-7EA15F027101}"/>
              </c:ext>
            </c:extLst>
          </c:dPt>
          <c:dLbls>
            <c:dLbl>
              <c:idx val="0"/>
              <c:layout>
                <c:manualLayout>
                  <c:x val="-0.11187150862947065"/>
                  <c:y val="9.5380199739624499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71-4EBA-9ABC-7EA15F027101}"/>
                </c:ext>
              </c:extLst>
            </c:dLbl>
            <c:dLbl>
              <c:idx val="1"/>
              <c:layout>
                <c:manualLayout>
                  <c:x val="0.1914718528075712"/>
                  <c:y val="-0.1193539277449101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71-4EBA-9ABC-7EA15F027101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71-4EBA-9ABC-7EA15F027101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71-4EBA-9ABC-7EA15F027101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71-4EBA-9ABC-7EA15F02710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Población_Afiliada_Regimen'!$BO$102:$BO$105</c:f>
              <c:numCache>
                <c:formatCode>0.00%</c:formatCode>
                <c:ptCount val="4"/>
                <c:pt idx="0">
                  <c:v>0.30445838972970757</c:v>
                </c:pt>
                <c:pt idx="1">
                  <c:v>0.67981214880439689</c:v>
                </c:pt>
                <c:pt idx="2">
                  <c:v>8.8593576965669985E-3</c:v>
                </c:pt>
                <c:pt idx="3">
                  <c:v>6.2138550510643532E-3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71-4EBA-9ABC-7EA15F02710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Guatapé.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2-4E33-A69E-F6AFBBC6B7F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2-4E33-A69E-F6AFBBC6B7F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2-4E33-A69E-F6AFBBC6B7F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2-4E33-A69E-F6AFBBC6B7F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2-4E33-A69E-F6AFBBC6B7FC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2-4E33-A69E-F6AFBBC6B7FC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2-4E33-A69E-F6AFBBC6B7F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2-4E33-A69E-F6AFBBC6B7F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2-4E33-A69E-F6AFBBC6B7F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2-4E33-A69E-F6AFBBC6B7F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Población_Afiliada_Regimen'!$BU$102:$BU$105</c:f>
              <c:numCache>
                <c:formatCode>0.00%</c:formatCode>
                <c:ptCount val="4"/>
                <c:pt idx="0">
                  <c:v>0.58104921898025341</c:v>
                </c:pt>
                <c:pt idx="1">
                  <c:v>0.38653109342764513</c:v>
                </c:pt>
                <c:pt idx="2">
                  <c:v>1.488358384910109E-2</c:v>
                </c:pt>
                <c:pt idx="3">
                  <c:v>1.6504568228706159E-2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2-4E33-A69E-F6AFBBC6B7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Ceja.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602-42BD-962D-3AEB32AE831B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602-42BD-962D-3AEB32AE831B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602-42BD-962D-3AEB32AE831B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602-42BD-962D-3AEB32AE831B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602-42BD-962D-3AEB32AE831B}"/>
              </c:ext>
            </c:extLst>
          </c:dPt>
          <c:dLbls>
            <c:dLbl>
              <c:idx val="0"/>
              <c:layout>
                <c:manualLayout>
                  <c:x val="-8.6339605142299602E-2"/>
                  <c:y val="9.08689188733164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2BD-962D-3AEB32AE831B}"/>
                </c:ext>
              </c:extLst>
            </c:dLbl>
            <c:dLbl>
              <c:idx val="1"/>
              <c:layout>
                <c:manualLayout>
                  <c:x val="0.14324492399847033"/>
                  <c:y val="-0.1831235469324178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2BD-962D-3AEB32AE831B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2-42BD-962D-3AEB32AE831B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2-42BD-962D-3AEB32AE831B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2-42BD-962D-3AEB32AE83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Población_Afiliada_Regimen'!$CA$102:$CA$105</c:f>
              <c:numCache>
                <c:formatCode>0.00%</c:formatCode>
                <c:ptCount val="4"/>
                <c:pt idx="0">
                  <c:v>0.19155443675267464</c:v>
                </c:pt>
                <c:pt idx="1">
                  <c:v>0.79394587791063564</c:v>
                </c:pt>
                <c:pt idx="2">
                  <c:v>8.7224669603524225E-3</c:v>
                </c:pt>
                <c:pt idx="3">
                  <c:v>4.4933920704845814E-3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602-42BD-962D-3AEB32AE831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subregión de Suroeste.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41-4727-B599-5A8C66F482C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41-4727-B599-5A8C66F482C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41-4727-B599-5A8C66F482C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41-4727-B599-5A8C66F482C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41-4727-B599-5A8C66F482C5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41-4727-B599-5A8C66F482C5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41-4727-B599-5A8C66F482C5}"/>
                </c:ext>
              </c:extLst>
            </c:dLbl>
            <c:dLbl>
              <c:idx val="2"/>
              <c:layout>
                <c:manualLayout>
                  <c:x val="-2.4616284306121887E-2"/>
                  <c:y val="-2.305337532030287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41-4727-B599-5A8C66F482C5}"/>
                </c:ext>
              </c:extLst>
            </c:dLbl>
            <c:dLbl>
              <c:idx val="3"/>
              <c:layout>
                <c:manualLayout>
                  <c:x val="5.6152764325564604E-2"/>
                  <c:y val="-4.047258172442801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41-4727-B599-5A8C66F482C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41-4727-B599-5A8C66F482C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Población_Afiliada_Regimen'!$R$122:$R$125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Población_Afiliada_Regimen'!$S$122:$S$125</c:f>
              <c:numCache>
                <c:formatCode>0.00%</c:formatCode>
                <c:ptCount val="4"/>
                <c:pt idx="0">
                  <c:v>0.6842901515127181</c:v>
                </c:pt>
                <c:pt idx="1">
                  <c:v>0.28223058070774459</c:v>
                </c:pt>
                <c:pt idx="2">
                  <c:v>1.9606394562630289E-2</c:v>
                </c:pt>
                <c:pt idx="3">
                  <c:v>1.049700154499931E-2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41-4727-B599-5A8C66F482C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La Unión.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887-4754-907E-D0B74A6F7C8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887-4754-907E-D0B74A6F7C8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887-4754-907E-D0B74A6F7C8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887-4754-907E-D0B74A6F7C8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887-4754-907E-D0B74A6F7C86}"/>
              </c:ext>
            </c:extLst>
          </c:dPt>
          <c:dLbls>
            <c:dLbl>
              <c:idx val="0"/>
              <c:layout>
                <c:manualLayout>
                  <c:x val="-0.16293531560381277"/>
                  <c:y val="9.6658632797722334E-3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7-4754-907E-D0B74A6F7C86}"/>
                </c:ext>
              </c:extLst>
            </c:dLbl>
            <c:dLbl>
              <c:idx val="1"/>
              <c:layout>
                <c:manualLayout>
                  <c:x val="0.17728746198136505"/>
                  <c:y val="-2.4617029552441945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7-4754-907E-D0B74A6F7C8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7-4754-907E-D0B74A6F7C8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7-4754-907E-D0B74A6F7C8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7-4754-907E-D0B74A6F7C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Población_Afiliada_Regimen'!$CG$102:$CG$105</c:f>
              <c:numCache>
                <c:formatCode>0.00%</c:formatCode>
                <c:ptCount val="4"/>
                <c:pt idx="0">
                  <c:v>0.44124849726167681</c:v>
                </c:pt>
                <c:pt idx="1">
                  <c:v>0.54267776837793313</c:v>
                </c:pt>
                <c:pt idx="2">
                  <c:v>1.0908767086691305E-2</c:v>
                </c:pt>
                <c:pt idx="3">
                  <c:v>4.2744556747851643E-3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7-4754-907E-D0B74A6F7C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Marinilla.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95-435F-B470-A3C9BABDF1BC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95-435F-B470-A3C9BABDF1BC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95-435F-B470-A3C9BABDF1BC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95-435F-B470-A3C9BABDF1BC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95-435F-B470-A3C9BABDF1BC}"/>
              </c:ext>
            </c:extLst>
          </c:dPt>
          <c:dLbls>
            <c:dLbl>
              <c:idx val="0"/>
              <c:layout>
                <c:manualLayout>
                  <c:x val="-0.14024029028188292"/>
                  <c:y val="7.282379540808434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95-435F-B470-A3C9BABDF1BC}"/>
                </c:ext>
              </c:extLst>
            </c:dLbl>
            <c:dLbl>
              <c:idx val="1"/>
              <c:layout>
                <c:manualLayout>
                  <c:x val="0.16593994932040015"/>
                  <c:y val="-0.1734892981406062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95-435F-B470-A3C9BABDF1BC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95-435F-B470-A3C9BABDF1BC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95-435F-B470-A3C9BABDF1BC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95-435F-B470-A3C9BABDF1B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Población_Afiliada_Regimen'!$CM$102:$CM$105</c:f>
              <c:numCache>
                <c:formatCode>0.00%</c:formatCode>
                <c:ptCount val="4"/>
                <c:pt idx="0">
                  <c:v>0.35776554413036615</c:v>
                </c:pt>
                <c:pt idx="1">
                  <c:v>0.62210842794579979</c:v>
                </c:pt>
                <c:pt idx="2">
                  <c:v>1.2163479359152126E-2</c:v>
                </c:pt>
                <c:pt idx="3">
                  <c:v>7.1388366441976362E-3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95-435F-B470-A3C9BABDF1B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Nariño.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FB-4F16-A952-D908F889EB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FB-4F16-A952-D908F889EB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FB-4F16-A952-D908F889EB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FB-4F16-A952-D908F889EB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FB-4F16-A952-D908F889EBD7}"/>
              </c:ext>
            </c:extLst>
          </c:dPt>
          <c:dLbls>
            <c:dLbl>
              <c:idx val="0"/>
              <c:layout>
                <c:manualLayout>
                  <c:x val="-0.14307716844712418"/>
                  <c:y val="-0.21589818003562855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FB-4F16-A952-D908F889EBD7}"/>
                </c:ext>
              </c:extLst>
            </c:dLbl>
            <c:dLbl>
              <c:idx val="1"/>
              <c:layout>
                <c:manualLayout>
                  <c:x val="6.9486091702198327E-2"/>
                  <c:y val="8.365371123895047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FB-4F16-A952-D908F889EBD7}"/>
                </c:ext>
              </c:extLst>
            </c:dLbl>
            <c:dLbl>
              <c:idx val="2"/>
              <c:layout>
                <c:manualLayout>
                  <c:x val="-6.149570045425795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B-4F16-A952-D908F889EBD7}"/>
                </c:ext>
              </c:extLst>
            </c:dLbl>
            <c:dLbl>
              <c:idx val="3"/>
              <c:layout>
                <c:manualLayout>
                  <c:x val="3.6294617168876005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FB-4F16-A952-D908F889EB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FB-4F16-A952-D908F889EB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Población_Afiliada_Regimen'!$CS$102:$CS$105</c:f>
              <c:numCache>
                <c:formatCode>0.00%</c:formatCode>
                <c:ptCount val="4"/>
                <c:pt idx="0">
                  <c:v>0.89120580235720759</c:v>
                </c:pt>
                <c:pt idx="1">
                  <c:v>7.9442429737080683E-2</c:v>
                </c:pt>
                <c:pt idx="2">
                  <c:v>2.1192203082502265E-2</c:v>
                </c:pt>
                <c:pt idx="3">
                  <c:v>6.5729827742520399E-3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FB-4F16-A952-D908F889EB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Peñol.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616-4B8F-BFBD-479C5823F63F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616-4B8F-BFBD-479C5823F63F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616-4B8F-BFBD-479C5823F63F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616-4B8F-BFBD-479C5823F63F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616-4B8F-BFBD-479C5823F63F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6-4B8F-BFBD-479C5823F63F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6-4B8F-BFBD-479C5823F63F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6-4B8F-BFBD-479C5823F63F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6-4B8F-BFBD-479C5823F63F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6-4B8F-BFBD-479C5823F63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Población_Afiliada_Regimen'!$CY$102:$CY$105</c:f>
              <c:numCache>
                <c:formatCode>0.00%</c:formatCode>
                <c:ptCount val="4"/>
                <c:pt idx="0">
                  <c:v>0.6703856675427774</c:v>
                </c:pt>
                <c:pt idx="1">
                  <c:v>0.30853403422195996</c:v>
                </c:pt>
                <c:pt idx="2">
                  <c:v>1.5555436356809527E-2</c:v>
                </c:pt>
                <c:pt idx="3">
                  <c:v>4.2375154213377675E-3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16-4B8F-BFBD-479C5823F63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El Retiro.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4D2-4661-97CF-B6D93B50D0D7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4D2-4661-97CF-B6D93B50D0D7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4D2-4661-97CF-B6D93B50D0D7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4D2-4661-97CF-B6D93B50D0D7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4D2-4661-97CF-B6D93B50D0D7}"/>
              </c:ext>
            </c:extLst>
          </c:dPt>
          <c:dLbls>
            <c:dLbl>
              <c:idx val="0"/>
              <c:layout>
                <c:manualLayout>
                  <c:x val="-0.11470838679471199"/>
                  <c:y val="0.1044027614722405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D2-4661-97CF-B6D93B50D0D7}"/>
                </c:ext>
              </c:extLst>
            </c:dLbl>
            <c:dLbl>
              <c:idx val="1"/>
              <c:layout>
                <c:manualLayout>
                  <c:x val="0.19147185280757126"/>
                  <c:y val="-0.18526089944994334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D2-4661-97CF-B6D93B50D0D7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D2-4661-97CF-B6D93B50D0D7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D2-4661-97CF-B6D93B50D0D7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D2-4661-97CF-B6D93B50D0D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Población_Afiliada_Regimen'!$DE$102:$DE$105</c:f>
              <c:numCache>
                <c:formatCode>0.00%</c:formatCode>
                <c:ptCount val="4"/>
                <c:pt idx="0">
                  <c:v>0.2292731168617109</c:v>
                </c:pt>
                <c:pt idx="1">
                  <c:v>0.75572770726883143</c:v>
                </c:pt>
                <c:pt idx="2">
                  <c:v>9.8895665073347617E-3</c:v>
                </c:pt>
                <c:pt idx="3">
                  <c:v>4.0657106752376247E-3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D2-4661-97CF-B6D93B50D0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Rionegro.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41-440D-A414-6EA130E96745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41-440D-A414-6EA130E96745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41-440D-A414-6EA130E96745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41-440D-A414-6EA130E96745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41-440D-A414-6EA130E96745}"/>
              </c:ext>
            </c:extLst>
          </c:dPt>
          <c:dLbls>
            <c:dLbl>
              <c:idx val="0"/>
              <c:layout>
                <c:manualLayout>
                  <c:x val="-8.9176483307540924E-2"/>
                  <c:y val="0.104402761472240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41-440D-A414-6EA130E96745}"/>
                </c:ext>
              </c:extLst>
            </c:dLbl>
            <c:dLbl>
              <c:idx val="1"/>
              <c:layout>
                <c:manualLayout>
                  <c:x val="0.15742931482467645"/>
                  <c:y val="-0.2210527624490926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1-440D-A414-6EA130E96745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41-440D-A414-6EA130E96745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41-440D-A414-6EA130E96745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41-440D-A414-6EA130E9674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Población_Afiliada_Regimen'!$DK$102:$DK$105</c:f>
              <c:numCache>
                <c:formatCode>0.00%</c:formatCode>
                <c:ptCount val="4"/>
                <c:pt idx="0">
                  <c:v>0.17769989420536195</c:v>
                </c:pt>
                <c:pt idx="1">
                  <c:v>0.80242475293692939</c:v>
                </c:pt>
                <c:pt idx="2">
                  <c:v>9.3811264371274003E-3</c:v>
                </c:pt>
                <c:pt idx="3">
                  <c:v>9.4412940038005842E-3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41-440D-A414-6EA130E9674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Carlos.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96-4A62-8EB9-5DAA8033B8A6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96-4A62-8EB9-5DAA8033B8A6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96-4A62-8EB9-5DAA8033B8A6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96-4A62-8EB9-5DAA8033B8A6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96-4A62-8EB9-5DAA8033B8A6}"/>
              </c:ext>
            </c:extLst>
          </c:dPt>
          <c:dLbls>
            <c:dLbl>
              <c:idx val="0"/>
              <c:layout>
                <c:manualLayout>
                  <c:x val="-0.21116224441291376"/>
                  <c:y val="-0.1617628096399323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6-4A62-8EB9-5DAA8033B8A6}"/>
                </c:ext>
              </c:extLst>
            </c:dLbl>
            <c:dLbl>
              <c:idx val="1"/>
              <c:layout>
                <c:manualLayout>
                  <c:x val="0.11203926418081681"/>
                  <c:y val="7.914243037264245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6-4A62-8EB9-5DAA8033B8A6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6-4A62-8EB9-5DAA8033B8A6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6-4A62-8EB9-5DAA8033B8A6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6-4A62-8EB9-5DAA8033B8A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Población_Afiliada_Regimen'!$DQ$102:$DQ$105</c:f>
              <c:numCache>
                <c:formatCode>0.00%</c:formatCode>
                <c:ptCount val="4"/>
                <c:pt idx="0">
                  <c:v>0.79658660900455636</c:v>
                </c:pt>
                <c:pt idx="1">
                  <c:v>0.16935670708162792</c:v>
                </c:pt>
                <c:pt idx="2">
                  <c:v>2.0310448683296008E-2</c:v>
                </c:pt>
                <c:pt idx="3">
                  <c:v>1.1970036296239092E-2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96-4A62-8EB9-5DAA8033B8A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Francisco.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094-4644-983C-8E55C64500B9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094-4644-983C-8E55C64500B9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094-4644-983C-8E55C64500B9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094-4644-983C-8E55C64500B9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094-4644-983C-8E55C64500B9}"/>
              </c:ext>
            </c:extLst>
          </c:dPt>
          <c:dLbls>
            <c:dLbl>
              <c:idx val="0"/>
              <c:layout>
                <c:manualLayout>
                  <c:x val="-0.1374034121166417"/>
                  <c:y val="-0.22943202263455251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94-4644-983C-8E55C64500B9}"/>
                </c:ext>
              </c:extLst>
            </c:dLbl>
            <c:dLbl>
              <c:idx val="1"/>
              <c:layout>
                <c:manualLayout>
                  <c:x val="6.381233537171592E-2"/>
                  <c:y val="8.81649921052584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94-4644-983C-8E55C64500B9}"/>
                </c:ext>
              </c:extLst>
            </c:dLbl>
            <c:dLbl>
              <c:idx val="2"/>
              <c:layout>
                <c:manualLayout>
                  <c:x val="-1.0431893479915848E-2"/>
                  <c:y val="-2.3808195967199082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94-4644-983C-8E55C64500B9}"/>
                </c:ext>
              </c:extLst>
            </c:dLbl>
            <c:dLbl>
              <c:idx val="3"/>
              <c:layout>
                <c:manualLayout>
                  <c:x val="4.4805251664599692E-2"/>
                  <c:y val="-1.816767400845063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94-4644-983C-8E55C64500B9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94-4644-983C-8E55C64500B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Población_Afiliada_Regimen'!$DW$102:$DW$105</c:f>
              <c:numCache>
                <c:formatCode>0.00%</c:formatCode>
                <c:ptCount val="4"/>
                <c:pt idx="0">
                  <c:v>0.88764044943820219</c:v>
                </c:pt>
                <c:pt idx="1">
                  <c:v>8.5963973604423038E-2</c:v>
                </c:pt>
                <c:pt idx="2">
                  <c:v>1.8726591760299626E-2</c:v>
                </c:pt>
                <c:pt idx="3">
                  <c:v>5.3504547886570357E-3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94-4644-983C-8E55C64500B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Luis.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2AE-4546-B44E-C189D4A4F72E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2AE-4546-B44E-C189D4A4F72E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2AE-4546-B44E-C189D4A4F72E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2AE-4546-B44E-C189D4A4F72E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2AE-4546-B44E-C189D4A4F72E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AE-4546-B44E-C189D4A4F72E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AE-4546-B44E-C189D4A4F72E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AE-4546-B44E-C189D4A4F72E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AE-4546-B44E-C189D4A4F72E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AE-4546-B44E-C189D4A4F72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Población_Afiliada_Regimen'!$EC$102:$EC$105</c:f>
              <c:numCache>
                <c:formatCode>0.00%</c:formatCode>
                <c:ptCount val="4"/>
                <c:pt idx="0">
                  <c:v>0.7339689265536723</c:v>
                </c:pt>
                <c:pt idx="1">
                  <c:v>0.24286723163841809</c:v>
                </c:pt>
                <c:pt idx="2">
                  <c:v>1.5536723163841809E-2</c:v>
                </c:pt>
                <c:pt idx="3">
                  <c:v>5.7203389830508475E-3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E-4546-B44E-C189D4A4F72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33CC"/>
                </a:solidFill>
                <a:latin typeface="Comic Sans MS" panose="030F0702030302020204" pitchFamily="66" charset="0"/>
                <a:ea typeface="+mn-ea"/>
                <a:cs typeface="+mn-cs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Distribución porcentul del total de afiliados al SGSSS 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  <a:p>
            <a:pPr>
              <a:defRPr sz="1000">
                <a:solidFill>
                  <a:srgbClr val="0033CC"/>
                </a:solidFill>
                <a:latin typeface="Comic Sans MS" panose="030F0702030302020204" pitchFamily="66" charset="0"/>
              </a:defRPr>
            </a:pPr>
            <a:r>
              <a:rPr lang="es-CO" sz="1000" b="1" i="0" baseline="0">
                <a:solidFill>
                  <a:srgbClr val="0033CC"/>
                </a:solidFill>
                <a:effectLst/>
                <a:latin typeface="Comic Sans MS" panose="030F0702030302020204" pitchFamily="66" charset="0"/>
              </a:rPr>
              <a:t>por régimen, en San Rafael.</a:t>
            </a:r>
            <a:endParaRPr lang="es-CO" sz="1000">
              <a:solidFill>
                <a:srgbClr val="0033CC"/>
              </a:solidFill>
              <a:effectLst/>
              <a:latin typeface="Comic Sans MS" panose="030F0702030302020204" pitchFamily="66" charset="0"/>
            </a:endParaRPr>
          </a:p>
        </c:rich>
      </c:tx>
      <c:layout>
        <c:manualLayout>
          <c:xMode val="edge"/>
          <c:yMode val="edge"/>
          <c:x val="0.10354863456260924"/>
          <c:y val="1.304099202768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33CC"/>
              </a:solidFill>
              <a:latin typeface="Comic Sans MS" panose="030F0702030302020204" pitchFamily="66" charset="0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175073356755077"/>
          <c:y val="0.26120687186828917"/>
          <c:w val="0.64278391303424842"/>
          <c:h val="0.73757373663981185"/>
        </c:manualLayout>
      </c:layout>
      <c:pie3DChart>
        <c:varyColors val="1"/>
        <c:ser>
          <c:idx val="0"/>
          <c:order val="0"/>
          <c:spPr>
            <a:ln w="15875">
              <a:noFill/>
            </a:ln>
            <a:effectLst>
              <a:outerShdw blurRad="254000" sx="102000" sy="102000" algn="ctr" rotWithShape="0">
                <a:schemeClr val="bg1">
                  <a:alpha val="20000"/>
                </a:schemeClr>
              </a:outerShdw>
            </a:effectLst>
          </c:spPr>
          <c:explosion val="9"/>
          <c:dPt>
            <c:idx val="0"/>
            <c:bubble3D val="0"/>
            <c:spPr>
              <a:gradFill>
                <a:gsLst>
                  <a:gs pos="43000">
                    <a:srgbClr val="FFFF99"/>
                  </a:gs>
                  <a:gs pos="0">
                    <a:srgbClr val="FFC000"/>
                  </a:gs>
                  <a:gs pos="100000">
                    <a:srgbClr val="FF6600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00E-4C42-B600-D9BF841A5AB3}"/>
              </c:ext>
            </c:extLst>
          </c:dPt>
          <c:dPt>
            <c:idx val="1"/>
            <c:bubble3D val="0"/>
            <c:spPr>
              <a:gradFill>
                <a:gsLst>
                  <a:gs pos="43000">
                    <a:schemeClr val="tx2">
                      <a:lumMod val="20000"/>
                      <a:lumOff val="80000"/>
                    </a:schemeClr>
                  </a:gs>
                  <a:gs pos="0">
                    <a:schemeClr val="tx2">
                      <a:lumMod val="60000"/>
                      <a:lumOff val="40000"/>
                    </a:schemeClr>
                  </a:gs>
                  <a:gs pos="100000">
                    <a:srgbClr val="0033CC"/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00E-4C42-B600-D9BF841A5AB3}"/>
              </c:ext>
            </c:extLst>
          </c:dPt>
          <c:dPt>
            <c:idx val="2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009900"/>
                  </a:gs>
                  <a:gs pos="94000">
                    <a:srgbClr val="008000"/>
                  </a:gs>
                  <a:gs pos="24000">
                    <a:srgbClr val="00CC00"/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00E-4C42-B600-D9BF841A5AB3}"/>
              </c:ext>
            </c:extLst>
          </c:dPt>
          <c:dPt>
            <c:idx val="3"/>
            <c:bubble3D val="0"/>
            <c:spPr>
              <a:gradFill>
                <a:gsLst>
                  <a:gs pos="0">
                    <a:schemeClr val="accent2">
                      <a:lumMod val="20000"/>
                      <a:lumOff val="80000"/>
                    </a:schemeClr>
                  </a:gs>
                  <a:gs pos="48000">
                    <a:srgbClr val="7030A0"/>
                  </a:gs>
                  <a:gs pos="94000">
                    <a:srgbClr val="7030A0"/>
                  </a:gs>
                  <a:gs pos="24000">
                    <a:schemeClr val="accent4">
                      <a:lumMod val="40000"/>
                      <a:lumOff val="60000"/>
                    </a:schemeClr>
                  </a:gs>
                </a:gsLst>
                <a:lin ang="5400000" scaled="1"/>
              </a:gradFill>
              <a:ln w="15875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chemeClr val="tx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00E-4C42-B600-D9BF841A5AB3}"/>
              </c:ext>
            </c:extLst>
          </c:dPt>
          <c:dPt>
            <c:idx val="4"/>
            <c:bubble3D val="0"/>
            <c:spPr>
              <a:solidFill>
                <a:srgbClr val="C00000"/>
              </a:solidFill>
              <a:ln w="19050">
                <a:noFill/>
              </a:ln>
              <a:effectLst>
                <a:outerShdw blurRad="254000" sx="102000" sy="102000" algn="ctr" rotWithShape="0">
                  <a:schemeClr val="bg1">
                    <a:alpha val="20000"/>
                  </a:schemeClr>
                </a:outerShdw>
              </a:effectLst>
              <a:sp3d>
                <a:contourClr>
                  <a:srgbClr val="00CC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00E-4C42-B600-D9BF841A5AB3}"/>
              </c:ext>
            </c:extLst>
          </c:dPt>
          <c:dLbls>
            <c:dLbl>
              <c:idx val="0"/>
              <c:layout>
                <c:manualLayout>
                  <c:x val="-0.19130409725622516"/>
                  <c:y val="-0.12567255750628409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E-4C42-B600-D9BF841A5AB3}"/>
                </c:ext>
              </c:extLst>
            </c:dLbl>
            <c:dLbl>
              <c:idx val="1"/>
              <c:layout>
                <c:manualLayout>
                  <c:x val="0.151755558494194"/>
                  <c:y val="8.3653573247520846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E-4C42-B600-D9BF841A5AB3}"/>
                </c:ext>
              </c:extLst>
            </c:dLbl>
            <c:dLbl>
              <c:idx val="2"/>
              <c:layout>
                <c:manualLayout>
                  <c:x val="-7.000628156509342E-2"/>
                  <c:y val="4.386116131030776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E-4C42-B600-D9BF841A5AB3}"/>
                </c:ext>
              </c:extLst>
            </c:dLbl>
            <c:dLbl>
              <c:idx val="3"/>
              <c:layout>
                <c:manualLayout>
                  <c:x val="-1.1932307956631609E-2"/>
                  <c:y val="-1.8167782306989708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0E-4C42-B600-D9BF841A5AB3}"/>
                </c:ext>
              </c:extLst>
            </c:dLbl>
            <c:dLbl>
              <c:idx val="4"/>
              <c:layout>
                <c:manualLayout>
                  <c:x val="8.5767070148212832E-2"/>
                  <c:y val="-1.7578638522797431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0E-4C42-B600-D9BF841A5AB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 Población_Afiliada_Regimen'!$R$102:$R$105</c:f>
              <c:strCache>
                <c:ptCount val="4"/>
                <c:pt idx="0">
                  <c:v>R. Subsidiado</c:v>
                </c:pt>
                <c:pt idx="1">
                  <c:v>R. Contributivo</c:v>
                </c:pt>
                <c:pt idx="2">
                  <c:v>R. Excepción</c:v>
                </c:pt>
                <c:pt idx="3">
                  <c:v>R. Especial (Policia y Ejercito)</c:v>
                </c:pt>
              </c:strCache>
            </c:strRef>
          </c:cat>
          <c:val>
            <c:numRef>
              <c:f>'1. Población_Afiliada_Regimen'!$EI$102:$EI$105</c:f>
              <c:numCache>
                <c:formatCode>0.00%</c:formatCode>
                <c:ptCount val="4"/>
                <c:pt idx="0">
                  <c:v>0.73550055411895088</c:v>
                </c:pt>
                <c:pt idx="1">
                  <c:v>0.23849279645363872</c:v>
                </c:pt>
                <c:pt idx="2">
                  <c:v>1.7657923900997415E-2</c:v>
                </c:pt>
                <c:pt idx="3">
                  <c:v>7.5360177318064278E-3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0E-4C42-B600-D9BF841A5AB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56206191839656405"/>
          <c:w val="0.24932048321535794"/>
          <c:h val="0.41977773801002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6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47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8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3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5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8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9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0.xml><?xml version="1.0" encoding="utf-8"?>
<cs:chartStyle xmlns:cs="http://schemas.microsoft.com/office/drawing/2012/chartStyle" xmlns:a="http://schemas.openxmlformats.org/drawingml/2006/main" id="34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1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2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0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3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4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6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7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8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9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chart" Target="../charts/chart117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63" Type="http://schemas.openxmlformats.org/officeDocument/2006/relationships/chart" Target="../charts/chart63.xml"/><Relationship Id="rId84" Type="http://schemas.openxmlformats.org/officeDocument/2006/relationships/chart" Target="../charts/chart84.xml"/><Relationship Id="rId16" Type="http://schemas.openxmlformats.org/officeDocument/2006/relationships/chart" Target="../charts/chart16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102" Type="http://schemas.openxmlformats.org/officeDocument/2006/relationships/chart" Target="../charts/chart102.xml"/><Relationship Id="rId123" Type="http://schemas.openxmlformats.org/officeDocument/2006/relationships/chart" Target="../charts/chart123.xml"/><Relationship Id="rId128" Type="http://schemas.openxmlformats.org/officeDocument/2006/relationships/chart" Target="../charts/chart128.xml"/><Relationship Id="rId5" Type="http://schemas.openxmlformats.org/officeDocument/2006/relationships/chart" Target="../charts/chart5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113" Type="http://schemas.openxmlformats.org/officeDocument/2006/relationships/chart" Target="../charts/chart113.xml"/><Relationship Id="rId118" Type="http://schemas.openxmlformats.org/officeDocument/2006/relationships/chart" Target="../charts/chart118.xml"/><Relationship Id="rId134" Type="http://schemas.openxmlformats.org/officeDocument/2006/relationships/chart" Target="../charts/chart134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59" Type="http://schemas.openxmlformats.org/officeDocument/2006/relationships/chart" Target="../charts/chart59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124" Type="http://schemas.openxmlformats.org/officeDocument/2006/relationships/chart" Target="../charts/chart124.xml"/><Relationship Id="rId129" Type="http://schemas.openxmlformats.org/officeDocument/2006/relationships/chart" Target="../charts/chart129.xml"/><Relationship Id="rId54" Type="http://schemas.openxmlformats.org/officeDocument/2006/relationships/chart" Target="../charts/chart54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49" Type="http://schemas.openxmlformats.org/officeDocument/2006/relationships/chart" Target="../charts/chart49.xml"/><Relationship Id="rId114" Type="http://schemas.openxmlformats.org/officeDocument/2006/relationships/chart" Target="../charts/chart114.xml"/><Relationship Id="rId119" Type="http://schemas.openxmlformats.org/officeDocument/2006/relationships/chart" Target="../charts/chart119.xml"/><Relationship Id="rId44" Type="http://schemas.openxmlformats.org/officeDocument/2006/relationships/chart" Target="../charts/chart44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130" Type="http://schemas.openxmlformats.org/officeDocument/2006/relationships/chart" Target="../charts/chart130.xml"/><Relationship Id="rId135" Type="http://schemas.openxmlformats.org/officeDocument/2006/relationships/chart" Target="../charts/chart135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120" Type="http://schemas.openxmlformats.org/officeDocument/2006/relationships/chart" Target="../charts/chart120.xml"/><Relationship Id="rId125" Type="http://schemas.openxmlformats.org/officeDocument/2006/relationships/chart" Target="../charts/chart125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Relationship Id="rId2" Type="http://schemas.openxmlformats.org/officeDocument/2006/relationships/chart" Target="../charts/chart2.xml"/><Relationship Id="rId29" Type="http://schemas.openxmlformats.org/officeDocument/2006/relationships/chart" Target="../charts/chart29.xml"/><Relationship Id="rId24" Type="http://schemas.openxmlformats.org/officeDocument/2006/relationships/chart" Target="../charts/chart24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66" Type="http://schemas.openxmlformats.org/officeDocument/2006/relationships/chart" Target="../charts/chart66.xml"/><Relationship Id="rId87" Type="http://schemas.openxmlformats.org/officeDocument/2006/relationships/chart" Target="../charts/chart87.xml"/><Relationship Id="rId110" Type="http://schemas.openxmlformats.org/officeDocument/2006/relationships/chart" Target="../charts/chart110.xml"/><Relationship Id="rId115" Type="http://schemas.openxmlformats.org/officeDocument/2006/relationships/chart" Target="../charts/chart115.xml"/><Relationship Id="rId131" Type="http://schemas.openxmlformats.org/officeDocument/2006/relationships/chart" Target="../charts/chart131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56" Type="http://schemas.openxmlformats.org/officeDocument/2006/relationships/chart" Target="../charts/chart56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126" Type="http://schemas.openxmlformats.org/officeDocument/2006/relationships/chart" Target="../charts/chart126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121" Type="http://schemas.openxmlformats.org/officeDocument/2006/relationships/chart" Target="../charts/chart121.xml"/><Relationship Id="rId3" Type="http://schemas.openxmlformats.org/officeDocument/2006/relationships/chart" Target="../charts/chart3.xml"/><Relationship Id="rId25" Type="http://schemas.openxmlformats.org/officeDocument/2006/relationships/chart" Target="../charts/chart25.xml"/><Relationship Id="rId46" Type="http://schemas.openxmlformats.org/officeDocument/2006/relationships/chart" Target="../charts/chart46.xml"/><Relationship Id="rId67" Type="http://schemas.openxmlformats.org/officeDocument/2006/relationships/chart" Target="../charts/chart67.xml"/><Relationship Id="rId116" Type="http://schemas.openxmlformats.org/officeDocument/2006/relationships/chart" Target="../charts/chart11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62" Type="http://schemas.openxmlformats.org/officeDocument/2006/relationships/chart" Target="../charts/chart62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111" Type="http://schemas.openxmlformats.org/officeDocument/2006/relationships/chart" Target="../charts/chart111.xml"/><Relationship Id="rId132" Type="http://schemas.openxmlformats.org/officeDocument/2006/relationships/chart" Target="../charts/chart132.xml"/><Relationship Id="rId15" Type="http://schemas.openxmlformats.org/officeDocument/2006/relationships/chart" Target="../charts/chart15.xml"/><Relationship Id="rId36" Type="http://schemas.openxmlformats.org/officeDocument/2006/relationships/chart" Target="../charts/chart36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27" Type="http://schemas.openxmlformats.org/officeDocument/2006/relationships/chart" Target="../charts/chart12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52" Type="http://schemas.openxmlformats.org/officeDocument/2006/relationships/chart" Target="../charts/chart52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122" Type="http://schemas.openxmlformats.org/officeDocument/2006/relationships/chart" Target="../charts/chart122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26" Type="http://schemas.openxmlformats.org/officeDocument/2006/relationships/chart" Target="../charts/chart26.xml"/><Relationship Id="rId47" Type="http://schemas.openxmlformats.org/officeDocument/2006/relationships/chart" Target="../charts/chart47.xml"/><Relationship Id="rId68" Type="http://schemas.openxmlformats.org/officeDocument/2006/relationships/chart" Target="../charts/chart68.xml"/><Relationship Id="rId89" Type="http://schemas.openxmlformats.org/officeDocument/2006/relationships/chart" Target="../charts/chart89.xml"/><Relationship Id="rId112" Type="http://schemas.openxmlformats.org/officeDocument/2006/relationships/chart" Target="../charts/chart112.xml"/><Relationship Id="rId133" Type="http://schemas.openxmlformats.org/officeDocument/2006/relationships/chart" Target="../charts/chart13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3.xml"/><Relationship Id="rId3" Type="http://schemas.openxmlformats.org/officeDocument/2006/relationships/chart" Target="../charts/chart138.xml"/><Relationship Id="rId7" Type="http://schemas.openxmlformats.org/officeDocument/2006/relationships/chart" Target="../charts/chart142.xml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6" Type="http://schemas.openxmlformats.org/officeDocument/2006/relationships/chart" Target="../charts/chart141.xml"/><Relationship Id="rId5" Type="http://schemas.openxmlformats.org/officeDocument/2006/relationships/chart" Target="../charts/chart140.xml"/><Relationship Id="rId4" Type="http://schemas.openxmlformats.org/officeDocument/2006/relationships/chart" Target="../charts/chart139.xml"/><Relationship Id="rId9" Type="http://schemas.openxmlformats.org/officeDocument/2006/relationships/chart" Target="../charts/chart14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chart" Target="../charts/chart182.xml"/><Relationship Id="rId4" Type="http://schemas.openxmlformats.org/officeDocument/2006/relationships/chart" Target="../charts/chart18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2.png"/><Relationship Id="rId5" Type="http://schemas.openxmlformats.org/officeDocument/2006/relationships/chart" Target="../charts/chart184.xml"/><Relationship Id="rId4" Type="http://schemas.openxmlformats.org/officeDocument/2006/relationships/chart" Target="../charts/chart18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2.png"/><Relationship Id="rId4" Type="http://schemas.openxmlformats.org/officeDocument/2006/relationships/chart" Target="../charts/chart185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7.xml"/><Relationship Id="rId1" Type="http://schemas.openxmlformats.org/officeDocument/2006/relationships/chart" Target="../charts/chart18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7.xml"/><Relationship Id="rId2" Type="http://schemas.openxmlformats.org/officeDocument/2006/relationships/chart" Target="../charts/chart146.xml"/><Relationship Id="rId1" Type="http://schemas.openxmlformats.org/officeDocument/2006/relationships/chart" Target="../charts/chart145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5.xml"/><Relationship Id="rId3" Type="http://schemas.openxmlformats.org/officeDocument/2006/relationships/chart" Target="../charts/chart150.xml"/><Relationship Id="rId7" Type="http://schemas.openxmlformats.org/officeDocument/2006/relationships/chart" Target="../charts/chart154.xml"/><Relationship Id="rId2" Type="http://schemas.openxmlformats.org/officeDocument/2006/relationships/chart" Target="../charts/chart149.xml"/><Relationship Id="rId1" Type="http://schemas.openxmlformats.org/officeDocument/2006/relationships/chart" Target="../charts/chart148.xml"/><Relationship Id="rId6" Type="http://schemas.openxmlformats.org/officeDocument/2006/relationships/chart" Target="../charts/chart153.xml"/><Relationship Id="rId5" Type="http://schemas.openxmlformats.org/officeDocument/2006/relationships/chart" Target="../charts/chart152.xml"/><Relationship Id="rId4" Type="http://schemas.openxmlformats.org/officeDocument/2006/relationships/chart" Target="../charts/chart151.xml"/><Relationship Id="rId9" Type="http://schemas.openxmlformats.org/officeDocument/2006/relationships/chart" Target="../charts/chart15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4.xml"/><Relationship Id="rId3" Type="http://schemas.openxmlformats.org/officeDocument/2006/relationships/chart" Target="../charts/chart159.xml"/><Relationship Id="rId7" Type="http://schemas.openxmlformats.org/officeDocument/2006/relationships/chart" Target="../charts/chart163.xml"/><Relationship Id="rId2" Type="http://schemas.openxmlformats.org/officeDocument/2006/relationships/chart" Target="../charts/chart158.xml"/><Relationship Id="rId1" Type="http://schemas.openxmlformats.org/officeDocument/2006/relationships/chart" Target="../charts/chart157.xml"/><Relationship Id="rId6" Type="http://schemas.openxmlformats.org/officeDocument/2006/relationships/chart" Target="../charts/chart162.xml"/><Relationship Id="rId5" Type="http://schemas.openxmlformats.org/officeDocument/2006/relationships/chart" Target="../charts/chart161.xml"/><Relationship Id="rId4" Type="http://schemas.openxmlformats.org/officeDocument/2006/relationships/chart" Target="../charts/chart160.xml"/><Relationship Id="rId9" Type="http://schemas.openxmlformats.org/officeDocument/2006/relationships/chart" Target="../charts/chart16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7.xml"/><Relationship Id="rId2" Type="http://schemas.openxmlformats.org/officeDocument/2006/relationships/image" Target="../media/image10.png"/><Relationship Id="rId1" Type="http://schemas.openxmlformats.org/officeDocument/2006/relationships/chart" Target="../charts/chart166.xml"/><Relationship Id="rId6" Type="http://schemas.openxmlformats.org/officeDocument/2006/relationships/chart" Target="../charts/chart170.xml"/><Relationship Id="rId5" Type="http://schemas.openxmlformats.org/officeDocument/2006/relationships/chart" Target="../charts/chart169.xml"/><Relationship Id="rId4" Type="http://schemas.openxmlformats.org/officeDocument/2006/relationships/chart" Target="../charts/chart16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8.xml"/><Relationship Id="rId3" Type="http://schemas.openxmlformats.org/officeDocument/2006/relationships/chart" Target="../charts/chart173.xml"/><Relationship Id="rId7" Type="http://schemas.openxmlformats.org/officeDocument/2006/relationships/chart" Target="../charts/chart177.xml"/><Relationship Id="rId2" Type="http://schemas.openxmlformats.org/officeDocument/2006/relationships/chart" Target="../charts/chart172.xml"/><Relationship Id="rId1" Type="http://schemas.openxmlformats.org/officeDocument/2006/relationships/chart" Target="../charts/chart171.xml"/><Relationship Id="rId6" Type="http://schemas.openxmlformats.org/officeDocument/2006/relationships/chart" Target="../charts/chart176.xml"/><Relationship Id="rId5" Type="http://schemas.openxmlformats.org/officeDocument/2006/relationships/chart" Target="../charts/chart175.xml"/><Relationship Id="rId10" Type="http://schemas.openxmlformats.org/officeDocument/2006/relationships/chart" Target="../charts/chart180.xml"/><Relationship Id="rId4" Type="http://schemas.openxmlformats.org/officeDocument/2006/relationships/chart" Target="../charts/chart174.xml"/><Relationship Id="rId9" Type="http://schemas.openxmlformats.org/officeDocument/2006/relationships/chart" Target="../charts/chart17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127000</xdr:colOff>
      <xdr:row>0</xdr:row>
      <xdr:rowOff>158750</xdr:rowOff>
    </xdr:from>
    <xdr:to>
      <xdr:col>22</xdr:col>
      <xdr:colOff>31750</xdr:colOff>
      <xdr:row>10</xdr:row>
      <xdr:rowOff>99976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169331</xdr:colOff>
      <xdr:row>11</xdr:row>
      <xdr:rowOff>10584</xdr:rowOff>
    </xdr:from>
    <xdr:to>
      <xdr:col>22</xdr:col>
      <xdr:colOff>63500</xdr:colOff>
      <xdr:row>25</xdr:row>
      <xdr:rowOff>116417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6FFB41-7ADB-4860-9514-CDC40A395D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190501</xdr:colOff>
      <xdr:row>25</xdr:row>
      <xdr:rowOff>179915</xdr:rowOff>
    </xdr:from>
    <xdr:to>
      <xdr:col>22</xdr:col>
      <xdr:colOff>84670</xdr:colOff>
      <xdr:row>40</xdr:row>
      <xdr:rowOff>105831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418B16-93F4-4898-A0BB-DBFCC8184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179917</xdr:colOff>
      <xdr:row>40</xdr:row>
      <xdr:rowOff>179917</xdr:rowOff>
    </xdr:from>
    <xdr:to>
      <xdr:col>22</xdr:col>
      <xdr:colOff>74086</xdr:colOff>
      <xdr:row>55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8E3970A-D486-4895-907E-9EA353ED36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179920</xdr:colOff>
      <xdr:row>56</xdr:row>
      <xdr:rowOff>0</xdr:rowOff>
    </xdr:from>
    <xdr:to>
      <xdr:col>22</xdr:col>
      <xdr:colOff>74089</xdr:colOff>
      <xdr:row>70</xdr:row>
      <xdr:rowOff>105832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FA6C6B-B4C1-477C-B596-53DCC7F29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190500</xdr:colOff>
      <xdr:row>70</xdr:row>
      <xdr:rowOff>169333</xdr:rowOff>
    </xdr:from>
    <xdr:to>
      <xdr:col>22</xdr:col>
      <xdr:colOff>84670</xdr:colOff>
      <xdr:row>85</xdr:row>
      <xdr:rowOff>84665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648A212-A09E-493F-81EB-4335C68B03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148166</xdr:colOff>
      <xdr:row>85</xdr:row>
      <xdr:rowOff>158750</xdr:rowOff>
    </xdr:from>
    <xdr:to>
      <xdr:col>22</xdr:col>
      <xdr:colOff>42335</xdr:colOff>
      <xdr:row>100</xdr:row>
      <xdr:rowOff>95249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64552FC-EC51-4953-BF28-075DF2F28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137584</xdr:colOff>
      <xdr:row>100</xdr:row>
      <xdr:rowOff>190501</xdr:rowOff>
    </xdr:from>
    <xdr:to>
      <xdr:col>22</xdr:col>
      <xdr:colOff>31753</xdr:colOff>
      <xdr:row>115</xdr:row>
      <xdr:rowOff>126999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8BDC1CCA-3D52-4AE9-82D6-CD2A0D5B9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137583</xdr:colOff>
      <xdr:row>116</xdr:row>
      <xdr:rowOff>84670</xdr:rowOff>
    </xdr:from>
    <xdr:to>
      <xdr:col>22</xdr:col>
      <xdr:colOff>31752</xdr:colOff>
      <xdr:row>130</xdr:row>
      <xdr:rowOff>158752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75EDF68-799D-414B-9B08-7ED33A819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137581</xdr:colOff>
      <xdr:row>131</xdr:row>
      <xdr:rowOff>63498</xdr:rowOff>
    </xdr:from>
    <xdr:to>
      <xdr:col>22</xdr:col>
      <xdr:colOff>31750</xdr:colOff>
      <xdr:row>144</xdr:row>
      <xdr:rowOff>52913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F593B23-70FA-4083-AAD5-1EE98C2B7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22</xdr:col>
      <xdr:colOff>592665</xdr:colOff>
      <xdr:row>85</xdr:row>
      <xdr:rowOff>179916</xdr:rowOff>
    </xdr:from>
    <xdr:to>
      <xdr:col>28</xdr:col>
      <xdr:colOff>497417</xdr:colOff>
      <xdr:row>100</xdr:row>
      <xdr:rowOff>116415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3183CA64-6571-4F72-9658-E82F204B51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28</xdr:col>
      <xdr:colOff>571500</xdr:colOff>
      <xdr:row>85</xdr:row>
      <xdr:rowOff>179916</xdr:rowOff>
    </xdr:from>
    <xdr:to>
      <xdr:col>34</xdr:col>
      <xdr:colOff>476252</xdr:colOff>
      <xdr:row>100</xdr:row>
      <xdr:rowOff>116415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7DE9EBCD-8216-4524-86E3-FB7911117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34</xdr:col>
      <xdr:colOff>550334</xdr:colOff>
      <xdr:row>85</xdr:row>
      <xdr:rowOff>179916</xdr:rowOff>
    </xdr:from>
    <xdr:to>
      <xdr:col>40</xdr:col>
      <xdr:colOff>455086</xdr:colOff>
      <xdr:row>100</xdr:row>
      <xdr:rowOff>116415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A86875A-1688-41DC-BED1-6EE164ACD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40</xdr:col>
      <xdr:colOff>571500</xdr:colOff>
      <xdr:row>85</xdr:row>
      <xdr:rowOff>179916</xdr:rowOff>
    </xdr:from>
    <xdr:to>
      <xdr:col>46</xdr:col>
      <xdr:colOff>476252</xdr:colOff>
      <xdr:row>100</xdr:row>
      <xdr:rowOff>116415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B2101184-91A7-4F94-9404-72C6879B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46</xdr:col>
      <xdr:colOff>560917</xdr:colOff>
      <xdr:row>85</xdr:row>
      <xdr:rowOff>179916</xdr:rowOff>
    </xdr:from>
    <xdr:to>
      <xdr:col>52</xdr:col>
      <xdr:colOff>465669</xdr:colOff>
      <xdr:row>100</xdr:row>
      <xdr:rowOff>116415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F98FBD49-2932-467B-BBE8-EE60B9C45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52</xdr:col>
      <xdr:colOff>582083</xdr:colOff>
      <xdr:row>85</xdr:row>
      <xdr:rowOff>179916</xdr:rowOff>
    </xdr:from>
    <xdr:to>
      <xdr:col>58</xdr:col>
      <xdr:colOff>486835</xdr:colOff>
      <xdr:row>100</xdr:row>
      <xdr:rowOff>116415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706DDEAF-E525-4BC4-898C-7F9C3AA8C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58</xdr:col>
      <xdr:colOff>582082</xdr:colOff>
      <xdr:row>85</xdr:row>
      <xdr:rowOff>179916</xdr:rowOff>
    </xdr:from>
    <xdr:to>
      <xdr:col>64</xdr:col>
      <xdr:colOff>486834</xdr:colOff>
      <xdr:row>100</xdr:row>
      <xdr:rowOff>116415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24567AEF-ADE8-4BF1-92C8-6C56B4F1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64</xdr:col>
      <xdr:colOff>613833</xdr:colOff>
      <xdr:row>85</xdr:row>
      <xdr:rowOff>179916</xdr:rowOff>
    </xdr:from>
    <xdr:to>
      <xdr:col>70</xdr:col>
      <xdr:colOff>518585</xdr:colOff>
      <xdr:row>100</xdr:row>
      <xdr:rowOff>116415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625E6EE7-D25C-4A7B-9078-08607C757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70</xdr:col>
      <xdr:colOff>645583</xdr:colOff>
      <xdr:row>85</xdr:row>
      <xdr:rowOff>179916</xdr:rowOff>
    </xdr:from>
    <xdr:to>
      <xdr:col>76</xdr:col>
      <xdr:colOff>550335</xdr:colOff>
      <xdr:row>100</xdr:row>
      <xdr:rowOff>116415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AFCF23C4-5EDD-404D-B822-0D0508990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76</xdr:col>
      <xdr:colOff>687916</xdr:colOff>
      <xdr:row>85</xdr:row>
      <xdr:rowOff>179916</xdr:rowOff>
    </xdr:from>
    <xdr:to>
      <xdr:col>82</xdr:col>
      <xdr:colOff>592668</xdr:colOff>
      <xdr:row>100</xdr:row>
      <xdr:rowOff>116415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CBF192D-8EBA-4968-93CA-5E838E4E5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82</xdr:col>
      <xdr:colOff>709083</xdr:colOff>
      <xdr:row>85</xdr:row>
      <xdr:rowOff>179916</xdr:rowOff>
    </xdr:from>
    <xdr:to>
      <xdr:col>88</xdr:col>
      <xdr:colOff>613835</xdr:colOff>
      <xdr:row>100</xdr:row>
      <xdr:rowOff>116415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54B941CA-E98E-42D8-9CE9-14E0E5B301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88</xdr:col>
      <xdr:colOff>730250</xdr:colOff>
      <xdr:row>85</xdr:row>
      <xdr:rowOff>179916</xdr:rowOff>
    </xdr:from>
    <xdr:to>
      <xdr:col>94</xdr:col>
      <xdr:colOff>635002</xdr:colOff>
      <xdr:row>100</xdr:row>
      <xdr:rowOff>116415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13BC4433-4BFF-413F-BCC3-217966882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94</xdr:col>
      <xdr:colOff>730250</xdr:colOff>
      <xdr:row>85</xdr:row>
      <xdr:rowOff>179916</xdr:rowOff>
    </xdr:from>
    <xdr:to>
      <xdr:col>100</xdr:col>
      <xdr:colOff>635002</xdr:colOff>
      <xdr:row>100</xdr:row>
      <xdr:rowOff>116415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237DA4C0-1BCC-4FA4-A333-43DCE03838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100</xdr:col>
      <xdr:colOff>751416</xdr:colOff>
      <xdr:row>85</xdr:row>
      <xdr:rowOff>179916</xdr:rowOff>
    </xdr:from>
    <xdr:to>
      <xdr:col>106</xdr:col>
      <xdr:colOff>656168</xdr:colOff>
      <xdr:row>100</xdr:row>
      <xdr:rowOff>116415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9C1E4DD5-9548-45BA-85EA-C4207E341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106</xdr:col>
      <xdr:colOff>740833</xdr:colOff>
      <xdr:row>85</xdr:row>
      <xdr:rowOff>179916</xdr:rowOff>
    </xdr:from>
    <xdr:to>
      <xdr:col>112</xdr:col>
      <xdr:colOff>645585</xdr:colOff>
      <xdr:row>100</xdr:row>
      <xdr:rowOff>116415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E458C0AC-9B78-482B-BE86-17549C7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112</xdr:col>
      <xdr:colOff>751416</xdr:colOff>
      <xdr:row>85</xdr:row>
      <xdr:rowOff>179916</xdr:rowOff>
    </xdr:from>
    <xdr:to>
      <xdr:col>118</xdr:col>
      <xdr:colOff>656168</xdr:colOff>
      <xdr:row>100</xdr:row>
      <xdr:rowOff>116415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3BD9562A-79EC-4CFF-98E3-F7F49E25D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118</xdr:col>
      <xdr:colOff>751416</xdr:colOff>
      <xdr:row>85</xdr:row>
      <xdr:rowOff>179916</xdr:rowOff>
    </xdr:from>
    <xdr:to>
      <xdr:col>124</xdr:col>
      <xdr:colOff>656168</xdr:colOff>
      <xdr:row>100</xdr:row>
      <xdr:rowOff>116415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E13FD85-FBF1-4E15-BE46-EB842EC3CF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22</xdr:col>
      <xdr:colOff>148169</xdr:colOff>
      <xdr:row>85</xdr:row>
      <xdr:rowOff>169330</xdr:rowOff>
    </xdr:from>
    <xdr:to>
      <xdr:col>22</xdr:col>
      <xdr:colOff>292169</xdr:colOff>
      <xdr:row>100</xdr:row>
      <xdr:rowOff>169331</xdr:rowOff>
    </xdr:to>
    <xdr:sp macro="" textlink="">
      <xdr:nvSpPr>
        <xdr:cNvPr id="4" name="Cerrar llave 3">
          <a:extLst>
            <a:ext uri="{FF2B5EF4-FFF2-40B4-BE49-F238E27FC236}">
              <a16:creationId xmlns:a16="http://schemas.microsoft.com/office/drawing/2014/main" id="{4C338887-D9F8-4E5E-9ED6-EA6E349C2A69}"/>
            </a:ext>
          </a:extLst>
        </xdr:cNvPr>
        <xdr:cNvSpPr/>
      </xdr:nvSpPr>
      <xdr:spPr>
        <a:xfrm>
          <a:off x="17007419" y="17779997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529167</xdr:colOff>
      <xdr:row>11</xdr:row>
      <xdr:rowOff>1</xdr:rowOff>
    </xdr:from>
    <xdr:to>
      <xdr:col>28</xdr:col>
      <xdr:colOff>433919</xdr:colOff>
      <xdr:row>25</xdr:row>
      <xdr:rowOff>105834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EC7A7D28-20A1-42AF-A336-C0151216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28</xdr:col>
      <xdr:colOff>508000</xdr:colOff>
      <xdr:row>11</xdr:row>
      <xdr:rowOff>1</xdr:rowOff>
    </xdr:from>
    <xdr:to>
      <xdr:col>34</xdr:col>
      <xdr:colOff>412752</xdr:colOff>
      <xdr:row>25</xdr:row>
      <xdr:rowOff>105834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A3747D04-C858-4E2D-AE0C-BD119EDC3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34</xdr:col>
      <xdr:colOff>582083</xdr:colOff>
      <xdr:row>11</xdr:row>
      <xdr:rowOff>10584</xdr:rowOff>
    </xdr:from>
    <xdr:to>
      <xdr:col>40</xdr:col>
      <xdr:colOff>486835</xdr:colOff>
      <xdr:row>25</xdr:row>
      <xdr:rowOff>116417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9D3E7595-2767-47A6-BE2A-2D7404C04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40</xdr:col>
      <xdr:colOff>603251</xdr:colOff>
      <xdr:row>10</xdr:row>
      <xdr:rowOff>179916</xdr:rowOff>
    </xdr:from>
    <xdr:to>
      <xdr:col>46</xdr:col>
      <xdr:colOff>508003</xdr:colOff>
      <xdr:row>25</xdr:row>
      <xdr:rowOff>95249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F2CDC432-EE81-4C93-9AA3-334765DF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46</xdr:col>
      <xdr:colOff>613834</xdr:colOff>
      <xdr:row>11</xdr:row>
      <xdr:rowOff>0</xdr:rowOff>
    </xdr:from>
    <xdr:to>
      <xdr:col>52</xdr:col>
      <xdr:colOff>518586</xdr:colOff>
      <xdr:row>25</xdr:row>
      <xdr:rowOff>105833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EDC1DDEF-53DC-42CC-B206-193942C7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52</xdr:col>
      <xdr:colOff>624416</xdr:colOff>
      <xdr:row>11</xdr:row>
      <xdr:rowOff>1</xdr:rowOff>
    </xdr:from>
    <xdr:to>
      <xdr:col>58</xdr:col>
      <xdr:colOff>529168</xdr:colOff>
      <xdr:row>25</xdr:row>
      <xdr:rowOff>105834</xdr:rowOff>
    </xdr:to>
    <xdr:graphicFrame macro="">
      <xdr:nvGraphicFramePr>
        <xdr:cNvPr id="39" name="Gráfico 38">
          <a:extLst>
            <a:ext uri="{FF2B5EF4-FFF2-40B4-BE49-F238E27FC236}">
              <a16:creationId xmlns:a16="http://schemas.microsoft.com/office/drawing/2014/main" id="{FEE3D057-06BA-44BA-9681-0B1C813A5C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22</xdr:col>
      <xdr:colOff>137584</xdr:colOff>
      <xdr:row>10</xdr:row>
      <xdr:rowOff>127000</xdr:rowOff>
    </xdr:from>
    <xdr:to>
      <xdr:col>22</xdr:col>
      <xdr:colOff>281584</xdr:colOff>
      <xdr:row>25</xdr:row>
      <xdr:rowOff>127000</xdr:rowOff>
    </xdr:to>
    <xdr:sp macro="" textlink="">
      <xdr:nvSpPr>
        <xdr:cNvPr id="40" name="Cerrar llave 39">
          <a:extLst>
            <a:ext uri="{FF2B5EF4-FFF2-40B4-BE49-F238E27FC236}">
              <a16:creationId xmlns:a16="http://schemas.microsoft.com/office/drawing/2014/main" id="{DDEEB82F-4DB0-4B6A-8D40-59DBF202CD8F}"/>
            </a:ext>
          </a:extLst>
        </xdr:cNvPr>
        <xdr:cNvSpPr/>
      </xdr:nvSpPr>
      <xdr:spPr>
        <a:xfrm>
          <a:off x="16996834" y="334433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539749</xdr:colOff>
      <xdr:row>26</xdr:row>
      <xdr:rowOff>21168</xdr:rowOff>
    </xdr:from>
    <xdr:to>
      <xdr:col>28</xdr:col>
      <xdr:colOff>444501</xdr:colOff>
      <xdr:row>40</xdr:row>
      <xdr:rowOff>137584</xdr:rowOff>
    </xdr:to>
    <xdr:graphicFrame macro="">
      <xdr:nvGraphicFramePr>
        <xdr:cNvPr id="41" name="Gráfico 40">
          <a:extLst>
            <a:ext uri="{FF2B5EF4-FFF2-40B4-BE49-F238E27FC236}">
              <a16:creationId xmlns:a16="http://schemas.microsoft.com/office/drawing/2014/main" id="{AF1A1435-CC54-4698-B478-505DE1BEA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28</xdr:col>
      <xdr:colOff>518583</xdr:colOff>
      <xdr:row>26</xdr:row>
      <xdr:rowOff>31751</xdr:rowOff>
    </xdr:from>
    <xdr:to>
      <xdr:col>34</xdr:col>
      <xdr:colOff>423335</xdr:colOff>
      <xdr:row>40</xdr:row>
      <xdr:rowOff>148167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52D5E687-3E31-4EA3-A521-A672645574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34</xdr:col>
      <xdr:colOff>571500</xdr:colOff>
      <xdr:row>26</xdr:row>
      <xdr:rowOff>31751</xdr:rowOff>
    </xdr:from>
    <xdr:to>
      <xdr:col>40</xdr:col>
      <xdr:colOff>476252</xdr:colOff>
      <xdr:row>40</xdr:row>
      <xdr:rowOff>148167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B4D02054-FB2B-4632-89D2-F339C5385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40</xdr:col>
      <xdr:colOff>592667</xdr:colOff>
      <xdr:row>25</xdr:row>
      <xdr:rowOff>179917</xdr:rowOff>
    </xdr:from>
    <xdr:to>
      <xdr:col>46</xdr:col>
      <xdr:colOff>497419</xdr:colOff>
      <xdr:row>40</xdr:row>
      <xdr:rowOff>105833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3E4EE81B-C2D8-4806-B52B-87153DC30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46</xdr:col>
      <xdr:colOff>592668</xdr:colOff>
      <xdr:row>25</xdr:row>
      <xdr:rowOff>179919</xdr:rowOff>
    </xdr:from>
    <xdr:to>
      <xdr:col>52</xdr:col>
      <xdr:colOff>497420</xdr:colOff>
      <xdr:row>40</xdr:row>
      <xdr:rowOff>105835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DB31BBC4-F27F-4D9E-BF66-9258F5C2C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52</xdr:col>
      <xdr:colOff>624417</xdr:colOff>
      <xdr:row>26</xdr:row>
      <xdr:rowOff>3</xdr:rowOff>
    </xdr:from>
    <xdr:to>
      <xdr:col>58</xdr:col>
      <xdr:colOff>529169</xdr:colOff>
      <xdr:row>40</xdr:row>
      <xdr:rowOff>116419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1787F2AA-512A-4584-9002-ADB74CF2B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137585</xdr:colOff>
      <xdr:row>25</xdr:row>
      <xdr:rowOff>179922</xdr:rowOff>
    </xdr:from>
    <xdr:to>
      <xdr:col>22</xdr:col>
      <xdr:colOff>281585</xdr:colOff>
      <xdr:row>40</xdr:row>
      <xdr:rowOff>179922</xdr:rowOff>
    </xdr:to>
    <xdr:sp macro="" textlink="">
      <xdr:nvSpPr>
        <xdr:cNvPr id="47" name="Cerrar llave 46">
          <a:extLst>
            <a:ext uri="{FF2B5EF4-FFF2-40B4-BE49-F238E27FC236}">
              <a16:creationId xmlns:a16="http://schemas.microsoft.com/office/drawing/2014/main" id="{99E2DB08-AEA4-46FC-A8D7-E714BEC83EE9}"/>
            </a:ext>
          </a:extLst>
        </xdr:cNvPr>
        <xdr:cNvSpPr/>
      </xdr:nvSpPr>
      <xdr:spPr>
        <a:xfrm>
          <a:off x="16996835" y="6275922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148167</xdr:colOff>
      <xdr:row>41</xdr:row>
      <xdr:rowOff>21166</xdr:rowOff>
    </xdr:from>
    <xdr:to>
      <xdr:col>22</xdr:col>
      <xdr:colOff>292167</xdr:colOff>
      <xdr:row>55</xdr:row>
      <xdr:rowOff>151583</xdr:rowOff>
    </xdr:to>
    <xdr:sp macro="" textlink="">
      <xdr:nvSpPr>
        <xdr:cNvPr id="60" name="Cerrar llave 59">
          <a:extLst>
            <a:ext uri="{FF2B5EF4-FFF2-40B4-BE49-F238E27FC236}">
              <a16:creationId xmlns:a16="http://schemas.microsoft.com/office/drawing/2014/main" id="{A90B17C7-7973-4045-BE7C-A2FD5C8D19ED}"/>
            </a:ext>
          </a:extLst>
        </xdr:cNvPr>
        <xdr:cNvSpPr/>
      </xdr:nvSpPr>
      <xdr:spPr>
        <a:xfrm>
          <a:off x="17007417" y="9196916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529168</xdr:colOff>
      <xdr:row>40</xdr:row>
      <xdr:rowOff>190500</xdr:rowOff>
    </xdr:from>
    <xdr:to>
      <xdr:col>28</xdr:col>
      <xdr:colOff>433920</xdr:colOff>
      <xdr:row>55</xdr:row>
      <xdr:rowOff>105833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AFAF7498-0C51-4B81-AA8E-0385ABDA21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28</xdr:col>
      <xdr:colOff>518583</xdr:colOff>
      <xdr:row>40</xdr:row>
      <xdr:rowOff>190500</xdr:rowOff>
    </xdr:from>
    <xdr:to>
      <xdr:col>34</xdr:col>
      <xdr:colOff>423335</xdr:colOff>
      <xdr:row>55</xdr:row>
      <xdr:rowOff>105833</xdr:rowOff>
    </xdr:to>
    <xdr:graphicFrame macro="">
      <xdr:nvGraphicFramePr>
        <xdr:cNvPr id="62" name="Gráfico 61">
          <a:extLst>
            <a:ext uri="{FF2B5EF4-FFF2-40B4-BE49-F238E27FC236}">
              <a16:creationId xmlns:a16="http://schemas.microsoft.com/office/drawing/2014/main" id="{DC4E0A58-7F03-423E-BDA7-22B6CC973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34</xdr:col>
      <xdr:colOff>571500</xdr:colOff>
      <xdr:row>40</xdr:row>
      <xdr:rowOff>190499</xdr:rowOff>
    </xdr:from>
    <xdr:to>
      <xdr:col>40</xdr:col>
      <xdr:colOff>476252</xdr:colOff>
      <xdr:row>55</xdr:row>
      <xdr:rowOff>105832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9D7FB9BF-A330-48FE-B648-37FA03B286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40</xdr:col>
      <xdr:colOff>613833</xdr:colOff>
      <xdr:row>41</xdr:row>
      <xdr:rowOff>0</xdr:rowOff>
    </xdr:from>
    <xdr:to>
      <xdr:col>46</xdr:col>
      <xdr:colOff>518585</xdr:colOff>
      <xdr:row>55</xdr:row>
      <xdr:rowOff>116416</xdr:rowOff>
    </xdr:to>
    <xdr:graphicFrame macro="">
      <xdr:nvGraphicFramePr>
        <xdr:cNvPr id="64" name="Gráfico 63">
          <a:extLst>
            <a:ext uri="{FF2B5EF4-FFF2-40B4-BE49-F238E27FC236}">
              <a16:creationId xmlns:a16="http://schemas.microsoft.com/office/drawing/2014/main" id="{4F3AB831-4E64-44B7-963F-825C196D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46</xdr:col>
      <xdr:colOff>613834</xdr:colOff>
      <xdr:row>40</xdr:row>
      <xdr:rowOff>190500</xdr:rowOff>
    </xdr:from>
    <xdr:to>
      <xdr:col>52</xdr:col>
      <xdr:colOff>518586</xdr:colOff>
      <xdr:row>55</xdr:row>
      <xdr:rowOff>105833</xdr:rowOff>
    </xdr:to>
    <xdr:graphicFrame macro="">
      <xdr:nvGraphicFramePr>
        <xdr:cNvPr id="65" name="Gráfico 64">
          <a:extLst>
            <a:ext uri="{FF2B5EF4-FFF2-40B4-BE49-F238E27FC236}">
              <a16:creationId xmlns:a16="http://schemas.microsoft.com/office/drawing/2014/main" id="{489390EA-C496-4355-92D4-45F3E168C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52</xdr:col>
      <xdr:colOff>624416</xdr:colOff>
      <xdr:row>40</xdr:row>
      <xdr:rowOff>190499</xdr:rowOff>
    </xdr:from>
    <xdr:to>
      <xdr:col>58</xdr:col>
      <xdr:colOff>529168</xdr:colOff>
      <xdr:row>55</xdr:row>
      <xdr:rowOff>105832</xdr:rowOff>
    </xdr:to>
    <xdr:graphicFrame macro="">
      <xdr:nvGraphicFramePr>
        <xdr:cNvPr id="66" name="Gráfico 65">
          <a:extLst>
            <a:ext uri="{FF2B5EF4-FFF2-40B4-BE49-F238E27FC236}">
              <a16:creationId xmlns:a16="http://schemas.microsoft.com/office/drawing/2014/main" id="{A8BF1A20-BC2E-45B6-8B92-7673AA3AB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58</xdr:col>
      <xdr:colOff>698500</xdr:colOff>
      <xdr:row>40</xdr:row>
      <xdr:rowOff>190499</xdr:rowOff>
    </xdr:from>
    <xdr:to>
      <xdr:col>64</xdr:col>
      <xdr:colOff>603252</xdr:colOff>
      <xdr:row>55</xdr:row>
      <xdr:rowOff>105832</xdr:rowOff>
    </xdr:to>
    <xdr:graphicFrame macro="">
      <xdr:nvGraphicFramePr>
        <xdr:cNvPr id="67" name="Gráfico 66">
          <a:extLst>
            <a:ext uri="{FF2B5EF4-FFF2-40B4-BE49-F238E27FC236}">
              <a16:creationId xmlns:a16="http://schemas.microsoft.com/office/drawing/2014/main" id="{6ADD5BB9-DF93-42B9-916F-2AEDFACE7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64</xdr:col>
      <xdr:colOff>740833</xdr:colOff>
      <xdr:row>40</xdr:row>
      <xdr:rowOff>190499</xdr:rowOff>
    </xdr:from>
    <xdr:to>
      <xdr:col>70</xdr:col>
      <xdr:colOff>645585</xdr:colOff>
      <xdr:row>55</xdr:row>
      <xdr:rowOff>105832</xdr:rowOff>
    </xdr:to>
    <xdr:graphicFrame macro="">
      <xdr:nvGraphicFramePr>
        <xdr:cNvPr id="68" name="Gráfico 67">
          <a:extLst>
            <a:ext uri="{FF2B5EF4-FFF2-40B4-BE49-F238E27FC236}">
              <a16:creationId xmlns:a16="http://schemas.microsoft.com/office/drawing/2014/main" id="{FA6EE4C6-6BE4-46FE-8963-F4DB621CE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70</xdr:col>
      <xdr:colOff>740833</xdr:colOff>
      <xdr:row>40</xdr:row>
      <xdr:rowOff>179916</xdr:rowOff>
    </xdr:from>
    <xdr:to>
      <xdr:col>76</xdr:col>
      <xdr:colOff>645585</xdr:colOff>
      <xdr:row>55</xdr:row>
      <xdr:rowOff>95249</xdr:rowOff>
    </xdr:to>
    <xdr:graphicFrame macro="">
      <xdr:nvGraphicFramePr>
        <xdr:cNvPr id="69" name="Gráfico 68">
          <a:extLst>
            <a:ext uri="{FF2B5EF4-FFF2-40B4-BE49-F238E27FC236}">
              <a16:creationId xmlns:a16="http://schemas.microsoft.com/office/drawing/2014/main" id="{21DB18E1-07D6-49D1-AF09-C7B479D71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76</xdr:col>
      <xdr:colOff>740834</xdr:colOff>
      <xdr:row>40</xdr:row>
      <xdr:rowOff>169333</xdr:rowOff>
    </xdr:from>
    <xdr:to>
      <xdr:col>82</xdr:col>
      <xdr:colOff>645586</xdr:colOff>
      <xdr:row>55</xdr:row>
      <xdr:rowOff>84666</xdr:rowOff>
    </xdr:to>
    <xdr:graphicFrame macro="">
      <xdr:nvGraphicFramePr>
        <xdr:cNvPr id="70" name="Gráfico 69">
          <a:extLst>
            <a:ext uri="{FF2B5EF4-FFF2-40B4-BE49-F238E27FC236}">
              <a16:creationId xmlns:a16="http://schemas.microsoft.com/office/drawing/2014/main" id="{DBB3E6D5-A737-4CF3-8520-5106D0564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82</xdr:col>
      <xdr:colOff>751416</xdr:colOff>
      <xdr:row>40</xdr:row>
      <xdr:rowOff>179916</xdr:rowOff>
    </xdr:from>
    <xdr:to>
      <xdr:col>88</xdr:col>
      <xdr:colOff>656168</xdr:colOff>
      <xdr:row>55</xdr:row>
      <xdr:rowOff>95249</xdr:rowOff>
    </xdr:to>
    <xdr:graphicFrame macro="">
      <xdr:nvGraphicFramePr>
        <xdr:cNvPr id="71" name="Gráfico 70">
          <a:extLst>
            <a:ext uri="{FF2B5EF4-FFF2-40B4-BE49-F238E27FC236}">
              <a16:creationId xmlns:a16="http://schemas.microsoft.com/office/drawing/2014/main" id="{464F806F-42D5-4E29-A8EC-08471228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22</xdr:col>
      <xdr:colOff>518583</xdr:colOff>
      <xdr:row>56</xdr:row>
      <xdr:rowOff>1</xdr:rowOff>
    </xdr:from>
    <xdr:to>
      <xdr:col>28</xdr:col>
      <xdr:colOff>423335</xdr:colOff>
      <xdr:row>70</xdr:row>
      <xdr:rowOff>105833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B5F106CC-AAC0-48F3-BFCF-7801218C6A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28</xdr:col>
      <xdr:colOff>539750</xdr:colOff>
      <xdr:row>55</xdr:row>
      <xdr:rowOff>179917</xdr:rowOff>
    </xdr:from>
    <xdr:to>
      <xdr:col>34</xdr:col>
      <xdr:colOff>444502</xdr:colOff>
      <xdr:row>70</xdr:row>
      <xdr:rowOff>95249</xdr:rowOff>
    </xdr:to>
    <xdr:graphicFrame macro="">
      <xdr:nvGraphicFramePr>
        <xdr:cNvPr id="59" name="Gráfico 58">
          <a:extLst>
            <a:ext uri="{FF2B5EF4-FFF2-40B4-BE49-F238E27FC236}">
              <a16:creationId xmlns:a16="http://schemas.microsoft.com/office/drawing/2014/main" id="{FD6B826A-166C-4772-B4F7-05ADD90D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34</xdr:col>
      <xdr:colOff>582083</xdr:colOff>
      <xdr:row>56</xdr:row>
      <xdr:rowOff>0</xdr:rowOff>
    </xdr:from>
    <xdr:to>
      <xdr:col>40</xdr:col>
      <xdr:colOff>486835</xdr:colOff>
      <xdr:row>70</xdr:row>
      <xdr:rowOff>105832</xdr:rowOff>
    </xdr:to>
    <xdr:graphicFrame macro="">
      <xdr:nvGraphicFramePr>
        <xdr:cNvPr id="72" name="Gráfico 71">
          <a:extLst>
            <a:ext uri="{FF2B5EF4-FFF2-40B4-BE49-F238E27FC236}">
              <a16:creationId xmlns:a16="http://schemas.microsoft.com/office/drawing/2014/main" id="{1E23452A-23ED-4482-BC1D-A8B867177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40</xdr:col>
      <xdr:colOff>613833</xdr:colOff>
      <xdr:row>56</xdr:row>
      <xdr:rowOff>10583</xdr:rowOff>
    </xdr:from>
    <xdr:to>
      <xdr:col>46</xdr:col>
      <xdr:colOff>518585</xdr:colOff>
      <xdr:row>70</xdr:row>
      <xdr:rowOff>116415</xdr:rowOff>
    </xdr:to>
    <xdr:graphicFrame macro="">
      <xdr:nvGraphicFramePr>
        <xdr:cNvPr id="73" name="Gráfico 72">
          <a:extLst>
            <a:ext uri="{FF2B5EF4-FFF2-40B4-BE49-F238E27FC236}">
              <a16:creationId xmlns:a16="http://schemas.microsoft.com/office/drawing/2014/main" id="{FAE23BE3-D94E-49BE-9BF5-D16E5A2B7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46</xdr:col>
      <xdr:colOff>613833</xdr:colOff>
      <xdr:row>55</xdr:row>
      <xdr:rowOff>179917</xdr:rowOff>
    </xdr:from>
    <xdr:to>
      <xdr:col>52</xdr:col>
      <xdr:colOff>518585</xdr:colOff>
      <xdr:row>70</xdr:row>
      <xdr:rowOff>95249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AAA53928-C6E0-4144-886C-2E1AA3869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52</xdr:col>
      <xdr:colOff>624417</xdr:colOff>
      <xdr:row>55</xdr:row>
      <xdr:rowOff>179917</xdr:rowOff>
    </xdr:from>
    <xdr:to>
      <xdr:col>58</xdr:col>
      <xdr:colOff>529169</xdr:colOff>
      <xdr:row>70</xdr:row>
      <xdr:rowOff>95249</xdr:rowOff>
    </xdr:to>
    <xdr:graphicFrame macro="">
      <xdr:nvGraphicFramePr>
        <xdr:cNvPr id="76" name="Gráfico 75">
          <a:extLst>
            <a:ext uri="{FF2B5EF4-FFF2-40B4-BE49-F238E27FC236}">
              <a16:creationId xmlns:a16="http://schemas.microsoft.com/office/drawing/2014/main" id="{572BE7A9-1F34-41A2-A7B1-927C594ED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58</xdr:col>
      <xdr:colOff>698500</xdr:colOff>
      <xdr:row>55</xdr:row>
      <xdr:rowOff>169334</xdr:rowOff>
    </xdr:from>
    <xdr:to>
      <xdr:col>64</xdr:col>
      <xdr:colOff>603252</xdr:colOff>
      <xdr:row>70</xdr:row>
      <xdr:rowOff>84666</xdr:rowOff>
    </xdr:to>
    <xdr:graphicFrame macro="">
      <xdr:nvGraphicFramePr>
        <xdr:cNvPr id="77" name="Gráfico 76">
          <a:extLst>
            <a:ext uri="{FF2B5EF4-FFF2-40B4-BE49-F238E27FC236}">
              <a16:creationId xmlns:a16="http://schemas.microsoft.com/office/drawing/2014/main" id="{77D99916-B8FD-4956-ADA9-A33BD6CEF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64</xdr:col>
      <xdr:colOff>751416</xdr:colOff>
      <xdr:row>56</xdr:row>
      <xdr:rowOff>0</xdr:rowOff>
    </xdr:from>
    <xdr:to>
      <xdr:col>70</xdr:col>
      <xdr:colOff>656168</xdr:colOff>
      <xdr:row>70</xdr:row>
      <xdr:rowOff>105832</xdr:rowOff>
    </xdr:to>
    <xdr:graphicFrame macro="">
      <xdr:nvGraphicFramePr>
        <xdr:cNvPr id="78" name="Gráfico 77">
          <a:extLst>
            <a:ext uri="{FF2B5EF4-FFF2-40B4-BE49-F238E27FC236}">
              <a16:creationId xmlns:a16="http://schemas.microsoft.com/office/drawing/2014/main" id="{FC104E1E-6536-4D68-94ED-CA425B2F3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70</xdr:col>
      <xdr:colOff>740834</xdr:colOff>
      <xdr:row>56</xdr:row>
      <xdr:rowOff>21167</xdr:rowOff>
    </xdr:from>
    <xdr:to>
      <xdr:col>76</xdr:col>
      <xdr:colOff>645586</xdr:colOff>
      <xdr:row>70</xdr:row>
      <xdr:rowOff>126999</xdr:rowOff>
    </xdr:to>
    <xdr:graphicFrame macro="">
      <xdr:nvGraphicFramePr>
        <xdr:cNvPr id="79" name="Gráfico 78">
          <a:extLst>
            <a:ext uri="{FF2B5EF4-FFF2-40B4-BE49-F238E27FC236}">
              <a16:creationId xmlns:a16="http://schemas.microsoft.com/office/drawing/2014/main" id="{D06EA16A-8552-41C7-BA6C-72D8A19FC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76</xdr:col>
      <xdr:colOff>730250</xdr:colOff>
      <xdr:row>56</xdr:row>
      <xdr:rowOff>42334</xdr:rowOff>
    </xdr:from>
    <xdr:to>
      <xdr:col>82</xdr:col>
      <xdr:colOff>635002</xdr:colOff>
      <xdr:row>70</xdr:row>
      <xdr:rowOff>148166</xdr:rowOff>
    </xdr:to>
    <xdr:graphicFrame macro="">
      <xdr:nvGraphicFramePr>
        <xdr:cNvPr id="80" name="Gráfico 79">
          <a:extLst>
            <a:ext uri="{FF2B5EF4-FFF2-40B4-BE49-F238E27FC236}">
              <a16:creationId xmlns:a16="http://schemas.microsoft.com/office/drawing/2014/main" id="{35C831A5-2B1B-4209-A82D-57A8A4E81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22</xdr:col>
      <xdr:colOff>148166</xdr:colOff>
      <xdr:row>56</xdr:row>
      <xdr:rowOff>10584</xdr:rowOff>
    </xdr:from>
    <xdr:to>
      <xdr:col>22</xdr:col>
      <xdr:colOff>292166</xdr:colOff>
      <xdr:row>70</xdr:row>
      <xdr:rowOff>130417</xdr:rowOff>
    </xdr:to>
    <xdr:sp macro="" textlink="">
      <xdr:nvSpPr>
        <xdr:cNvPr id="81" name="Cerrar llave 80">
          <a:extLst>
            <a:ext uri="{FF2B5EF4-FFF2-40B4-BE49-F238E27FC236}">
              <a16:creationId xmlns:a16="http://schemas.microsoft.com/office/drawing/2014/main" id="{78333FD9-BBEC-4897-9B70-8B4FD88D4A3C}"/>
            </a:ext>
          </a:extLst>
        </xdr:cNvPr>
        <xdr:cNvSpPr/>
      </xdr:nvSpPr>
      <xdr:spPr>
        <a:xfrm>
          <a:off x="17007416" y="12054417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137584</xdr:colOff>
      <xdr:row>71</xdr:row>
      <xdr:rowOff>1</xdr:rowOff>
    </xdr:from>
    <xdr:to>
      <xdr:col>22</xdr:col>
      <xdr:colOff>281584</xdr:colOff>
      <xdr:row>85</xdr:row>
      <xdr:rowOff>119834</xdr:rowOff>
    </xdr:to>
    <xdr:sp macro="" textlink="">
      <xdr:nvSpPr>
        <xdr:cNvPr id="82" name="Cerrar llave 81">
          <a:extLst>
            <a:ext uri="{FF2B5EF4-FFF2-40B4-BE49-F238E27FC236}">
              <a16:creationId xmlns:a16="http://schemas.microsoft.com/office/drawing/2014/main" id="{56C73787-9E67-4492-9466-A8B993E47C09}"/>
            </a:ext>
          </a:extLst>
        </xdr:cNvPr>
        <xdr:cNvSpPr/>
      </xdr:nvSpPr>
      <xdr:spPr>
        <a:xfrm>
          <a:off x="16996834" y="14922501"/>
          <a:ext cx="144000" cy="2808000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529166</xdr:colOff>
      <xdr:row>71</xdr:row>
      <xdr:rowOff>1</xdr:rowOff>
    </xdr:from>
    <xdr:to>
      <xdr:col>28</xdr:col>
      <xdr:colOff>433919</xdr:colOff>
      <xdr:row>85</xdr:row>
      <xdr:rowOff>105833</xdr:rowOff>
    </xdr:to>
    <xdr:graphicFrame macro="">
      <xdr:nvGraphicFramePr>
        <xdr:cNvPr id="83" name="Gráfico 82">
          <a:extLst>
            <a:ext uri="{FF2B5EF4-FFF2-40B4-BE49-F238E27FC236}">
              <a16:creationId xmlns:a16="http://schemas.microsoft.com/office/drawing/2014/main" id="{22F01C8A-065E-4244-BB7D-55C0BB3164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28</xdr:col>
      <xdr:colOff>550333</xdr:colOff>
      <xdr:row>70</xdr:row>
      <xdr:rowOff>179917</xdr:rowOff>
    </xdr:from>
    <xdr:to>
      <xdr:col>34</xdr:col>
      <xdr:colOff>455086</xdr:colOff>
      <xdr:row>85</xdr:row>
      <xdr:rowOff>95249</xdr:rowOff>
    </xdr:to>
    <xdr:graphicFrame macro="">
      <xdr:nvGraphicFramePr>
        <xdr:cNvPr id="84" name="Gráfico 83">
          <a:extLst>
            <a:ext uri="{FF2B5EF4-FFF2-40B4-BE49-F238E27FC236}">
              <a16:creationId xmlns:a16="http://schemas.microsoft.com/office/drawing/2014/main" id="{864EFFE8-454D-4AA5-B26C-0DA1E3806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34</xdr:col>
      <xdr:colOff>571500</xdr:colOff>
      <xdr:row>70</xdr:row>
      <xdr:rowOff>179917</xdr:rowOff>
    </xdr:from>
    <xdr:to>
      <xdr:col>40</xdr:col>
      <xdr:colOff>476253</xdr:colOff>
      <xdr:row>85</xdr:row>
      <xdr:rowOff>95249</xdr:rowOff>
    </xdr:to>
    <xdr:graphicFrame macro="">
      <xdr:nvGraphicFramePr>
        <xdr:cNvPr id="85" name="Gráfico 84">
          <a:extLst>
            <a:ext uri="{FF2B5EF4-FFF2-40B4-BE49-F238E27FC236}">
              <a16:creationId xmlns:a16="http://schemas.microsoft.com/office/drawing/2014/main" id="{D9622CE1-0F6E-4FE6-881D-025303D97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40</xdr:col>
      <xdr:colOff>613834</xdr:colOff>
      <xdr:row>71</xdr:row>
      <xdr:rowOff>10584</xdr:rowOff>
    </xdr:from>
    <xdr:to>
      <xdr:col>46</xdr:col>
      <xdr:colOff>518587</xdr:colOff>
      <xdr:row>85</xdr:row>
      <xdr:rowOff>116416</xdr:rowOff>
    </xdr:to>
    <xdr:graphicFrame macro="">
      <xdr:nvGraphicFramePr>
        <xdr:cNvPr id="86" name="Gráfico 85">
          <a:extLst>
            <a:ext uri="{FF2B5EF4-FFF2-40B4-BE49-F238E27FC236}">
              <a16:creationId xmlns:a16="http://schemas.microsoft.com/office/drawing/2014/main" id="{5484817A-8E65-4C1F-9BAE-A58DF4DF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46</xdr:col>
      <xdr:colOff>624417</xdr:colOff>
      <xdr:row>70</xdr:row>
      <xdr:rowOff>179918</xdr:rowOff>
    </xdr:from>
    <xdr:to>
      <xdr:col>52</xdr:col>
      <xdr:colOff>529170</xdr:colOff>
      <xdr:row>85</xdr:row>
      <xdr:rowOff>95250</xdr:rowOff>
    </xdr:to>
    <xdr:graphicFrame macro="">
      <xdr:nvGraphicFramePr>
        <xdr:cNvPr id="87" name="Gráfico 86">
          <a:extLst>
            <a:ext uri="{FF2B5EF4-FFF2-40B4-BE49-F238E27FC236}">
              <a16:creationId xmlns:a16="http://schemas.microsoft.com/office/drawing/2014/main" id="{18904D2F-C308-4221-9722-1C29C1EAC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52</xdr:col>
      <xdr:colOff>613834</xdr:colOff>
      <xdr:row>71</xdr:row>
      <xdr:rowOff>10584</xdr:rowOff>
    </xdr:from>
    <xdr:to>
      <xdr:col>58</xdr:col>
      <xdr:colOff>518587</xdr:colOff>
      <xdr:row>85</xdr:row>
      <xdr:rowOff>116416</xdr:rowOff>
    </xdr:to>
    <xdr:graphicFrame macro="">
      <xdr:nvGraphicFramePr>
        <xdr:cNvPr id="88" name="Gráfico 87">
          <a:extLst>
            <a:ext uri="{FF2B5EF4-FFF2-40B4-BE49-F238E27FC236}">
              <a16:creationId xmlns:a16="http://schemas.microsoft.com/office/drawing/2014/main" id="{3B85BCA3-7BDB-49DC-936A-B6E3C74A4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58</xdr:col>
      <xdr:colOff>698500</xdr:colOff>
      <xdr:row>71</xdr:row>
      <xdr:rowOff>1</xdr:rowOff>
    </xdr:from>
    <xdr:to>
      <xdr:col>64</xdr:col>
      <xdr:colOff>603253</xdr:colOff>
      <xdr:row>85</xdr:row>
      <xdr:rowOff>105833</xdr:rowOff>
    </xdr:to>
    <xdr:graphicFrame macro="">
      <xdr:nvGraphicFramePr>
        <xdr:cNvPr id="89" name="Gráfico 88">
          <a:extLst>
            <a:ext uri="{FF2B5EF4-FFF2-40B4-BE49-F238E27FC236}">
              <a16:creationId xmlns:a16="http://schemas.microsoft.com/office/drawing/2014/main" id="{5B47B54A-AD26-4EB5-8996-556B4D74E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64</xdr:col>
      <xdr:colOff>740834</xdr:colOff>
      <xdr:row>70</xdr:row>
      <xdr:rowOff>179917</xdr:rowOff>
    </xdr:from>
    <xdr:to>
      <xdr:col>70</xdr:col>
      <xdr:colOff>645587</xdr:colOff>
      <xdr:row>85</xdr:row>
      <xdr:rowOff>95249</xdr:rowOff>
    </xdr:to>
    <xdr:graphicFrame macro="">
      <xdr:nvGraphicFramePr>
        <xdr:cNvPr id="90" name="Gráfico 89">
          <a:extLst>
            <a:ext uri="{FF2B5EF4-FFF2-40B4-BE49-F238E27FC236}">
              <a16:creationId xmlns:a16="http://schemas.microsoft.com/office/drawing/2014/main" id="{B6C70C95-67FA-4865-A378-274D4A9E4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70</xdr:col>
      <xdr:colOff>751417</xdr:colOff>
      <xdr:row>71</xdr:row>
      <xdr:rowOff>21167</xdr:rowOff>
    </xdr:from>
    <xdr:to>
      <xdr:col>76</xdr:col>
      <xdr:colOff>656170</xdr:colOff>
      <xdr:row>85</xdr:row>
      <xdr:rowOff>126999</xdr:rowOff>
    </xdr:to>
    <xdr:graphicFrame macro="">
      <xdr:nvGraphicFramePr>
        <xdr:cNvPr id="91" name="Gráfico 90">
          <a:extLst>
            <a:ext uri="{FF2B5EF4-FFF2-40B4-BE49-F238E27FC236}">
              <a16:creationId xmlns:a16="http://schemas.microsoft.com/office/drawing/2014/main" id="{EAAFE382-277B-444E-9A57-A406257EE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76</xdr:col>
      <xdr:colOff>740834</xdr:colOff>
      <xdr:row>71</xdr:row>
      <xdr:rowOff>21167</xdr:rowOff>
    </xdr:from>
    <xdr:to>
      <xdr:col>82</xdr:col>
      <xdr:colOff>645587</xdr:colOff>
      <xdr:row>85</xdr:row>
      <xdr:rowOff>126999</xdr:rowOff>
    </xdr:to>
    <xdr:graphicFrame macro="">
      <xdr:nvGraphicFramePr>
        <xdr:cNvPr id="92" name="Gráfico 91">
          <a:extLst>
            <a:ext uri="{FF2B5EF4-FFF2-40B4-BE49-F238E27FC236}">
              <a16:creationId xmlns:a16="http://schemas.microsoft.com/office/drawing/2014/main" id="{9008C253-0235-4592-A238-4CF99A914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82</xdr:col>
      <xdr:colOff>719667</xdr:colOff>
      <xdr:row>71</xdr:row>
      <xdr:rowOff>21167</xdr:rowOff>
    </xdr:from>
    <xdr:to>
      <xdr:col>88</xdr:col>
      <xdr:colOff>624420</xdr:colOff>
      <xdr:row>85</xdr:row>
      <xdr:rowOff>126999</xdr:rowOff>
    </xdr:to>
    <xdr:graphicFrame macro="">
      <xdr:nvGraphicFramePr>
        <xdr:cNvPr id="93" name="Gráfico 92">
          <a:extLst>
            <a:ext uri="{FF2B5EF4-FFF2-40B4-BE49-F238E27FC236}">
              <a16:creationId xmlns:a16="http://schemas.microsoft.com/office/drawing/2014/main" id="{E90A7647-C309-4A54-ADAB-54B75D30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88</xdr:col>
      <xdr:colOff>709084</xdr:colOff>
      <xdr:row>70</xdr:row>
      <xdr:rowOff>169334</xdr:rowOff>
    </xdr:from>
    <xdr:to>
      <xdr:col>94</xdr:col>
      <xdr:colOff>613837</xdr:colOff>
      <xdr:row>85</xdr:row>
      <xdr:rowOff>84666</xdr:rowOff>
    </xdr:to>
    <xdr:graphicFrame macro="">
      <xdr:nvGraphicFramePr>
        <xdr:cNvPr id="94" name="Gráfico 93">
          <a:extLst>
            <a:ext uri="{FF2B5EF4-FFF2-40B4-BE49-F238E27FC236}">
              <a16:creationId xmlns:a16="http://schemas.microsoft.com/office/drawing/2014/main" id="{44FCDE33-A041-4832-B2FE-081A17E1C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94</xdr:col>
      <xdr:colOff>709083</xdr:colOff>
      <xdr:row>70</xdr:row>
      <xdr:rowOff>169334</xdr:rowOff>
    </xdr:from>
    <xdr:to>
      <xdr:col>100</xdr:col>
      <xdr:colOff>613836</xdr:colOff>
      <xdr:row>85</xdr:row>
      <xdr:rowOff>84666</xdr:rowOff>
    </xdr:to>
    <xdr:graphicFrame macro="">
      <xdr:nvGraphicFramePr>
        <xdr:cNvPr id="95" name="Gráfico 94">
          <a:extLst>
            <a:ext uri="{FF2B5EF4-FFF2-40B4-BE49-F238E27FC236}">
              <a16:creationId xmlns:a16="http://schemas.microsoft.com/office/drawing/2014/main" id="{8E994392-D4E8-426D-BD1E-183BF51B8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100</xdr:col>
      <xdr:colOff>709084</xdr:colOff>
      <xdr:row>70</xdr:row>
      <xdr:rowOff>179917</xdr:rowOff>
    </xdr:from>
    <xdr:to>
      <xdr:col>106</xdr:col>
      <xdr:colOff>613837</xdr:colOff>
      <xdr:row>85</xdr:row>
      <xdr:rowOff>95249</xdr:rowOff>
    </xdr:to>
    <xdr:graphicFrame macro="">
      <xdr:nvGraphicFramePr>
        <xdr:cNvPr id="96" name="Gráfico 95">
          <a:extLst>
            <a:ext uri="{FF2B5EF4-FFF2-40B4-BE49-F238E27FC236}">
              <a16:creationId xmlns:a16="http://schemas.microsoft.com/office/drawing/2014/main" id="{8BE830EC-C66E-4691-9DA5-39CE1FC8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106</xdr:col>
      <xdr:colOff>719667</xdr:colOff>
      <xdr:row>70</xdr:row>
      <xdr:rowOff>169334</xdr:rowOff>
    </xdr:from>
    <xdr:to>
      <xdr:col>112</xdr:col>
      <xdr:colOff>624420</xdr:colOff>
      <xdr:row>85</xdr:row>
      <xdr:rowOff>84666</xdr:rowOff>
    </xdr:to>
    <xdr:graphicFrame macro="">
      <xdr:nvGraphicFramePr>
        <xdr:cNvPr id="97" name="Gráfico 96">
          <a:extLst>
            <a:ext uri="{FF2B5EF4-FFF2-40B4-BE49-F238E27FC236}">
              <a16:creationId xmlns:a16="http://schemas.microsoft.com/office/drawing/2014/main" id="{76C97DA5-DA4B-47E0-B1C1-D6CC97E75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112</xdr:col>
      <xdr:colOff>698500</xdr:colOff>
      <xdr:row>70</xdr:row>
      <xdr:rowOff>169333</xdr:rowOff>
    </xdr:from>
    <xdr:to>
      <xdr:col>118</xdr:col>
      <xdr:colOff>603253</xdr:colOff>
      <xdr:row>85</xdr:row>
      <xdr:rowOff>84665</xdr:rowOff>
    </xdr:to>
    <xdr:graphicFrame macro="">
      <xdr:nvGraphicFramePr>
        <xdr:cNvPr id="98" name="Gráfico 97">
          <a:extLst>
            <a:ext uri="{FF2B5EF4-FFF2-40B4-BE49-F238E27FC236}">
              <a16:creationId xmlns:a16="http://schemas.microsoft.com/office/drawing/2014/main" id="{3FF4EB73-397B-488F-88C5-51F3F1B65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118</xdr:col>
      <xdr:colOff>730250</xdr:colOff>
      <xdr:row>70</xdr:row>
      <xdr:rowOff>169334</xdr:rowOff>
    </xdr:from>
    <xdr:to>
      <xdr:col>124</xdr:col>
      <xdr:colOff>635003</xdr:colOff>
      <xdr:row>85</xdr:row>
      <xdr:rowOff>84666</xdr:rowOff>
    </xdr:to>
    <xdr:graphicFrame macro="">
      <xdr:nvGraphicFramePr>
        <xdr:cNvPr id="99" name="Gráfico 98">
          <a:extLst>
            <a:ext uri="{FF2B5EF4-FFF2-40B4-BE49-F238E27FC236}">
              <a16:creationId xmlns:a16="http://schemas.microsoft.com/office/drawing/2014/main" id="{489409B3-7037-4D4B-BCD4-9DB490D52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124</xdr:col>
      <xdr:colOff>698500</xdr:colOff>
      <xdr:row>71</xdr:row>
      <xdr:rowOff>1</xdr:rowOff>
    </xdr:from>
    <xdr:to>
      <xdr:col>130</xdr:col>
      <xdr:colOff>603253</xdr:colOff>
      <xdr:row>85</xdr:row>
      <xdr:rowOff>105833</xdr:rowOff>
    </xdr:to>
    <xdr:graphicFrame macro="">
      <xdr:nvGraphicFramePr>
        <xdr:cNvPr id="100" name="Gráfico 99">
          <a:extLst>
            <a:ext uri="{FF2B5EF4-FFF2-40B4-BE49-F238E27FC236}">
              <a16:creationId xmlns:a16="http://schemas.microsoft.com/office/drawing/2014/main" id="{1E447A0D-C527-4075-BC23-C14ECEB10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130</xdr:col>
      <xdr:colOff>719666</xdr:colOff>
      <xdr:row>71</xdr:row>
      <xdr:rowOff>0</xdr:rowOff>
    </xdr:from>
    <xdr:to>
      <xdr:col>136</xdr:col>
      <xdr:colOff>624419</xdr:colOff>
      <xdr:row>85</xdr:row>
      <xdr:rowOff>105832</xdr:rowOff>
    </xdr:to>
    <xdr:graphicFrame macro="">
      <xdr:nvGraphicFramePr>
        <xdr:cNvPr id="101" name="Gráfico 100">
          <a:extLst>
            <a:ext uri="{FF2B5EF4-FFF2-40B4-BE49-F238E27FC236}">
              <a16:creationId xmlns:a16="http://schemas.microsoft.com/office/drawing/2014/main" id="{0C1BC60E-D8EB-466E-B0E7-AEEEC2BE8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22</xdr:col>
      <xdr:colOff>592667</xdr:colOff>
      <xdr:row>100</xdr:row>
      <xdr:rowOff>190500</xdr:rowOff>
    </xdr:from>
    <xdr:to>
      <xdr:col>28</xdr:col>
      <xdr:colOff>497419</xdr:colOff>
      <xdr:row>115</xdr:row>
      <xdr:rowOff>126998</xdr:rowOff>
    </xdr:to>
    <xdr:graphicFrame macro="">
      <xdr:nvGraphicFramePr>
        <xdr:cNvPr id="102" name="Gráfico 101">
          <a:extLst>
            <a:ext uri="{FF2B5EF4-FFF2-40B4-BE49-F238E27FC236}">
              <a16:creationId xmlns:a16="http://schemas.microsoft.com/office/drawing/2014/main" id="{03699C8C-B2AD-436D-890F-B7F437D93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28</xdr:col>
      <xdr:colOff>582083</xdr:colOff>
      <xdr:row>100</xdr:row>
      <xdr:rowOff>179916</xdr:rowOff>
    </xdr:from>
    <xdr:to>
      <xdr:col>34</xdr:col>
      <xdr:colOff>486835</xdr:colOff>
      <xdr:row>115</xdr:row>
      <xdr:rowOff>116414</xdr:rowOff>
    </xdr:to>
    <xdr:graphicFrame macro="">
      <xdr:nvGraphicFramePr>
        <xdr:cNvPr id="103" name="Gráfico 102">
          <a:extLst>
            <a:ext uri="{FF2B5EF4-FFF2-40B4-BE49-F238E27FC236}">
              <a16:creationId xmlns:a16="http://schemas.microsoft.com/office/drawing/2014/main" id="{FC4010DA-EE9F-4E25-8F03-7E3E10533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34</xdr:col>
      <xdr:colOff>560917</xdr:colOff>
      <xdr:row>100</xdr:row>
      <xdr:rowOff>179917</xdr:rowOff>
    </xdr:from>
    <xdr:to>
      <xdr:col>40</xdr:col>
      <xdr:colOff>465669</xdr:colOff>
      <xdr:row>115</xdr:row>
      <xdr:rowOff>116415</xdr:rowOff>
    </xdr:to>
    <xdr:graphicFrame macro="">
      <xdr:nvGraphicFramePr>
        <xdr:cNvPr id="104" name="Gráfico 103">
          <a:extLst>
            <a:ext uri="{FF2B5EF4-FFF2-40B4-BE49-F238E27FC236}">
              <a16:creationId xmlns:a16="http://schemas.microsoft.com/office/drawing/2014/main" id="{632693D3-E072-452E-BDE1-30DD5F097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40</xdr:col>
      <xdr:colOff>560917</xdr:colOff>
      <xdr:row>100</xdr:row>
      <xdr:rowOff>179918</xdr:rowOff>
    </xdr:from>
    <xdr:to>
      <xdr:col>46</xdr:col>
      <xdr:colOff>465669</xdr:colOff>
      <xdr:row>115</xdr:row>
      <xdr:rowOff>116416</xdr:rowOff>
    </xdr:to>
    <xdr:graphicFrame macro="">
      <xdr:nvGraphicFramePr>
        <xdr:cNvPr id="105" name="Gráfico 104">
          <a:extLst>
            <a:ext uri="{FF2B5EF4-FFF2-40B4-BE49-F238E27FC236}">
              <a16:creationId xmlns:a16="http://schemas.microsoft.com/office/drawing/2014/main" id="{46C92563-9FD9-4FE0-AB4C-165B8CBB3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46</xdr:col>
      <xdr:colOff>550333</xdr:colOff>
      <xdr:row>100</xdr:row>
      <xdr:rowOff>169334</xdr:rowOff>
    </xdr:from>
    <xdr:to>
      <xdr:col>52</xdr:col>
      <xdr:colOff>455085</xdr:colOff>
      <xdr:row>115</xdr:row>
      <xdr:rowOff>105832</xdr:rowOff>
    </xdr:to>
    <xdr:graphicFrame macro="">
      <xdr:nvGraphicFramePr>
        <xdr:cNvPr id="106" name="Gráfico 105">
          <a:extLst>
            <a:ext uri="{FF2B5EF4-FFF2-40B4-BE49-F238E27FC236}">
              <a16:creationId xmlns:a16="http://schemas.microsoft.com/office/drawing/2014/main" id="{041DC117-DF50-4825-B5F4-FEF9F5D8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52</xdr:col>
      <xdr:colOff>582084</xdr:colOff>
      <xdr:row>100</xdr:row>
      <xdr:rowOff>179917</xdr:rowOff>
    </xdr:from>
    <xdr:to>
      <xdr:col>58</xdr:col>
      <xdr:colOff>486836</xdr:colOff>
      <xdr:row>115</xdr:row>
      <xdr:rowOff>116415</xdr:rowOff>
    </xdr:to>
    <xdr:graphicFrame macro="">
      <xdr:nvGraphicFramePr>
        <xdr:cNvPr id="107" name="Gráfico 106">
          <a:extLst>
            <a:ext uri="{FF2B5EF4-FFF2-40B4-BE49-F238E27FC236}">
              <a16:creationId xmlns:a16="http://schemas.microsoft.com/office/drawing/2014/main" id="{4197DEFD-EC03-4368-A002-0A3FA2EAF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58</xdr:col>
      <xdr:colOff>571500</xdr:colOff>
      <xdr:row>100</xdr:row>
      <xdr:rowOff>158751</xdr:rowOff>
    </xdr:from>
    <xdr:to>
      <xdr:col>64</xdr:col>
      <xdr:colOff>476252</xdr:colOff>
      <xdr:row>115</xdr:row>
      <xdr:rowOff>95249</xdr:rowOff>
    </xdr:to>
    <xdr:graphicFrame macro="">
      <xdr:nvGraphicFramePr>
        <xdr:cNvPr id="109" name="Gráfico 108">
          <a:extLst>
            <a:ext uri="{FF2B5EF4-FFF2-40B4-BE49-F238E27FC236}">
              <a16:creationId xmlns:a16="http://schemas.microsoft.com/office/drawing/2014/main" id="{73C000D5-15D2-4309-87EA-0EB511833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64</xdr:col>
      <xdr:colOff>613833</xdr:colOff>
      <xdr:row>100</xdr:row>
      <xdr:rowOff>158750</xdr:rowOff>
    </xdr:from>
    <xdr:to>
      <xdr:col>70</xdr:col>
      <xdr:colOff>518585</xdr:colOff>
      <xdr:row>115</xdr:row>
      <xdr:rowOff>95248</xdr:rowOff>
    </xdr:to>
    <xdr:graphicFrame macro="">
      <xdr:nvGraphicFramePr>
        <xdr:cNvPr id="110" name="Gráfico 109">
          <a:extLst>
            <a:ext uri="{FF2B5EF4-FFF2-40B4-BE49-F238E27FC236}">
              <a16:creationId xmlns:a16="http://schemas.microsoft.com/office/drawing/2014/main" id="{8576585A-582F-4345-9B01-9B6BB727E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70</xdr:col>
      <xdr:colOff>656166</xdr:colOff>
      <xdr:row>100</xdr:row>
      <xdr:rowOff>158750</xdr:rowOff>
    </xdr:from>
    <xdr:to>
      <xdr:col>76</xdr:col>
      <xdr:colOff>560918</xdr:colOff>
      <xdr:row>115</xdr:row>
      <xdr:rowOff>95248</xdr:rowOff>
    </xdr:to>
    <xdr:graphicFrame macro="">
      <xdr:nvGraphicFramePr>
        <xdr:cNvPr id="111" name="Gráfico 110">
          <a:extLst>
            <a:ext uri="{FF2B5EF4-FFF2-40B4-BE49-F238E27FC236}">
              <a16:creationId xmlns:a16="http://schemas.microsoft.com/office/drawing/2014/main" id="{6F776C22-A5F9-4BF3-9A59-9813A182F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76</xdr:col>
      <xdr:colOff>677333</xdr:colOff>
      <xdr:row>100</xdr:row>
      <xdr:rowOff>169334</xdr:rowOff>
    </xdr:from>
    <xdr:to>
      <xdr:col>82</xdr:col>
      <xdr:colOff>582085</xdr:colOff>
      <xdr:row>115</xdr:row>
      <xdr:rowOff>105832</xdr:rowOff>
    </xdr:to>
    <xdr:graphicFrame macro="">
      <xdr:nvGraphicFramePr>
        <xdr:cNvPr id="112" name="Gráfico 111">
          <a:extLst>
            <a:ext uri="{FF2B5EF4-FFF2-40B4-BE49-F238E27FC236}">
              <a16:creationId xmlns:a16="http://schemas.microsoft.com/office/drawing/2014/main" id="{E3D38E7A-847F-4CA5-B3BC-AB1F8A7F1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82</xdr:col>
      <xdr:colOff>719667</xdr:colOff>
      <xdr:row>100</xdr:row>
      <xdr:rowOff>179917</xdr:rowOff>
    </xdr:from>
    <xdr:to>
      <xdr:col>88</xdr:col>
      <xdr:colOff>624419</xdr:colOff>
      <xdr:row>115</xdr:row>
      <xdr:rowOff>116415</xdr:rowOff>
    </xdr:to>
    <xdr:graphicFrame macro="">
      <xdr:nvGraphicFramePr>
        <xdr:cNvPr id="113" name="Gráfico 112">
          <a:extLst>
            <a:ext uri="{FF2B5EF4-FFF2-40B4-BE49-F238E27FC236}">
              <a16:creationId xmlns:a16="http://schemas.microsoft.com/office/drawing/2014/main" id="{5250F82B-5F94-456F-ABA0-AE0540A22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88</xdr:col>
      <xdr:colOff>730250</xdr:colOff>
      <xdr:row>100</xdr:row>
      <xdr:rowOff>190500</xdr:rowOff>
    </xdr:from>
    <xdr:to>
      <xdr:col>94</xdr:col>
      <xdr:colOff>635002</xdr:colOff>
      <xdr:row>115</xdr:row>
      <xdr:rowOff>126998</xdr:rowOff>
    </xdr:to>
    <xdr:graphicFrame macro="">
      <xdr:nvGraphicFramePr>
        <xdr:cNvPr id="114" name="Gráfico 113">
          <a:extLst>
            <a:ext uri="{FF2B5EF4-FFF2-40B4-BE49-F238E27FC236}">
              <a16:creationId xmlns:a16="http://schemas.microsoft.com/office/drawing/2014/main" id="{C4592BCA-50CA-4394-8AB1-3508B3168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94</xdr:col>
      <xdr:colOff>730250</xdr:colOff>
      <xdr:row>100</xdr:row>
      <xdr:rowOff>179917</xdr:rowOff>
    </xdr:from>
    <xdr:to>
      <xdr:col>100</xdr:col>
      <xdr:colOff>635002</xdr:colOff>
      <xdr:row>115</xdr:row>
      <xdr:rowOff>116415</xdr:rowOff>
    </xdr:to>
    <xdr:graphicFrame macro="">
      <xdr:nvGraphicFramePr>
        <xdr:cNvPr id="115" name="Gráfico 114">
          <a:extLst>
            <a:ext uri="{FF2B5EF4-FFF2-40B4-BE49-F238E27FC236}">
              <a16:creationId xmlns:a16="http://schemas.microsoft.com/office/drawing/2014/main" id="{461A9A4D-E435-4D8E-B329-8AC2F3685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100</xdr:col>
      <xdr:colOff>730250</xdr:colOff>
      <xdr:row>100</xdr:row>
      <xdr:rowOff>190501</xdr:rowOff>
    </xdr:from>
    <xdr:to>
      <xdr:col>106</xdr:col>
      <xdr:colOff>635002</xdr:colOff>
      <xdr:row>115</xdr:row>
      <xdr:rowOff>126999</xdr:rowOff>
    </xdr:to>
    <xdr:graphicFrame macro="">
      <xdr:nvGraphicFramePr>
        <xdr:cNvPr id="116" name="Gráfico 115">
          <a:extLst>
            <a:ext uri="{FF2B5EF4-FFF2-40B4-BE49-F238E27FC236}">
              <a16:creationId xmlns:a16="http://schemas.microsoft.com/office/drawing/2014/main" id="{E7137E1C-EF76-4A7C-AB56-EF6BEB04D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106</xdr:col>
      <xdr:colOff>730250</xdr:colOff>
      <xdr:row>100</xdr:row>
      <xdr:rowOff>190501</xdr:rowOff>
    </xdr:from>
    <xdr:to>
      <xdr:col>112</xdr:col>
      <xdr:colOff>635002</xdr:colOff>
      <xdr:row>115</xdr:row>
      <xdr:rowOff>126999</xdr:rowOff>
    </xdr:to>
    <xdr:graphicFrame macro="">
      <xdr:nvGraphicFramePr>
        <xdr:cNvPr id="117" name="Gráfico 116">
          <a:extLst>
            <a:ext uri="{FF2B5EF4-FFF2-40B4-BE49-F238E27FC236}">
              <a16:creationId xmlns:a16="http://schemas.microsoft.com/office/drawing/2014/main" id="{7C7F9647-06EF-43B0-802D-562BDFAE8F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112</xdr:col>
      <xdr:colOff>751416</xdr:colOff>
      <xdr:row>100</xdr:row>
      <xdr:rowOff>158750</xdr:rowOff>
    </xdr:from>
    <xdr:to>
      <xdr:col>118</xdr:col>
      <xdr:colOff>656168</xdr:colOff>
      <xdr:row>115</xdr:row>
      <xdr:rowOff>95248</xdr:rowOff>
    </xdr:to>
    <xdr:graphicFrame macro="">
      <xdr:nvGraphicFramePr>
        <xdr:cNvPr id="118" name="Gráfico 117">
          <a:extLst>
            <a:ext uri="{FF2B5EF4-FFF2-40B4-BE49-F238E27FC236}">
              <a16:creationId xmlns:a16="http://schemas.microsoft.com/office/drawing/2014/main" id="{211EFC5D-9CA9-44D8-8E4C-9399C231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118</xdr:col>
      <xdr:colOff>751416</xdr:colOff>
      <xdr:row>100</xdr:row>
      <xdr:rowOff>179917</xdr:rowOff>
    </xdr:from>
    <xdr:to>
      <xdr:col>124</xdr:col>
      <xdr:colOff>656168</xdr:colOff>
      <xdr:row>115</xdr:row>
      <xdr:rowOff>116415</xdr:rowOff>
    </xdr:to>
    <xdr:graphicFrame macro="">
      <xdr:nvGraphicFramePr>
        <xdr:cNvPr id="119" name="Gráfico 118">
          <a:extLst>
            <a:ext uri="{FF2B5EF4-FFF2-40B4-BE49-F238E27FC236}">
              <a16:creationId xmlns:a16="http://schemas.microsoft.com/office/drawing/2014/main" id="{9C9B9571-DABF-4537-9224-62E51AE9F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124</xdr:col>
      <xdr:colOff>751417</xdr:colOff>
      <xdr:row>100</xdr:row>
      <xdr:rowOff>179917</xdr:rowOff>
    </xdr:from>
    <xdr:to>
      <xdr:col>130</xdr:col>
      <xdr:colOff>656169</xdr:colOff>
      <xdr:row>115</xdr:row>
      <xdr:rowOff>116415</xdr:rowOff>
    </xdr:to>
    <xdr:graphicFrame macro="">
      <xdr:nvGraphicFramePr>
        <xdr:cNvPr id="120" name="Gráfico 119">
          <a:extLst>
            <a:ext uri="{FF2B5EF4-FFF2-40B4-BE49-F238E27FC236}">
              <a16:creationId xmlns:a16="http://schemas.microsoft.com/office/drawing/2014/main" id="{E1A7E319-5B7C-436F-9D05-4806926EF8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130</xdr:col>
      <xdr:colOff>740834</xdr:colOff>
      <xdr:row>100</xdr:row>
      <xdr:rowOff>179917</xdr:rowOff>
    </xdr:from>
    <xdr:to>
      <xdr:col>136</xdr:col>
      <xdr:colOff>645586</xdr:colOff>
      <xdr:row>115</xdr:row>
      <xdr:rowOff>116415</xdr:rowOff>
    </xdr:to>
    <xdr:graphicFrame macro="">
      <xdr:nvGraphicFramePr>
        <xdr:cNvPr id="121" name="Gráfico 120">
          <a:extLst>
            <a:ext uri="{FF2B5EF4-FFF2-40B4-BE49-F238E27FC236}">
              <a16:creationId xmlns:a16="http://schemas.microsoft.com/office/drawing/2014/main" id="{04E6BC37-353E-4839-A327-7BEEFA17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136</xdr:col>
      <xdr:colOff>730250</xdr:colOff>
      <xdr:row>100</xdr:row>
      <xdr:rowOff>169334</xdr:rowOff>
    </xdr:from>
    <xdr:to>
      <xdr:col>142</xdr:col>
      <xdr:colOff>635002</xdr:colOff>
      <xdr:row>115</xdr:row>
      <xdr:rowOff>105832</xdr:rowOff>
    </xdr:to>
    <xdr:graphicFrame macro="">
      <xdr:nvGraphicFramePr>
        <xdr:cNvPr id="122" name="Gráfico 121">
          <a:extLst>
            <a:ext uri="{FF2B5EF4-FFF2-40B4-BE49-F238E27FC236}">
              <a16:creationId xmlns:a16="http://schemas.microsoft.com/office/drawing/2014/main" id="{FDB54121-F715-409C-8FAC-62D20B173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142</xdr:col>
      <xdr:colOff>751417</xdr:colOff>
      <xdr:row>100</xdr:row>
      <xdr:rowOff>169333</xdr:rowOff>
    </xdr:from>
    <xdr:to>
      <xdr:col>148</xdr:col>
      <xdr:colOff>656169</xdr:colOff>
      <xdr:row>115</xdr:row>
      <xdr:rowOff>105831</xdr:rowOff>
    </xdr:to>
    <xdr:graphicFrame macro="">
      <xdr:nvGraphicFramePr>
        <xdr:cNvPr id="123" name="Gráfico 122">
          <a:extLst>
            <a:ext uri="{FF2B5EF4-FFF2-40B4-BE49-F238E27FC236}">
              <a16:creationId xmlns:a16="http://schemas.microsoft.com/office/drawing/2014/main" id="{93733FAB-4BEB-44F7-B1EF-080DE0792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148</xdr:col>
      <xdr:colOff>730250</xdr:colOff>
      <xdr:row>100</xdr:row>
      <xdr:rowOff>179917</xdr:rowOff>
    </xdr:from>
    <xdr:to>
      <xdr:col>154</xdr:col>
      <xdr:colOff>635002</xdr:colOff>
      <xdr:row>115</xdr:row>
      <xdr:rowOff>116415</xdr:rowOff>
    </xdr:to>
    <xdr:graphicFrame macro="">
      <xdr:nvGraphicFramePr>
        <xdr:cNvPr id="124" name="Gráfico 123">
          <a:extLst>
            <a:ext uri="{FF2B5EF4-FFF2-40B4-BE49-F238E27FC236}">
              <a16:creationId xmlns:a16="http://schemas.microsoft.com/office/drawing/2014/main" id="{ADDB960A-F0D0-4F5B-BC04-947CD9F99B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154</xdr:col>
      <xdr:colOff>730250</xdr:colOff>
      <xdr:row>100</xdr:row>
      <xdr:rowOff>179917</xdr:rowOff>
    </xdr:from>
    <xdr:to>
      <xdr:col>160</xdr:col>
      <xdr:colOff>635002</xdr:colOff>
      <xdr:row>115</xdr:row>
      <xdr:rowOff>116415</xdr:rowOff>
    </xdr:to>
    <xdr:graphicFrame macro="">
      <xdr:nvGraphicFramePr>
        <xdr:cNvPr id="125" name="Gráfico 124">
          <a:extLst>
            <a:ext uri="{FF2B5EF4-FFF2-40B4-BE49-F238E27FC236}">
              <a16:creationId xmlns:a16="http://schemas.microsoft.com/office/drawing/2014/main" id="{7F78FBC7-B9CC-42E2-A497-94B800007D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22</xdr:col>
      <xdr:colOff>141819</xdr:colOff>
      <xdr:row>101</xdr:row>
      <xdr:rowOff>25397</xdr:rowOff>
    </xdr:from>
    <xdr:to>
      <xdr:col>22</xdr:col>
      <xdr:colOff>285819</xdr:colOff>
      <xdr:row>116</xdr:row>
      <xdr:rowOff>35981</xdr:rowOff>
    </xdr:to>
    <xdr:sp macro="" textlink="">
      <xdr:nvSpPr>
        <xdr:cNvPr id="126" name="Cerrar llave 125">
          <a:extLst>
            <a:ext uri="{FF2B5EF4-FFF2-40B4-BE49-F238E27FC236}">
              <a16:creationId xmlns:a16="http://schemas.microsoft.com/office/drawing/2014/main" id="{76D5F2D4-ABC9-4550-BAEA-6D1D1A5074CC}"/>
            </a:ext>
          </a:extLst>
        </xdr:cNvPr>
        <xdr:cNvSpPr/>
      </xdr:nvSpPr>
      <xdr:spPr>
        <a:xfrm>
          <a:off x="17001069" y="20715814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582084</xdr:colOff>
      <xdr:row>116</xdr:row>
      <xdr:rowOff>21167</xdr:rowOff>
    </xdr:from>
    <xdr:to>
      <xdr:col>28</xdr:col>
      <xdr:colOff>486836</xdr:colOff>
      <xdr:row>130</xdr:row>
      <xdr:rowOff>95249</xdr:rowOff>
    </xdr:to>
    <xdr:graphicFrame macro="">
      <xdr:nvGraphicFramePr>
        <xdr:cNvPr id="127" name="Gráfico 126">
          <a:extLst>
            <a:ext uri="{FF2B5EF4-FFF2-40B4-BE49-F238E27FC236}">
              <a16:creationId xmlns:a16="http://schemas.microsoft.com/office/drawing/2014/main" id="{D221F320-E69C-43C0-9638-AF0F3036A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28</xdr:col>
      <xdr:colOff>571500</xdr:colOff>
      <xdr:row>116</xdr:row>
      <xdr:rowOff>10584</xdr:rowOff>
    </xdr:from>
    <xdr:to>
      <xdr:col>34</xdr:col>
      <xdr:colOff>476252</xdr:colOff>
      <xdr:row>130</xdr:row>
      <xdr:rowOff>84666</xdr:rowOff>
    </xdr:to>
    <xdr:graphicFrame macro="">
      <xdr:nvGraphicFramePr>
        <xdr:cNvPr id="128" name="Gráfico 127">
          <a:extLst>
            <a:ext uri="{FF2B5EF4-FFF2-40B4-BE49-F238E27FC236}">
              <a16:creationId xmlns:a16="http://schemas.microsoft.com/office/drawing/2014/main" id="{9370E6D5-7A70-4638-8955-83DD3C3AA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34</xdr:col>
      <xdr:colOff>560916</xdr:colOff>
      <xdr:row>116</xdr:row>
      <xdr:rowOff>31751</xdr:rowOff>
    </xdr:from>
    <xdr:to>
      <xdr:col>40</xdr:col>
      <xdr:colOff>465668</xdr:colOff>
      <xdr:row>130</xdr:row>
      <xdr:rowOff>105833</xdr:rowOff>
    </xdr:to>
    <xdr:graphicFrame macro="">
      <xdr:nvGraphicFramePr>
        <xdr:cNvPr id="129" name="Gráfico 128">
          <a:extLst>
            <a:ext uri="{FF2B5EF4-FFF2-40B4-BE49-F238E27FC236}">
              <a16:creationId xmlns:a16="http://schemas.microsoft.com/office/drawing/2014/main" id="{5BC7BB32-23AD-4F05-B5F4-09194ECEB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40</xdr:col>
      <xdr:colOff>550334</xdr:colOff>
      <xdr:row>116</xdr:row>
      <xdr:rowOff>42334</xdr:rowOff>
    </xdr:from>
    <xdr:to>
      <xdr:col>46</xdr:col>
      <xdr:colOff>455086</xdr:colOff>
      <xdr:row>130</xdr:row>
      <xdr:rowOff>116416</xdr:rowOff>
    </xdr:to>
    <xdr:graphicFrame macro="">
      <xdr:nvGraphicFramePr>
        <xdr:cNvPr id="130" name="Gráfico 129">
          <a:extLst>
            <a:ext uri="{FF2B5EF4-FFF2-40B4-BE49-F238E27FC236}">
              <a16:creationId xmlns:a16="http://schemas.microsoft.com/office/drawing/2014/main" id="{4D7DD035-D60D-4C41-9873-856F28F5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46</xdr:col>
      <xdr:colOff>550334</xdr:colOff>
      <xdr:row>116</xdr:row>
      <xdr:rowOff>42334</xdr:rowOff>
    </xdr:from>
    <xdr:to>
      <xdr:col>52</xdr:col>
      <xdr:colOff>455086</xdr:colOff>
      <xdr:row>130</xdr:row>
      <xdr:rowOff>116416</xdr:rowOff>
    </xdr:to>
    <xdr:graphicFrame macro="">
      <xdr:nvGraphicFramePr>
        <xdr:cNvPr id="131" name="Gráfico 130">
          <a:extLst>
            <a:ext uri="{FF2B5EF4-FFF2-40B4-BE49-F238E27FC236}">
              <a16:creationId xmlns:a16="http://schemas.microsoft.com/office/drawing/2014/main" id="{745F865F-8DD2-4991-9B93-0E4FC0043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52</xdr:col>
      <xdr:colOff>592667</xdr:colOff>
      <xdr:row>116</xdr:row>
      <xdr:rowOff>63500</xdr:rowOff>
    </xdr:from>
    <xdr:to>
      <xdr:col>58</xdr:col>
      <xdr:colOff>497419</xdr:colOff>
      <xdr:row>130</xdr:row>
      <xdr:rowOff>137582</xdr:rowOff>
    </xdr:to>
    <xdr:graphicFrame macro="">
      <xdr:nvGraphicFramePr>
        <xdr:cNvPr id="132" name="Gráfico 131">
          <a:extLst>
            <a:ext uri="{FF2B5EF4-FFF2-40B4-BE49-F238E27FC236}">
              <a16:creationId xmlns:a16="http://schemas.microsoft.com/office/drawing/2014/main" id="{E0346835-3158-4B3A-8F43-E0B427766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58</xdr:col>
      <xdr:colOff>571500</xdr:colOff>
      <xdr:row>116</xdr:row>
      <xdr:rowOff>63501</xdr:rowOff>
    </xdr:from>
    <xdr:to>
      <xdr:col>64</xdr:col>
      <xdr:colOff>476252</xdr:colOff>
      <xdr:row>130</xdr:row>
      <xdr:rowOff>137583</xdr:rowOff>
    </xdr:to>
    <xdr:graphicFrame macro="">
      <xdr:nvGraphicFramePr>
        <xdr:cNvPr id="133" name="Gráfico 132">
          <a:extLst>
            <a:ext uri="{FF2B5EF4-FFF2-40B4-BE49-F238E27FC236}">
              <a16:creationId xmlns:a16="http://schemas.microsoft.com/office/drawing/2014/main" id="{D2FBBFC7-E51F-4938-BCCE-72C2845C9E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64</xdr:col>
      <xdr:colOff>603250</xdr:colOff>
      <xdr:row>116</xdr:row>
      <xdr:rowOff>74084</xdr:rowOff>
    </xdr:from>
    <xdr:to>
      <xdr:col>70</xdr:col>
      <xdr:colOff>508002</xdr:colOff>
      <xdr:row>130</xdr:row>
      <xdr:rowOff>148166</xdr:rowOff>
    </xdr:to>
    <xdr:graphicFrame macro="">
      <xdr:nvGraphicFramePr>
        <xdr:cNvPr id="134" name="Gráfico 133">
          <a:extLst>
            <a:ext uri="{FF2B5EF4-FFF2-40B4-BE49-F238E27FC236}">
              <a16:creationId xmlns:a16="http://schemas.microsoft.com/office/drawing/2014/main" id="{8433AB39-B628-40A5-B37E-6B626A523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  <xdr:twoCellAnchor>
    <xdr:from>
      <xdr:col>70</xdr:col>
      <xdr:colOff>656166</xdr:colOff>
      <xdr:row>116</xdr:row>
      <xdr:rowOff>84668</xdr:rowOff>
    </xdr:from>
    <xdr:to>
      <xdr:col>76</xdr:col>
      <xdr:colOff>560918</xdr:colOff>
      <xdr:row>130</xdr:row>
      <xdr:rowOff>158750</xdr:rowOff>
    </xdr:to>
    <xdr:graphicFrame macro="">
      <xdr:nvGraphicFramePr>
        <xdr:cNvPr id="135" name="Gráfico 134">
          <a:extLst>
            <a:ext uri="{FF2B5EF4-FFF2-40B4-BE49-F238E27FC236}">
              <a16:creationId xmlns:a16="http://schemas.microsoft.com/office/drawing/2014/main" id="{E675DC9D-8E1A-4186-B2E2-BB7F2FE46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1"/>
        </a:graphicData>
      </a:graphic>
    </xdr:graphicFrame>
    <xdr:clientData/>
  </xdr:twoCellAnchor>
  <xdr:twoCellAnchor>
    <xdr:from>
      <xdr:col>76</xdr:col>
      <xdr:colOff>656166</xdr:colOff>
      <xdr:row>116</xdr:row>
      <xdr:rowOff>105834</xdr:rowOff>
    </xdr:from>
    <xdr:to>
      <xdr:col>82</xdr:col>
      <xdr:colOff>560918</xdr:colOff>
      <xdr:row>130</xdr:row>
      <xdr:rowOff>179916</xdr:rowOff>
    </xdr:to>
    <xdr:graphicFrame macro="">
      <xdr:nvGraphicFramePr>
        <xdr:cNvPr id="136" name="Gráfico 135">
          <a:extLst>
            <a:ext uri="{FF2B5EF4-FFF2-40B4-BE49-F238E27FC236}">
              <a16:creationId xmlns:a16="http://schemas.microsoft.com/office/drawing/2014/main" id="{5AE9547F-68BD-481E-9005-EBF9FC13D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2"/>
        </a:graphicData>
      </a:graphic>
    </xdr:graphicFrame>
    <xdr:clientData/>
  </xdr:twoCellAnchor>
  <xdr:twoCellAnchor>
    <xdr:from>
      <xdr:col>82</xdr:col>
      <xdr:colOff>709083</xdr:colOff>
      <xdr:row>116</xdr:row>
      <xdr:rowOff>116417</xdr:rowOff>
    </xdr:from>
    <xdr:to>
      <xdr:col>88</xdr:col>
      <xdr:colOff>613835</xdr:colOff>
      <xdr:row>130</xdr:row>
      <xdr:rowOff>190499</xdr:rowOff>
    </xdr:to>
    <xdr:graphicFrame macro="">
      <xdr:nvGraphicFramePr>
        <xdr:cNvPr id="137" name="Gráfico 136">
          <a:extLst>
            <a:ext uri="{FF2B5EF4-FFF2-40B4-BE49-F238E27FC236}">
              <a16:creationId xmlns:a16="http://schemas.microsoft.com/office/drawing/2014/main" id="{116CBAA8-8620-4ED5-BDBC-F38C1D1730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3"/>
        </a:graphicData>
      </a:graphic>
    </xdr:graphicFrame>
    <xdr:clientData/>
  </xdr:twoCellAnchor>
  <xdr:twoCellAnchor>
    <xdr:from>
      <xdr:col>88</xdr:col>
      <xdr:colOff>719666</xdr:colOff>
      <xdr:row>116</xdr:row>
      <xdr:rowOff>127001</xdr:rowOff>
    </xdr:from>
    <xdr:to>
      <xdr:col>94</xdr:col>
      <xdr:colOff>624418</xdr:colOff>
      <xdr:row>131</xdr:row>
      <xdr:rowOff>10583</xdr:rowOff>
    </xdr:to>
    <xdr:graphicFrame macro="">
      <xdr:nvGraphicFramePr>
        <xdr:cNvPr id="138" name="Gráfico 137">
          <a:extLst>
            <a:ext uri="{FF2B5EF4-FFF2-40B4-BE49-F238E27FC236}">
              <a16:creationId xmlns:a16="http://schemas.microsoft.com/office/drawing/2014/main" id="{BEE5A3A2-FD8A-4092-9ED2-2AFFA5DD4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4"/>
        </a:graphicData>
      </a:graphic>
    </xdr:graphicFrame>
    <xdr:clientData/>
  </xdr:twoCellAnchor>
  <xdr:twoCellAnchor>
    <xdr:from>
      <xdr:col>94</xdr:col>
      <xdr:colOff>730250</xdr:colOff>
      <xdr:row>116</xdr:row>
      <xdr:rowOff>116417</xdr:rowOff>
    </xdr:from>
    <xdr:to>
      <xdr:col>100</xdr:col>
      <xdr:colOff>635002</xdr:colOff>
      <xdr:row>130</xdr:row>
      <xdr:rowOff>190499</xdr:rowOff>
    </xdr:to>
    <xdr:graphicFrame macro="">
      <xdr:nvGraphicFramePr>
        <xdr:cNvPr id="139" name="Gráfico 138">
          <a:extLst>
            <a:ext uri="{FF2B5EF4-FFF2-40B4-BE49-F238E27FC236}">
              <a16:creationId xmlns:a16="http://schemas.microsoft.com/office/drawing/2014/main" id="{74500276-459C-48F3-8200-87C6BCCA5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5"/>
        </a:graphicData>
      </a:graphic>
    </xdr:graphicFrame>
    <xdr:clientData/>
  </xdr:twoCellAnchor>
  <xdr:twoCellAnchor>
    <xdr:from>
      <xdr:col>100</xdr:col>
      <xdr:colOff>719667</xdr:colOff>
      <xdr:row>116</xdr:row>
      <xdr:rowOff>116418</xdr:rowOff>
    </xdr:from>
    <xdr:to>
      <xdr:col>106</xdr:col>
      <xdr:colOff>624419</xdr:colOff>
      <xdr:row>131</xdr:row>
      <xdr:rowOff>0</xdr:rowOff>
    </xdr:to>
    <xdr:graphicFrame macro="">
      <xdr:nvGraphicFramePr>
        <xdr:cNvPr id="140" name="Gráfico 139">
          <a:extLst>
            <a:ext uri="{FF2B5EF4-FFF2-40B4-BE49-F238E27FC236}">
              <a16:creationId xmlns:a16="http://schemas.microsoft.com/office/drawing/2014/main" id="{AF0C6A2A-3C00-4AC7-9998-F1EB0004C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6"/>
        </a:graphicData>
      </a:graphic>
    </xdr:graphicFrame>
    <xdr:clientData/>
  </xdr:twoCellAnchor>
  <xdr:twoCellAnchor>
    <xdr:from>
      <xdr:col>106</xdr:col>
      <xdr:colOff>719667</xdr:colOff>
      <xdr:row>116</xdr:row>
      <xdr:rowOff>137583</xdr:rowOff>
    </xdr:from>
    <xdr:to>
      <xdr:col>112</xdr:col>
      <xdr:colOff>624419</xdr:colOff>
      <xdr:row>131</xdr:row>
      <xdr:rowOff>21165</xdr:rowOff>
    </xdr:to>
    <xdr:graphicFrame macro="">
      <xdr:nvGraphicFramePr>
        <xdr:cNvPr id="141" name="Gráfico 140">
          <a:extLst>
            <a:ext uri="{FF2B5EF4-FFF2-40B4-BE49-F238E27FC236}">
              <a16:creationId xmlns:a16="http://schemas.microsoft.com/office/drawing/2014/main" id="{8678C061-E88A-48C3-B6B6-4086983AE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7"/>
        </a:graphicData>
      </a:graphic>
    </xdr:graphicFrame>
    <xdr:clientData/>
  </xdr:twoCellAnchor>
  <xdr:twoCellAnchor>
    <xdr:from>
      <xdr:col>112</xdr:col>
      <xdr:colOff>740834</xdr:colOff>
      <xdr:row>116</xdr:row>
      <xdr:rowOff>169334</xdr:rowOff>
    </xdr:from>
    <xdr:to>
      <xdr:col>118</xdr:col>
      <xdr:colOff>645586</xdr:colOff>
      <xdr:row>131</xdr:row>
      <xdr:rowOff>52916</xdr:rowOff>
    </xdr:to>
    <xdr:graphicFrame macro="">
      <xdr:nvGraphicFramePr>
        <xdr:cNvPr id="142" name="Gráfico 141">
          <a:extLst>
            <a:ext uri="{FF2B5EF4-FFF2-40B4-BE49-F238E27FC236}">
              <a16:creationId xmlns:a16="http://schemas.microsoft.com/office/drawing/2014/main" id="{5E36CB80-CCD5-4DEF-BCC2-7977E13FD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8"/>
        </a:graphicData>
      </a:graphic>
    </xdr:graphicFrame>
    <xdr:clientData/>
  </xdr:twoCellAnchor>
  <xdr:twoCellAnchor>
    <xdr:from>
      <xdr:col>118</xdr:col>
      <xdr:colOff>740833</xdr:colOff>
      <xdr:row>116</xdr:row>
      <xdr:rowOff>169333</xdr:rowOff>
    </xdr:from>
    <xdr:to>
      <xdr:col>124</xdr:col>
      <xdr:colOff>645585</xdr:colOff>
      <xdr:row>131</xdr:row>
      <xdr:rowOff>52915</xdr:rowOff>
    </xdr:to>
    <xdr:graphicFrame macro="">
      <xdr:nvGraphicFramePr>
        <xdr:cNvPr id="143" name="Gráfico 142">
          <a:extLst>
            <a:ext uri="{FF2B5EF4-FFF2-40B4-BE49-F238E27FC236}">
              <a16:creationId xmlns:a16="http://schemas.microsoft.com/office/drawing/2014/main" id="{3081EB55-43A6-4FC7-BF69-D60788279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9"/>
        </a:graphicData>
      </a:graphic>
    </xdr:graphicFrame>
    <xdr:clientData/>
  </xdr:twoCellAnchor>
  <xdr:twoCellAnchor>
    <xdr:from>
      <xdr:col>124</xdr:col>
      <xdr:colOff>751417</xdr:colOff>
      <xdr:row>117</xdr:row>
      <xdr:rowOff>10584</xdr:rowOff>
    </xdr:from>
    <xdr:to>
      <xdr:col>130</xdr:col>
      <xdr:colOff>656169</xdr:colOff>
      <xdr:row>131</xdr:row>
      <xdr:rowOff>84666</xdr:rowOff>
    </xdr:to>
    <xdr:graphicFrame macro="">
      <xdr:nvGraphicFramePr>
        <xdr:cNvPr id="144" name="Gráfico 143">
          <a:extLst>
            <a:ext uri="{FF2B5EF4-FFF2-40B4-BE49-F238E27FC236}">
              <a16:creationId xmlns:a16="http://schemas.microsoft.com/office/drawing/2014/main" id="{5B7CC0E2-E2BC-412D-9F05-36BB46788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0"/>
        </a:graphicData>
      </a:graphic>
    </xdr:graphicFrame>
    <xdr:clientData/>
  </xdr:twoCellAnchor>
  <xdr:twoCellAnchor>
    <xdr:from>
      <xdr:col>130</xdr:col>
      <xdr:colOff>740833</xdr:colOff>
      <xdr:row>116</xdr:row>
      <xdr:rowOff>179917</xdr:rowOff>
    </xdr:from>
    <xdr:to>
      <xdr:col>136</xdr:col>
      <xdr:colOff>645585</xdr:colOff>
      <xdr:row>131</xdr:row>
      <xdr:rowOff>63499</xdr:rowOff>
    </xdr:to>
    <xdr:graphicFrame macro="">
      <xdr:nvGraphicFramePr>
        <xdr:cNvPr id="145" name="Gráfico 144">
          <a:extLst>
            <a:ext uri="{FF2B5EF4-FFF2-40B4-BE49-F238E27FC236}">
              <a16:creationId xmlns:a16="http://schemas.microsoft.com/office/drawing/2014/main" id="{3467F164-16B0-45B4-9AD2-8CF366C08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1"/>
        </a:graphicData>
      </a:graphic>
    </xdr:graphicFrame>
    <xdr:clientData/>
  </xdr:twoCellAnchor>
  <xdr:twoCellAnchor>
    <xdr:from>
      <xdr:col>136</xdr:col>
      <xdr:colOff>730250</xdr:colOff>
      <xdr:row>116</xdr:row>
      <xdr:rowOff>179917</xdr:rowOff>
    </xdr:from>
    <xdr:to>
      <xdr:col>142</xdr:col>
      <xdr:colOff>635002</xdr:colOff>
      <xdr:row>131</xdr:row>
      <xdr:rowOff>63499</xdr:rowOff>
    </xdr:to>
    <xdr:graphicFrame macro="">
      <xdr:nvGraphicFramePr>
        <xdr:cNvPr id="146" name="Gráfico 145">
          <a:extLst>
            <a:ext uri="{FF2B5EF4-FFF2-40B4-BE49-F238E27FC236}">
              <a16:creationId xmlns:a16="http://schemas.microsoft.com/office/drawing/2014/main" id="{D21AFEAC-6987-45E5-97E5-88585E2E7E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2"/>
        </a:graphicData>
      </a:graphic>
    </xdr:graphicFrame>
    <xdr:clientData/>
  </xdr:twoCellAnchor>
  <xdr:twoCellAnchor>
    <xdr:from>
      <xdr:col>143</xdr:col>
      <xdr:colOff>0</xdr:colOff>
      <xdr:row>117</xdr:row>
      <xdr:rowOff>1</xdr:rowOff>
    </xdr:from>
    <xdr:to>
      <xdr:col>148</xdr:col>
      <xdr:colOff>666752</xdr:colOff>
      <xdr:row>131</xdr:row>
      <xdr:rowOff>74083</xdr:rowOff>
    </xdr:to>
    <xdr:graphicFrame macro="">
      <xdr:nvGraphicFramePr>
        <xdr:cNvPr id="147" name="Gráfico 146">
          <a:extLst>
            <a:ext uri="{FF2B5EF4-FFF2-40B4-BE49-F238E27FC236}">
              <a16:creationId xmlns:a16="http://schemas.microsoft.com/office/drawing/2014/main" id="{2BFD614C-3A5E-41F2-8EEF-E90399691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3"/>
        </a:graphicData>
      </a:graphic>
    </xdr:graphicFrame>
    <xdr:clientData/>
  </xdr:twoCellAnchor>
  <xdr:twoCellAnchor>
    <xdr:from>
      <xdr:col>148</xdr:col>
      <xdr:colOff>740833</xdr:colOff>
      <xdr:row>117</xdr:row>
      <xdr:rowOff>10583</xdr:rowOff>
    </xdr:from>
    <xdr:to>
      <xdr:col>154</xdr:col>
      <xdr:colOff>645585</xdr:colOff>
      <xdr:row>131</xdr:row>
      <xdr:rowOff>84665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CD01C198-F797-472B-9EAD-4178B53A96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4"/>
        </a:graphicData>
      </a:graphic>
    </xdr:graphicFrame>
    <xdr:clientData/>
  </xdr:twoCellAnchor>
  <xdr:twoCellAnchor>
    <xdr:from>
      <xdr:col>154</xdr:col>
      <xdr:colOff>740834</xdr:colOff>
      <xdr:row>117</xdr:row>
      <xdr:rowOff>1</xdr:rowOff>
    </xdr:from>
    <xdr:to>
      <xdr:col>160</xdr:col>
      <xdr:colOff>645586</xdr:colOff>
      <xdr:row>131</xdr:row>
      <xdr:rowOff>74083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C9C324D-7492-48CA-9E45-20D617A17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5"/>
        </a:graphicData>
      </a:graphic>
    </xdr:graphicFrame>
    <xdr:clientData/>
  </xdr:twoCellAnchor>
  <xdr:twoCellAnchor>
    <xdr:from>
      <xdr:col>22</xdr:col>
      <xdr:colOff>127000</xdr:colOff>
      <xdr:row>116</xdr:row>
      <xdr:rowOff>84666</xdr:rowOff>
    </xdr:from>
    <xdr:to>
      <xdr:col>22</xdr:col>
      <xdr:colOff>271000</xdr:colOff>
      <xdr:row>131</xdr:row>
      <xdr:rowOff>0</xdr:rowOff>
    </xdr:to>
    <xdr:sp macro="" textlink="">
      <xdr:nvSpPr>
        <xdr:cNvPr id="150" name="Cerrar llave 149">
          <a:extLst>
            <a:ext uri="{FF2B5EF4-FFF2-40B4-BE49-F238E27FC236}">
              <a16:creationId xmlns:a16="http://schemas.microsoft.com/office/drawing/2014/main" id="{213BE3F5-914D-409F-907A-9A49133250E8}"/>
            </a:ext>
          </a:extLst>
        </xdr:cNvPr>
        <xdr:cNvSpPr/>
      </xdr:nvSpPr>
      <xdr:spPr>
        <a:xfrm>
          <a:off x="16986250" y="23643166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22</xdr:col>
      <xdr:colOff>582084</xdr:colOff>
      <xdr:row>131</xdr:row>
      <xdr:rowOff>10583</xdr:rowOff>
    </xdr:from>
    <xdr:to>
      <xdr:col>28</xdr:col>
      <xdr:colOff>486836</xdr:colOff>
      <xdr:row>143</xdr:row>
      <xdr:rowOff>190498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31F45101-B242-4D0F-AC73-B19D9E1CB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6"/>
        </a:graphicData>
      </a:graphic>
    </xdr:graphicFrame>
    <xdr:clientData/>
  </xdr:twoCellAnchor>
  <xdr:twoCellAnchor>
    <xdr:from>
      <xdr:col>28</xdr:col>
      <xdr:colOff>571499</xdr:colOff>
      <xdr:row>131</xdr:row>
      <xdr:rowOff>21167</xdr:rowOff>
    </xdr:from>
    <xdr:to>
      <xdr:col>34</xdr:col>
      <xdr:colOff>476251</xdr:colOff>
      <xdr:row>144</xdr:row>
      <xdr:rowOff>10582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4D296916-C7F6-41B5-91BE-A8F7A494F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7"/>
        </a:graphicData>
      </a:graphic>
    </xdr:graphicFrame>
    <xdr:clientData/>
  </xdr:twoCellAnchor>
  <xdr:twoCellAnchor>
    <xdr:from>
      <xdr:col>34</xdr:col>
      <xdr:colOff>571500</xdr:colOff>
      <xdr:row>131</xdr:row>
      <xdr:rowOff>21166</xdr:rowOff>
    </xdr:from>
    <xdr:to>
      <xdr:col>40</xdr:col>
      <xdr:colOff>476252</xdr:colOff>
      <xdr:row>144</xdr:row>
      <xdr:rowOff>10581</xdr:rowOff>
    </xdr:to>
    <xdr:graphicFrame macro="">
      <xdr:nvGraphicFramePr>
        <xdr:cNvPr id="153" name="Gráfico 152">
          <a:extLst>
            <a:ext uri="{FF2B5EF4-FFF2-40B4-BE49-F238E27FC236}">
              <a16:creationId xmlns:a16="http://schemas.microsoft.com/office/drawing/2014/main" id="{626B9ED2-93B8-4CEA-B9FD-A6FB67C84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8"/>
        </a:graphicData>
      </a:graphic>
    </xdr:graphicFrame>
    <xdr:clientData/>
  </xdr:twoCellAnchor>
  <xdr:twoCellAnchor>
    <xdr:from>
      <xdr:col>40</xdr:col>
      <xdr:colOff>550333</xdr:colOff>
      <xdr:row>131</xdr:row>
      <xdr:rowOff>21167</xdr:rowOff>
    </xdr:from>
    <xdr:to>
      <xdr:col>46</xdr:col>
      <xdr:colOff>455085</xdr:colOff>
      <xdr:row>144</xdr:row>
      <xdr:rowOff>10582</xdr:rowOff>
    </xdr:to>
    <xdr:graphicFrame macro="">
      <xdr:nvGraphicFramePr>
        <xdr:cNvPr id="154" name="Gráfico 153">
          <a:extLst>
            <a:ext uri="{FF2B5EF4-FFF2-40B4-BE49-F238E27FC236}">
              <a16:creationId xmlns:a16="http://schemas.microsoft.com/office/drawing/2014/main" id="{93FC8732-C67F-476B-9B7C-DE75F85A5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9"/>
        </a:graphicData>
      </a:graphic>
    </xdr:graphicFrame>
    <xdr:clientData/>
  </xdr:twoCellAnchor>
  <xdr:twoCellAnchor>
    <xdr:from>
      <xdr:col>46</xdr:col>
      <xdr:colOff>550333</xdr:colOff>
      <xdr:row>131</xdr:row>
      <xdr:rowOff>0</xdr:rowOff>
    </xdr:from>
    <xdr:to>
      <xdr:col>52</xdr:col>
      <xdr:colOff>455085</xdr:colOff>
      <xdr:row>143</xdr:row>
      <xdr:rowOff>179915</xdr:rowOff>
    </xdr:to>
    <xdr:graphicFrame macro="">
      <xdr:nvGraphicFramePr>
        <xdr:cNvPr id="155" name="Gráfico 154">
          <a:extLst>
            <a:ext uri="{FF2B5EF4-FFF2-40B4-BE49-F238E27FC236}">
              <a16:creationId xmlns:a16="http://schemas.microsoft.com/office/drawing/2014/main" id="{178CC5B0-3783-4E99-9FE6-552AD17C5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0"/>
        </a:graphicData>
      </a:graphic>
    </xdr:graphicFrame>
    <xdr:clientData/>
  </xdr:twoCellAnchor>
  <xdr:twoCellAnchor>
    <xdr:from>
      <xdr:col>52</xdr:col>
      <xdr:colOff>582084</xdr:colOff>
      <xdr:row>131</xdr:row>
      <xdr:rowOff>21167</xdr:rowOff>
    </xdr:from>
    <xdr:to>
      <xdr:col>58</xdr:col>
      <xdr:colOff>486836</xdr:colOff>
      <xdr:row>144</xdr:row>
      <xdr:rowOff>10582</xdr:rowOff>
    </xdr:to>
    <xdr:graphicFrame macro="">
      <xdr:nvGraphicFramePr>
        <xdr:cNvPr id="156" name="Gráfico 155">
          <a:extLst>
            <a:ext uri="{FF2B5EF4-FFF2-40B4-BE49-F238E27FC236}">
              <a16:creationId xmlns:a16="http://schemas.microsoft.com/office/drawing/2014/main" id="{329726BE-C9B1-421F-B1DA-38C81931EA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1"/>
        </a:graphicData>
      </a:graphic>
    </xdr:graphicFrame>
    <xdr:clientData/>
  </xdr:twoCellAnchor>
  <xdr:twoCellAnchor>
    <xdr:from>
      <xdr:col>58</xdr:col>
      <xdr:colOff>571500</xdr:colOff>
      <xdr:row>131</xdr:row>
      <xdr:rowOff>42333</xdr:rowOff>
    </xdr:from>
    <xdr:to>
      <xdr:col>64</xdr:col>
      <xdr:colOff>476252</xdr:colOff>
      <xdr:row>144</xdr:row>
      <xdr:rowOff>31748</xdr:rowOff>
    </xdr:to>
    <xdr:graphicFrame macro="">
      <xdr:nvGraphicFramePr>
        <xdr:cNvPr id="157" name="Gráfico 156">
          <a:extLst>
            <a:ext uri="{FF2B5EF4-FFF2-40B4-BE49-F238E27FC236}">
              <a16:creationId xmlns:a16="http://schemas.microsoft.com/office/drawing/2014/main" id="{A22AE62E-46BA-4B31-916A-33B8E2DF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2"/>
        </a:graphicData>
      </a:graphic>
    </xdr:graphicFrame>
    <xdr:clientData/>
  </xdr:twoCellAnchor>
  <xdr:twoCellAnchor>
    <xdr:from>
      <xdr:col>64</xdr:col>
      <xdr:colOff>603250</xdr:colOff>
      <xdr:row>131</xdr:row>
      <xdr:rowOff>42334</xdr:rowOff>
    </xdr:from>
    <xdr:to>
      <xdr:col>70</xdr:col>
      <xdr:colOff>508002</xdr:colOff>
      <xdr:row>144</xdr:row>
      <xdr:rowOff>31749</xdr:rowOff>
    </xdr:to>
    <xdr:graphicFrame macro="">
      <xdr:nvGraphicFramePr>
        <xdr:cNvPr id="158" name="Gráfico 157">
          <a:extLst>
            <a:ext uri="{FF2B5EF4-FFF2-40B4-BE49-F238E27FC236}">
              <a16:creationId xmlns:a16="http://schemas.microsoft.com/office/drawing/2014/main" id="{D3052735-DE3C-4381-B4BF-0B41EEDE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3"/>
        </a:graphicData>
      </a:graphic>
    </xdr:graphicFrame>
    <xdr:clientData/>
  </xdr:twoCellAnchor>
  <xdr:twoCellAnchor>
    <xdr:from>
      <xdr:col>70</xdr:col>
      <xdr:colOff>635000</xdr:colOff>
      <xdr:row>131</xdr:row>
      <xdr:rowOff>63500</xdr:rowOff>
    </xdr:from>
    <xdr:to>
      <xdr:col>76</xdr:col>
      <xdr:colOff>539752</xdr:colOff>
      <xdr:row>144</xdr:row>
      <xdr:rowOff>52915</xdr:rowOff>
    </xdr:to>
    <xdr:graphicFrame macro="">
      <xdr:nvGraphicFramePr>
        <xdr:cNvPr id="159" name="Gráfico 158">
          <a:extLst>
            <a:ext uri="{FF2B5EF4-FFF2-40B4-BE49-F238E27FC236}">
              <a16:creationId xmlns:a16="http://schemas.microsoft.com/office/drawing/2014/main" id="{E0903D3F-7C55-47A6-974B-C794CA5345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4"/>
        </a:graphicData>
      </a:graphic>
    </xdr:graphicFrame>
    <xdr:clientData/>
  </xdr:twoCellAnchor>
  <xdr:twoCellAnchor>
    <xdr:from>
      <xdr:col>76</xdr:col>
      <xdr:colOff>645583</xdr:colOff>
      <xdr:row>131</xdr:row>
      <xdr:rowOff>74083</xdr:rowOff>
    </xdr:from>
    <xdr:to>
      <xdr:col>82</xdr:col>
      <xdr:colOff>550335</xdr:colOff>
      <xdr:row>144</xdr:row>
      <xdr:rowOff>63498</xdr:rowOff>
    </xdr:to>
    <xdr:graphicFrame macro="">
      <xdr:nvGraphicFramePr>
        <xdr:cNvPr id="160" name="Gráfico 159">
          <a:extLst>
            <a:ext uri="{FF2B5EF4-FFF2-40B4-BE49-F238E27FC236}">
              <a16:creationId xmlns:a16="http://schemas.microsoft.com/office/drawing/2014/main" id="{42712B21-647A-410D-A3FD-8E2D1769E6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5"/>
        </a:graphicData>
      </a:graphic>
    </xdr:graphicFrame>
    <xdr:clientData/>
  </xdr:twoCellAnchor>
  <xdr:twoCellAnchor>
    <xdr:from>
      <xdr:col>22</xdr:col>
      <xdr:colOff>137583</xdr:colOff>
      <xdr:row>131</xdr:row>
      <xdr:rowOff>95250</xdr:rowOff>
    </xdr:from>
    <xdr:to>
      <xdr:col>22</xdr:col>
      <xdr:colOff>281583</xdr:colOff>
      <xdr:row>144</xdr:row>
      <xdr:rowOff>116417</xdr:rowOff>
    </xdr:to>
    <xdr:sp macro="" textlink="">
      <xdr:nvSpPr>
        <xdr:cNvPr id="161" name="Cerrar llave 160">
          <a:extLst>
            <a:ext uri="{FF2B5EF4-FFF2-40B4-BE49-F238E27FC236}">
              <a16:creationId xmlns:a16="http://schemas.microsoft.com/office/drawing/2014/main" id="{327B81EB-B490-42AF-8C78-407A7ABDDD18}"/>
            </a:ext>
          </a:extLst>
        </xdr:cNvPr>
        <xdr:cNvSpPr/>
      </xdr:nvSpPr>
      <xdr:spPr>
        <a:xfrm>
          <a:off x="16996833" y="26617083"/>
          <a:ext cx="144000" cy="2878667"/>
        </a:xfrm>
        <a:prstGeom prst="rightBrac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0.19503</cdr:x>
      <cdr:y>0.31987</cdr:y>
    </cdr:from>
    <cdr:to>
      <cdr:x>0.90945</cdr:x>
      <cdr:y>0.47871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457F79F-4068-4B34-BA42-DC62460AC070}"/>
            </a:ext>
          </a:extLst>
        </cdr:cNvPr>
        <cdr:cNvCxnSpPr/>
      </cdr:nvCxnSpPr>
      <cdr:spPr>
        <a:xfrm xmlns:a="http://schemas.openxmlformats.org/drawingml/2006/main" flipV="1">
          <a:off x="1555753" y="1502568"/>
          <a:ext cx="5699125" cy="746125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0.19972</cdr:x>
      <cdr:y>0.11013</cdr:y>
    </cdr:from>
    <cdr:to>
      <cdr:x>0.91046</cdr:x>
      <cdr:y>0.48285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4CB75A0C-0F36-4AC7-B49E-C47B94384821}"/>
            </a:ext>
          </a:extLst>
        </cdr:cNvPr>
        <cdr:cNvCxnSpPr/>
      </cdr:nvCxnSpPr>
      <cdr:spPr>
        <a:xfrm xmlns:a="http://schemas.openxmlformats.org/drawingml/2006/main" flipV="1">
          <a:off x="1596162" y="527279"/>
          <a:ext cx="5680259" cy="178460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0.19502</cdr:x>
      <cdr:y>0.16578</cdr:y>
    </cdr:from>
    <cdr:to>
      <cdr:x>0.91571</cdr:x>
      <cdr:y>0.48288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66D427F3-F351-4133-AB8B-4280E8F195C3}"/>
            </a:ext>
          </a:extLst>
        </cdr:cNvPr>
        <cdr:cNvCxnSpPr/>
      </cdr:nvCxnSpPr>
      <cdr:spPr>
        <a:xfrm xmlns:a="http://schemas.openxmlformats.org/drawingml/2006/main" flipV="1">
          <a:off x="1558599" y="793750"/>
          <a:ext cx="5759777" cy="151828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0.19247</cdr:x>
      <cdr:y>0.37322</cdr:y>
    </cdr:from>
    <cdr:to>
      <cdr:x>0.89552</cdr:x>
      <cdr:y>0.38026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225717A5-6F67-487A-B8CB-6AC0622684BC}"/>
            </a:ext>
          </a:extLst>
        </cdr:cNvPr>
        <cdr:cNvCxnSpPr/>
      </cdr:nvCxnSpPr>
      <cdr:spPr>
        <a:xfrm xmlns:a="http://schemas.openxmlformats.org/drawingml/2006/main" flipV="1">
          <a:off x="1535368" y="1754196"/>
          <a:ext cx="5608363" cy="33089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0.36766</cdr:y>
    </cdr:from>
    <cdr:to>
      <cdr:x>1</cdr:x>
      <cdr:y>0.62032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2B33969-0167-4FE0-B02F-3AE564962609}"/>
            </a:ext>
          </a:extLst>
        </cdr:cNvPr>
        <cdr:cNvSpPr txBox="1"/>
      </cdr:nvSpPr>
      <cdr:spPr>
        <a:xfrm xmlns:a="http://schemas.openxmlformats.org/drawingml/2006/main" rot="1693484">
          <a:off x="189065" y="1760347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0.20697</cdr:x>
      <cdr:y>0.40849</cdr:y>
    </cdr:from>
    <cdr:to>
      <cdr:x>0.88955</cdr:x>
      <cdr:y>0.449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F718620C-2603-4242-8397-B5495A4E5B71}"/>
            </a:ext>
          </a:extLst>
        </cdr:cNvPr>
        <cdr:cNvCxnSpPr/>
      </cdr:nvCxnSpPr>
      <cdr:spPr>
        <a:xfrm xmlns:a="http://schemas.openxmlformats.org/drawingml/2006/main" flipV="1">
          <a:off x="1651037" y="1920875"/>
          <a:ext cx="5445088" cy="190516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0.33675</cdr:y>
    </cdr:from>
    <cdr:to>
      <cdr:x>1</cdr:x>
      <cdr:y>0.58941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6859F80-8975-4085-8FF5-3D824D7B596E}"/>
            </a:ext>
          </a:extLst>
        </cdr:cNvPr>
        <cdr:cNvSpPr txBox="1"/>
      </cdr:nvSpPr>
      <cdr:spPr>
        <a:xfrm xmlns:a="http://schemas.openxmlformats.org/drawingml/2006/main" rot="1479882">
          <a:off x="112156" y="1612376"/>
          <a:ext cx="7992000" cy="12097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0.20975</cdr:x>
      <cdr:y>0.2804</cdr:y>
    </cdr:from>
    <cdr:to>
      <cdr:x>0.90521</cdr:x>
      <cdr:y>0.57895</cdr:y>
    </cdr:to>
    <cdr:cxnSp macro="">
      <cdr:nvCxnSpPr>
        <cdr:cNvPr id="9" name="Conector recto 8">
          <a:extLst xmlns:a="http://schemas.openxmlformats.org/drawingml/2006/main">
            <a:ext uri="{FF2B5EF4-FFF2-40B4-BE49-F238E27FC236}">
              <a16:creationId xmlns:a16="http://schemas.microsoft.com/office/drawing/2014/main" id="{8AF601CE-BDFD-40B1-97A7-3F2F1242A38E}"/>
            </a:ext>
          </a:extLst>
        </cdr:cNvPr>
        <cdr:cNvCxnSpPr/>
      </cdr:nvCxnSpPr>
      <cdr:spPr>
        <a:xfrm xmlns:a="http://schemas.openxmlformats.org/drawingml/2006/main" flipV="1">
          <a:off x="1676322" y="1342572"/>
          <a:ext cx="5558142" cy="1429442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828675</xdr:colOff>
      <xdr:row>3</xdr:row>
      <xdr:rowOff>28575</xdr:rowOff>
    </xdr:from>
    <xdr:to>
      <xdr:col>10</xdr:col>
      <xdr:colOff>1785283</xdr:colOff>
      <xdr:row>4</xdr:row>
      <xdr:rowOff>168275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971550"/>
          <a:ext cx="956608" cy="62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4762</xdr:colOff>
      <xdr:row>0</xdr:row>
      <xdr:rowOff>0</xdr:rowOff>
    </xdr:from>
    <xdr:to>
      <xdr:col>22</xdr:col>
      <xdr:colOff>11905</xdr:colOff>
      <xdr:row>1</xdr:row>
      <xdr:rowOff>92457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7106" y="0"/>
          <a:ext cx="840581" cy="532988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600076</xdr:colOff>
      <xdr:row>1</xdr:row>
      <xdr:rowOff>95251</xdr:rowOff>
    </xdr:from>
    <xdr:to>
      <xdr:col>0</xdr:col>
      <xdr:colOff>1276350</xdr:colOff>
      <xdr:row>2</xdr:row>
      <xdr:rowOff>133998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6" y="819151"/>
          <a:ext cx="676274" cy="531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79</xdr:row>
      <xdr:rowOff>0</xdr:rowOff>
    </xdr:from>
    <xdr:to>
      <xdr:col>15</xdr:col>
      <xdr:colOff>0</xdr:colOff>
      <xdr:row>79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D6616D-BDD5-4746-8E8E-CAE9BA807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193144</xdr:colOff>
      <xdr:row>1</xdr:row>
      <xdr:rowOff>593991</xdr:rowOff>
    </xdr:from>
    <xdr:to>
      <xdr:col>21</xdr:col>
      <xdr:colOff>87313</xdr:colOff>
      <xdr:row>14</xdr:row>
      <xdr:rowOff>285750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D54BD08-D939-41B1-903F-1287EC736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214313</xdr:colOff>
      <xdr:row>2</xdr:row>
      <xdr:rowOff>13230</xdr:rowOff>
    </xdr:from>
    <xdr:to>
      <xdr:col>27</xdr:col>
      <xdr:colOff>120388</xdr:colOff>
      <xdr:row>15</xdr:row>
      <xdr:rowOff>141552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196F28-76D5-445B-9F16-33918A4F1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203729</xdr:colOff>
      <xdr:row>14</xdr:row>
      <xdr:rowOff>334698</xdr:rowOff>
    </xdr:from>
    <xdr:to>
      <xdr:col>21</xdr:col>
      <xdr:colOff>97898</xdr:colOff>
      <xdr:row>29</xdr:row>
      <xdr:rowOff>119061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A45D98F-DC68-439D-AD06-8CDC9BB0A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154781</xdr:colOff>
      <xdr:row>16</xdr:row>
      <xdr:rowOff>11905</xdr:rowOff>
    </xdr:from>
    <xdr:to>
      <xdr:col>27</xdr:col>
      <xdr:colOff>60856</xdr:colOff>
      <xdr:row>30</xdr:row>
      <xdr:rowOff>141550</xdr:rowOff>
    </xdr:to>
    <xdr:graphicFrame macro="">
      <xdr:nvGraphicFramePr>
        <xdr:cNvPr id="148" name="Gráfico 147">
          <a:extLst>
            <a:ext uri="{FF2B5EF4-FFF2-40B4-BE49-F238E27FC236}">
              <a16:creationId xmlns:a16="http://schemas.microsoft.com/office/drawing/2014/main" id="{03725AFC-ABDE-4B08-95CD-F685D8BD0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178593</xdr:colOff>
      <xdr:row>46</xdr:row>
      <xdr:rowOff>119063</xdr:rowOff>
    </xdr:from>
    <xdr:to>
      <xdr:col>21</xdr:col>
      <xdr:colOff>72762</xdr:colOff>
      <xdr:row>62</xdr:row>
      <xdr:rowOff>22490</xdr:rowOff>
    </xdr:to>
    <xdr:graphicFrame macro="">
      <xdr:nvGraphicFramePr>
        <xdr:cNvPr id="149" name="Gráfico 148">
          <a:extLst>
            <a:ext uri="{FF2B5EF4-FFF2-40B4-BE49-F238E27FC236}">
              <a16:creationId xmlns:a16="http://schemas.microsoft.com/office/drawing/2014/main" id="{37B27A34-C516-43FF-8313-C70C8CB90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154781</xdr:colOff>
      <xdr:row>30</xdr:row>
      <xdr:rowOff>154781</xdr:rowOff>
    </xdr:from>
    <xdr:to>
      <xdr:col>21</xdr:col>
      <xdr:colOff>48950</xdr:colOff>
      <xdr:row>45</xdr:row>
      <xdr:rowOff>129645</xdr:rowOff>
    </xdr:to>
    <xdr:graphicFrame macro="">
      <xdr:nvGraphicFramePr>
        <xdr:cNvPr id="150" name="Gráfico 149">
          <a:extLst>
            <a:ext uri="{FF2B5EF4-FFF2-40B4-BE49-F238E27FC236}">
              <a16:creationId xmlns:a16="http://schemas.microsoft.com/office/drawing/2014/main" id="{839AB58E-253B-473E-AAD1-C14A5A04A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190500</xdr:colOff>
      <xdr:row>62</xdr:row>
      <xdr:rowOff>261939</xdr:rowOff>
    </xdr:from>
    <xdr:to>
      <xdr:col>21</xdr:col>
      <xdr:colOff>84669</xdr:colOff>
      <xdr:row>78</xdr:row>
      <xdr:rowOff>177272</xdr:rowOff>
    </xdr:to>
    <xdr:graphicFrame macro="">
      <xdr:nvGraphicFramePr>
        <xdr:cNvPr id="151" name="Gráfico 150">
          <a:extLst>
            <a:ext uri="{FF2B5EF4-FFF2-40B4-BE49-F238E27FC236}">
              <a16:creationId xmlns:a16="http://schemas.microsoft.com/office/drawing/2014/main" id="{7414A16E-891E-48AC-BC97-5337B6CEE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154782</xdr:colOff>
      <xdr:row>31</xdr:row>
      <xdr:rowOff>107156</xdr:rowOff>
    </xdr:from>
    <xdr:to>
      <xdr:col>27</xdr:col>
      <xdr:colOff>60857</xdr:colOff>
      <xdr:row>46</xdr:row>
      <xdr:rowOff>93926</xdr:rowOff>
    </xdr:to>
    <xdr:graphicFrame macro="">
      <xdr:nvGraphicFramePr>
        <xdr:cNvPr id="152" name="Gráfico 151">
          <a:extLst>
            <a:ext uri="{FF2B5EF4-FFF2-40B4-BE49-F238E27FC236}">
              <a16:creationId xmlns:a16="http://schemas.microsoft.com/office/drawing/2014/main" id="{A5270CE6-563C-401E-9467-BA1E9E444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175</xdr:col>
      <xdr:colOff>296334</xdr:colOff>
      <xdr:row>3</xdr:row>
      <xdr:rowOff>52916</xdr:rowOff>
    </xdr:from>
    <xdr:to>
      <xdr:col>175</xdr:col>
      <xdr:colOff>455083</xdr:colOff>
      <xdr:row>3</xdr:row>
      <xdr:rowOff>243416</xdr:rowOff>
    </xdr:to>
    <xdr:sp macro="" textlink="">
      <xdr:nvSpPr>
        <xdr:cNvPr id="3" name="2 Flecha arrib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9820751" y="1333499"/>
          <a:ext cx="158749" cy="19050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175</xdr:col>
      <xdr:colOff>296331</xdr:colOff>
      <xdr:row>2</xdr:row>
      <xdr:rowOff>95250</xdr:rowOff>
    </xdr:from>
    <xdr:to>
      <xdr:col>175</xdr:col>
      <xdr:colOff>487131</xdr:colOff>
      <xdr:row>2</xdr:row>
      <xdr:rowOff>253650</xdr:rowOff>
    </xdr:to>
    <xdr:sp macro="" textlink="">
      <xdr:nvSpPr>
        <xdr:cNvPr id="4" name="3 Flecha derecha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89820748" y="1026583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175</xdr:col>
      <xdr:colOff>296333</xdr:colOff>
      <xdr:row>1</xdr:row>
      <xdr:rowOff>127005</xdr:rowOff>
    </xdr:from>
    <xdr:to>
      <xdr:col>175</xdr:col>
      <xdr:colOff>444500</xdr:colOff>
      <xdr:row>1</xdr:row>
      <xdr:rowOff>249772</xdr:rowOff>
    </xdr:to>
    <xdr:sp macro="" textlink="">
      <xdr:nvSpPr>
        <xdr:cNvPr id="5" name="4 Flecha abaj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89820750" y="677338"/>
          <a:ext cx="148167" cy="12276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175</xdr:col>
      <xdr:colOff>285750</xdr:colOff>
      <xdr:row>5</xdr:row>
      <xdr:rowOff>31751</xdr:rowOff>
    </xdr:from>
    <xdr:to>
      <xdr:col>175</xdr:col>
      <xdr:colOff>438150</xdr:colOff>
      <xdr:row>5</xdr:row>
      <xdr:rowOff>174626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2709334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7</xdr:row>
      <xdr:rowOff>31749</xdr:rowOff>
    </xdr:from>
    <xdr:to>
      <xdr:col>175</xdr:col>
      <xdr:colOff>428625</xdr:colOff>
      <xdr:row>8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46667" y="309033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175</xdr:col>
      <xdr:colOff>285750</xdr:colOff>
      <xdr:row>6</xdr:row>
      <xdr:rowOff>74083</xdr:rowOff>
    </xdr:from>
    <xdr:to>
      <xdr:col>175</xdr:col>
      <xdr:colOff>419100</xdr:colOff>
      <xdr:row>6</xdr:row>
      <xdr:rowOff>216958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39250" y="2910416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176</xdr:col>
      <xdr:colOff>752678</xdr:colOff>
      <xdr:row>26</xdr:row>
      <xdr:rowOff>135293</xdr:rowOff>
    </xdr:from>
    <xdr:to>
      <xdr:col>188</xdr:col>
      <xdr:colOff>428889</xdr:colOff>
      <xdr:row>53</xdr:row>
      <xdr:rowOff>144552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178</xdr:col>
      <xdr:colOff>457730</xdr:colOff>
      <xdr:row>27</xdr:row>
      <xdr:rowOff>182560</xdr:rowOff>
    </xdr:from>
    <xdr:to>
      <xdr:col>185</xdr:col>
      <xdr:colOff>666752</xdr:colOff>
      <xdr:row>30</xdr:row>
      <xdr:rowOff>87310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57988730" y="6528591"/>
          <a:ext cx="5543022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100" b="1"/>
            <a:t>COMPARATIVO MES A MES N°</a:t>
          </a:r>
          <a:r>
            <a:rPr lang="es-CO" sz="1100" b="1" baseline="0"/>
            <a:t> de Afiliados al Régimen Subsidiado en Antioquia  </a:t>
          </a:r>
        </a:p>
        <a:p>
          <a:pPr algn="ctr"/>
          <a:r>
            <a:rPr lang="es-CO" sz="1100" b="1" baseline="0"/>
            <a:t>2019 Vs 2020 vs 2023</a:t>
          </a:r>
          <a:endParaRPr lang="es-CO" sz="1100" b="1"/>
        </a:p>
      </xdr:txBody>
    </xdr:sp>
    <xdr:clientData/>
  </xdr:twoCellAnchor>
  <xdr:twoCellAnchor>
    <xdr:from>
      <xdr:col>177</xdr:col>
      <xdr:colOff>358524</xdr:colOff>
      <xdr:row>1</xdr:row>
      <xdr:rowOff>24069</xdr:rowOff>
    </xdr:from>
    <xdr:to>
      <xdr:col>189</xdr:col>
      <xdr:colOff>344031</xdr:colOff>
      <xdr:row>22</xdr:row>
      <xdr:rowOff>186523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139</xdr:col>
      <xdr:colOff>370415</xdr:colOff>
      <xdr:row>4</xdr:row>
      <xdr:rowOff>52916</xdr:rowOff>
    </xdr:from>
    <xdr:to>
      <xdr:col>139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73960565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139</xdr:col>
      <xdr:colOff>370412</xdr:colOff>
      <xdr:row>3</xdr:row>
      <xdr:rowOff>95250</xdr:rowOff>
    </xdr:from>
    <xdr:to>
      <xdr:col>139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73960562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139</xdr:col>
      <xdr:colOff>391578</xdr:colOff>
      <xdr:row>2</xdr:row>
      <xdr:rowOff>116417</xdr:rowOff>
    </xdr:from>
    <xdr:to>
      <xdr:col>139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73981728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142</xdr:col>
      <xdr:colOff>216957</xdr:colOff>
      <xdr:row>23</xdr:row>
      <xdr:rowOff>171980</xdr:rowOff>
    </xdr:from>
    <xdr:to>
      <xdr:col>147</xdr:col>
      <xdr:colOff>416719</xdr:colOff>
      <xdr:row>25</xdr:row>
      <xdr:rowOff>151351</xdr:rowOff>
    </xdr:to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88894707" y="5672668"/>
          <a:ext cx="4009762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ADRES</a:t>
          </a:r>
          <a:endParaRPr lang="es-CO" sz="1100"/>
        </a:p>
      </xdr:txBody>
    </xdr:sp>
    <xdr:clientData/>
  </xdr:twoCellAnchor>
  <xdr:twoCellAnchor editAs="oneCell">
    <xdr:from>
      <xdr:col>139</xdr:col>
      <xdr:colOff>285750</xdr:colOff>
      <xdr:row>7</xdr:row>
      <xdr:rowOff>31751</xdr:rowOff>
    </xdr:from>
    <xdr:to>
      <xdr:col>139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9</xdr:row>
      <xdr:rowOff>31749</xdr:rowOff>
    </xdr:from>
    <xdr:to>
      <xdr:col>139</xdr:col>
      <xdr:colOff>285750</xdr:colOff>
      <xdr:row>10</xdr:row>
      <xdr:rowOff>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285750</xdr:colOff>
      <xdr:row>8</xdr:row>
      <xdr:rowOff>31749</xdr:rowOff>
    </xdr:from>
    <xdr:to>
      <xdr:col>139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75900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7</xdr:row>
      <xdr:rowOff>10583</xdr:rowOff>
    </xdr:from>
    <xdr:to>
      <xdr:col>139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9</xdr:row>
      <xdr:rowOff>31747</xdr:rowOff>
    </xdr:from>
    <xdr:to>
      <xdr:col>139</xdr:col>
      <xdr:colOff>566195</xdr:colOff>
      <xdr:row>10</xdr:row>
      <xdr:rowOff>0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139</xdr:col>
      <xdr:colOff>423320</xdr:colOff>
      <xdr:row>8</xdr:row>
      <xdr:rowOff>21164</xdr:rowOff>
    </xdr:from>
    <xdr:to>
      <xdr:col>139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13470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141</xdr:col>
      <xdr:colOff>119056</xdr:colOff>
      <xdr:row>28</xdr:row>
      <xdr:rowOff>59531</xdr:rowOff>
    </xdr:from>
    <xdr:to>
      <xdr:col>153</xdr:col>
      <xdr:colOff>119055</xdr:colOff>
      <xdr:row>50</xdr:row>
      <xdr:rowOff>59531</xdr:rowOff>
    </xdr:to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143</xdr:col>
      <xdr:colOff>119063</xdr:colOff>
      <xdr:row>26</xdr:row>
      <xdr:rowOff>104511</xdr:rowOff>
    </xdr:from>
    <xdr:to>
      <xdr:col>150</xdr:col>
      <xdr:colOff>108479</xdr:colOff>
      <xdr:row>29</xdr:row>
      <xdr:rowOff>9260</xdr:rowOff>
    </xdr:to>
    <xdr:sp macro="" textlink="">
      <xdr:nvSpPr>
        <xdr:cNvPr id="14" name="13 CuadroTexto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66734532" y="6176699"/>
          <a:ext cx="5323416" cy="476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 b="1"/>
            <a:t>COMPARATIVO MES A MES N°</a:t>
          </a:r>
          <a:r>
            <a:rPr lang="es-CO" sz="1100" b="1" baseline="0"/>
            <a:t> de Afiliados al Régimen Contributivo en Antioquia  </a:t>
          </a:r>
        </a:p>
        <a:p>
          <a:pPr algn="ctr"/>
          <a:r>
            <a:rPr lang="es-CO" sz="1100" b="1" baseline="0"/>
            <a:t>2019 -2022</a:t>
          </a:r>
          <a:endParaRPr lang="es-CO" sz="1100" b="1"/>
        </a:p>
      </xdr:txBody>
    </xdr:sp>
    <xdr:clientData/>
  </xdr:twoCellAnchor>
  <xdr:twoCellAnchor>
    <xdr:from>
      <xdr:col>141</xdr:col>
      <xdr:colOff>212985</xdr:colOff>
      <xdr:row>2</xdr:row>
      <xdr:rowOff>333373</xdr:rowOff>
    </xdr:from>
    <xdr:to>
      <xdr:col>153</xdr:col>
      <xdr:colOff>263640</xdr:colOff>
      <xdr:row>25</xdr:row>
      <xdr:rowOff>83341</xdr:rowOff>
    </xdr:to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141</xdr:col>
      <xdr:colOff>432595</xdr:colOff>
      <xdr:row>52</xdr:row>
      <xdr:rowOff>183885</xdr:rowOff>
    </xdr:from>
    <xdr:to>
      <xdr:col>146</xdr:col>
      <xdr:colOff>523875</xdr:colOff>
      <xdr:row>54</xdr:row>
      <xdr:rowOff>163256</xdr:rowOff>
    </xdr:to>
    <xdr:sp macro="" textlink="">
      <xdr:nvSpPr>
        <xdr:cNvPr id="16" name="1 CuadroTexto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55844283" y="11209073"/>
          <a:ext cx="3901280" cy="360371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Fuente:</a:t>
          </a:r>
          <a:r>
            <a:rPr lang="es-CO" sz="1100" baseline="0"/>
            <a:t> Base de datos de regimen contributivo según  ADRES.</a:t>
          </a:r>
          <a:endParaRPr lang="es-CO" sz="1100"/>
        </a:p>
      </xdr:txBody>
    </xdr:sp>
    <xdr:clientData/>
  </xdr:twoCellAnchor>
  <xdr:twoCellAnchor editAs="oneCell">
    <xdr:from>
      <xdr:col>0</xdr:col>
      <xdr:colOff>285750</xdr:colOff>
      <xdr:row>1</xdr:row>
      <xdr:rowOff>52917</xdr:rowOff>
    </xdr:from>
    <xdr:to>
      <xdr:col>0</xdr:col>
      <xdr:colOff>1206499</xdr:colOff>
      <xdr:row>2</xdr:row>
      <xdr:rowOff>396142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486834"/>
          <a:ext cx="920749" cy="72422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116</xdr:col>
      <xdr:colOff>370415</xdr:colOff>
      <xdr:row>4</xdr:row>
      <xdr:rowOff>52916</xdr:rowOff>
    </xdr:from>
    <xdr:to>
      <xdr:col>116</xdr:col>
      <xdr:colOff>529164</xdr:colOff>
      <xdr:row>4</xdr:row>
      <xdr:rowOff>224366</xdr:rowOff>
    </xdr:to>
    <xdr:sp macro="" textlink="">
      <xdr:nvSpPr>
        <xdr:cNvPr id="2" name="1 Flecha arriba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58996790" y="2215091"/>
          <a:ext cx="158749" cy="171450"/>
        </a:xfrm>
        <a:prstGeom prst="upArrow">
          <a:avLst/>
        </a:prstGeom>
        <a:solidFill>
          <a:srgbClr val="0099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116</xdr:col>
      <xdr:colOff>370412</xdr:colOff>
      <xdr:row>3</xdr:row>
      <xdr:rowOff>95250</xdr:rowOff>
    </xdr:from>
    <xdr:to>
      <xdr:col>116</xdr:col>
      <xdr:colOff>561212</xdr:colOff>
      <xdr:row>3</xdr:row>
      <xdr:rowOff>253650</xdr:rowOff>
    </xdr:to>
    <xdr:sp macro="" textlink="">
      <xdr:nvSpPr>
        <xdr:cNvPr id="3" name="2 Flecha derecha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58996787" y="1933575"/>
          <a:ext cx="190800" cy="158400"/>
        </a:xfrm>
        <a:prstGeom prst="rightArrow">
          <a:avLst/>
        </a:prstGeom>
        <a:solidFill>
          <a:srgbClr val="FFC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116</xdr:col>
      <xdr:colOff>391578</xdr:colOff>
      <xdr:row>2</xdr:row>
      <xdr:rowOff>116417</xdr:rowOff>
    </xdr:from>
    <xdr:to>
      <xdr:col>116</xdr:col>
      <xdr:colOff>539745</xdr:colOff>
      <xdr:row>2</xdr:row>
      <xdr:rowOff>296334</xdr:rowOff>
    </xdr:to>
    <xdr:sp macro="" textlink="">
      <xdr:nvSpPr>
        <xdr:cNvPr id="4" name="3 Flecha abaj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59017953" y="1535642"/>
          <a:ext cx="148167" cy="179917"/>
        </a:xfrm>
        <a:prstGeom prst="down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CO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116</xdr:col>
      <xdr:colOff>285750</xdr:colOff>
      <xdr:row>7</xdr:row>
      <xdr:rowOff>31751</xdr:rowOff>
    </xdr:from>
    <xdr:to>
      <xdr:col>116</xdr:col>
      <xdr:colOff>285750</xdr:colOff>
      <xdr:row>7</xdr:row>
      <xdr:rowOff>174626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803526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285750</xdr:colOff>
      <xdr:row>9</xdr:row>
      <xdr:rowOff>31749</xdr:rowOff>
    </xdr:from>
    <xdr:to>
      <xdr:col>116</xdr:col>
      <xdr:colOff>285750</xdr:colOff>
      <xdr:row>10</xdr:row>
      <xdr:rowOff>3174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3184524"/>
          <a:ext cx="0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285750</xdr:colOff>
      <xdr:row>8</xdr:row>
      <xdr:rowOff>31749</xdr:rowOff>
    </xdr:from>
    <xdr:to>
      <xdr:col>116</xdr:col>
      <xdr:colOff>285750</xdr:colOff>
      <xdr:row>8</xdr:row>
      <xdr:rowOff>174624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12125" y="2994024"/>
          <a:ext cx="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423320</xdr:colOff>
      <xdr:row>7</xdr:row>
      <xdr:rowOff>10583</xdr:rowOff>
    </xdr:from>
    <xdr:to>
      <xdr:col>116</xdr:col>
      <xdr:colOff>575720</xdr:colOff>
      <xdr:row>7</xdr:row>
      <xdr:rowOff>153458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782358"/>
          <a:ext cx="1524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423320</xdr:colOff>
      <xdr:row>9</xdr:row>
      <xdr:rowOff>31747</xdr:rowOff>
    </xdr:from>
    <xdr:to>
      <xdr:col>116</xdr:col>
      <xdr:colOff>566195</xdr:colOff>
      <xdr:row>10</xdr:row>
      <xdr:rowOff>3172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3184522"/>
          <a:ext cx="1428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116</xdr:col>
      <xdr:colOff>423320</xdr:colOff>
      <xdr:row>8</xdr:row>
      <xdr:rowOff>21164</xdr:rowOff>
    </xdr:from>
    <xdr:to>
      <xdr:col>116</xdr:col>
      <xdr:colOff>556670</xdr:colOff>
      <xdr:row>8</xdr:row>
      <xdr:rowOff>164039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49695" y="2983439"/>
          <a:ext cx="1333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118</xdr:col>
      <xdr:colOff>351896</xdr:colOff>
      <xdr:row>2</xdr:row>
      <xdr:rowOff>371746</xdr:rowOff>
    </xdr:from>
    <xdr:to>
      <xdr:col>129</xdr:col>
      <xdr:colOff>11906</xdr:colOff>
      <xdr:row>27</xdr:row>
      <xdr:rowOff>23814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328083</xdr:colOff>
      <xdr:row>1</xdr:row>
      <xdr:rowOff>105834</xdr:rowOff>
    </xdr:from>
    <xdr:to>
      <xdr:col>0</xdr:col>
      <xdr:colOff>1079501</xdr:colOff>
      <xdr:row>2</xdr:row>
      <xdr:rowOff>315870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603251"/>
          <a:ext cx="751418" cy="591036"/>
        </a:xfrm>
        <a:prstGeom prst="rect">
          <a:avLst/>
        </a:prstGeom>
      </xdr:spPr>
    </xdr:pic>
    <xdr:clientData/>
  </xdr:twoCellAnchor>
  <xdr:oneCellAnchor>
    <xdr:from>
      <xdr:col>97</xdr:col>
      <xdr:colOff>881062</xdr:colOff>
      <xdr:row>0</xdr:row>
      <xdr:rowOff>105834</xdr:rowOff>
    </xdr:from>
    <xdr:ext cx="751418" cy="591036"/>
    <xdr:pic>
      <xdr:nvPicPr>
        <xdr:cNvPr id="14" name="Imagen 13">
          <a:extLst>
            <a:ext uri="{FF2B5EF4-FFF2-40B4-BE49-F238E27FC236}">
              <a16:creationId xmlns:a16="http://schemas.microsoft.com/office/drawing/2014/main" id="{D6100C20-99D8-4425-A2C8-C11EF36FD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625" y="105834"/>
          <a:ext cx="751418" cy="591036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709612</xdr:colOff>
      <xdr:row>0</xdr:row>
      <xdr:rowOff>88106</xdr:rowOff>
    </xdr:from>
    <xdr:to>
      <xdr:col>23</xdr:col>
      <xdr:colOff>642937</xdr:colOff>
      <xdr:row>25</xdr:row>
      <xdr:rowOff>50006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547428</xdr:colOff>
      <xdr:row>0</xdr:row>
      <xdr:rowOff>71438</xdr:rowOff>
    </xdr:from>
    <xdr:to>
      <xdr:col>12</xdr:col>
      <xdr:colOff>273844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0.02039</cdr:x>
      <cdr:y>0.02297</cdr:y>
    </cdr:from>
    <cdr:to>
      <cdr:x>0.09664</cdr:x>
      <cdr:y>0.11334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14B04C98-BA5A-486A-BD15-EF7DFF6C476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0035" y="117286"/>
          <a:ext cx="635845" cy="461357"/>
        </a:xfrm>
        <a:prstGeom xmlns:a="http://schemas.openxmlformats.org/drawingml/2006/main" prst="rect">
          <a:avLst/>
        </a:prstGeom>
      </cdr:spPr>
    </cdr:pic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0.01657</cdr:x>
      <cdr:y>0.01137</cdr:y>
    </cdr:from>
    <cdr:to>
      <cdr:x>0.11779</cdr:x>
      <cdr:y>0.148</cdr:y>
    </cdr:to>
    <cdr:pic>
      <cdr:nvPicPr>
        <cdr:cNvPr id="2" name="Imagen 1">
          <a:extLst xmlns:a="http://schemas.openxmlformats.org/drawingml/2006/main">
            <a:ext uri="{FF2B5EF4-FFF2-40B4-BE49-F238E27FC236}">
              <a16:creationId xmlns:a16="http://schemas.microsoft.com/office/drawing/2014/main" id="{0FD68871-FEDE-45D1-9592-6B01FBCBFF0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000" y="50801"/>
          <a:ext cx="775970" cy="610348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21167</xdr:colOff>
      <xdr:row>0</xdr:row>
      <xdr:rowOff>0</xdr:rowOff>
    </xdr:from>
    <xdr:to>
      <xdr:col>1</xdr:col>
      <xdr:colOff>1333500</xdr:colOff>
      <xdr:row>4</xdr:row>
      <xdr:rowOff>1405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0"/>
          <a:ext cx="1312333" cy="1059738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1</xdr:col>
      <xdr:colOff>1219200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95250</xdr:rowOff>
    </xdr:from>
    <xdr:to>
      <xdr:col>1</xdr:col>
      <xdr:colOff>1128184</xdr:colOff>
      <xdr:row>0</xdr:row>
      <xdr:rowOff>979305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95250"/>
          <a:ext cx="1123950" cy="884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361950</xdr:colOff>
      <xdr:row>1</xdr:row>
      <xdr:rowOff>365578</xdr:rowOff>
    </xdr:from>
    <xdr:to>
      <xdr:col>37</xdr:col>
      <xdr:colOff>695778</xdr:colOff>
      <xdr:row>13</xdr:row>
      <xdr:rowOff>552450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8982</xdr:colOff>
      <xdr:row>57</xdr:row>
      <xdr:rowOff>99035</xdr:rowOff>
    </xdr:from>
    <xdr:to>
      <xdr:col>49</xdr:col>
      <xdr:colOff>629654</xdr:colOff>
      <xdr:row>97</xdr:row>
      <xdr:rowOff>99856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295275</xdr:colOff>
      <xdr:row>14</xdr:row>
      <xdr:rowOff>196734</xdr:rowOff>
    </xdr:from>
    <xdr:to>
      <xdr:col>19</xdr:col>
      <xdr:colOff>296069</xdr:colOff>
      <xdr:row>42</xdr:row>
      <xdr:rowOff>116228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123825</xdr:rowOff>
    </xdr:from>
    <xdr:to>
      <xdr:col>1</xdr:col>
      <xdr:colOff>828675</xdr:colOff>
      <xdr:row>0</xdr:row>
      <xdr:rowOff>1007880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23825"/>
          <a:ext cx="1123950" cy="8840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152400</xdr:rowOff>
    </xdr:from>
    <xdr:to>
      <xdr:col>1</xdr:col>
      <xdr:colOff>742950</xdr:colOff>
      <xdr:row>0</xdr:row>
      <xdr:rowOff>1036455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52400"/>
          <a:ext cx="1123950" cy="8840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1757135</xdr:colOff>
      <xdr:row>2</xdr:row>
      <xdr:rowOff>111579</xdr:rowOff>
    </xdr:from>
    <xdr:to>
      <xdr:col>11</xdr:col>
      <xdr:colOff>657679</xdr:colOff>
      <xdr:row>5</xdr:row>
      <xdr:rowOff>181429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0.28802</cdr:x>
      <cdr:y>0.45161</cdr:y>
    </cdr:from>
    <cdr:to>
      <cdr:x>0.38239</cdr:x>
      <cdr:y>0.50404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8DD3461-8A0B-4A62-8D25-7CDC8DE72FE9}"/>
            </a:ext>
          </a:extLst>
        </cdr:cNvPr>
        <cdr:cNvSpPr txBox="1"/>
      </cdr:nvSpPr>
      <cdr:spPr>
        <a:xfrm xmlns:a="http://schemas.openxmlformats.org/drawingml/2006/main">
          <a:off x="3073400" y="18750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/>
            <a:t>Subsidiado</a:t>
          </a:r>
        </a:p>
      </cdr:txBody>
    </cdr:sp>
  </cdr:relSizeAnchor>
  <cdr:relSizeAnchor xmlns:cdr="http://schemas.openxmlformats.org/drawingml/2006/chartDrawing">
    <cdr:from>
      <cdr:x>0.57222</cdr:x>
      <cdr:y>0.31702</cdr:y>
    </cdr:from>
    <cdr:to>
      <cdr:x>0.66658</cdr:x>
      <cdr:y>0.36946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6105979" y="1316264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Contributivo</a:t>
          </a:r>
        </a:p>
      </cdr:txBody>
    </cdr:sp>
  </cdr:relSizeAnchor>
  <cdr:relSizeAnchor xmlns:cdr="http://schemas.openxmlformats.org/drawingml/2006/chartDrawing">
    <cdr:from>
      <cdr:x>0.34396</cdr:x>
      <cdr:y>0.05812</cdr:y>
    </cdr:from>
    <cdr:to>
      <cdr:x>0.43832</cdr:x>
      <cdr:y>0.11055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3670300" y="241300"/>
          <a:ext cx="1006928" cy="217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Excepción</a:t>
          </a:r>
        </a:p>
      </cdr:txBody>
    </cdr:sp>
  </cdr:relSizeAnchor>
  <cdr:relSizeAnchor xmlns:cdr="http://schemas.openxmlformats.org/drawingml/2006/chartDrawing">
    <cdr:from>
      <cdr:x>0.48678</cdr:x>
      <cdr:y>0.05484</cdr:y>
    </cdr:from>
    <cdr:to>
      <cdr:x>0.61829</cdr:x>
      <cdr:y>0.10422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F3738E9-41D3-40FA-8616-E9AC455E8288}"/>
            </a:ext>
          </a:extLst>
        </cdr:cNvPr>
        <cdr:cNvSpPr txBox="1"/>
      </cdr:nvSpPr>
      <cdr:spPr>
        <a:xfrm xmlns:a="http://schemas.openxmlformats.org/drawingml/2006/main">
          <a:off x="5194300" y="227693"/>
          <a:ext cx="1403350" cy="205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Sin</a:t>
          </a:r>
          <a:r>
            <a:rPr lang="es-CO" sz="1100" baseline="0"/>
            <a:t> Seguridad Social</a:t>
          </a:r>
          <a:endParaRPr lang="es-CO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285750</xdr:colOff>
      <xdr:row>2</xdr:row>
      <xdr:rowOff>15875</xdr:rowOff>
    </xdr:from>
    <xdr:to>
      <xdr:col>56</xdr:col>
      <xdr:colOff>254000</xdr:colOff>
      <xdr:row>78</xdr:row>
      <xdr:rowOff>15875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EEBD1D5C-7CC2-44D2-ABEC-8AE488E14BC8}"/>
            </a:ext>
          </a:extLst>
        </xdr:cNvPr>
        <xdr:cNvSpPr/>
      </xdr:nvSpPr>
      <xdr:spPr>
        <a:xfrm>
          <a:off x="9001125" y="1063625"/>
          <a:ext cx="27114500" cy="15811500"/>
        </a:xfrm>
        <a:prstGeom prst="rect">
          <a:avLst/>
        </a:prstGeom>
        <a:solidFill>
          <a:srgbClr val="00B0F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absolute">
    <xdr:from>
      <xdr:col>22</xdr:col>
      <xdr:colOff>402577</xdr:colOff>
      <xdr:row>26</xdr:row>
      <xdr:rowOff>132670</xdr:rowOff>
    </xdr:from>
    <xdr:to>
      <xdr:col>33</xdr:col>
      <xdr:colOff>331002</xdr:colOff>
      <xdr:row>50</xdr:row>
      <xdr:rowOff>33220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22</xdr:col>
      <xdr:colOff>392452</xdr:colOff>
      <xdr:row>2</xdr:row>
      <xdr:rowOff>300945</xdr:rowOff>
    </xdr:from>
    <xdr:to>
      <xdr:col>33</xdr:col>
      <xdr:colOff>257377</xdr:colOff>
      <xdr:row>25</xdr:row>
      <xdr:rowOff>30045</xdr:rowOff>
    </xdr:to>
    <xdr:graphicFrame macro="">
      <xdr:nvGraphicFramePr>
        <xdr:cNvPr id="12" name="8 Gráfico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33</xdr:col>
      <xdr:colOff>906915</xdr:colOff>
      <xdr:row>3</xdr:row>
      <xdr:rowOff>37420</xdr:rowOff>
    </xdr:from>
    <xdr:to>
      <xdr:col>44</xdr:col>
      <xdr:colOff>470215</xdr:colOff>
      <xdr:row>25</xdr:row>
      <xdr:rowOff>115770</xdr:rowOff>
    </xdr:to>
    <xdr:graphicFrame macro="">
      <xdr:nvGraphicFramePr>
        <xdr:cNvPr id="13" name="8 Gráfico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33</xdr:col>
      <xdr:colOff>542245</xdr:colOff>
      <xdr:row>26</xdr:row>
      <xdr:rowOff>116228</xdr:rowOff>
    </xdr:from>
    <xdr:to>
      <xdr:col>44</xdr:col>
      <xdr:colOff>197684</xdr:colOff>
      <xdr:row>50</xdr:row>
      <xdr:rowOff>232228</xdr:rowOff>
    </xdr:to>
    <xdr:graphicFrame macro="">
      <xdr:nvGraphicFramePr>
        <xdr:cNvPr id="17" name="8 Gráfico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44</xdr:col>
      <xdr:colOff>576538</xdr:colOff>
      <xdr:row>27</xdr:row>
      <xdr:rowOff>106253</xdr:rowOff>
    </xdr:from>
    <xdr:to>
      <xdr:col>55</xdr:col>
      <xdr:colOff>622502</xdr:colOff>
      <xdr:row>52</xdr:row>
      <xdr:rowOff>13153</xdr:rowOff>
    </xdr:to>
    <xdr:graphicFrame macro="">
      <xdr:nvGraphicFramePr>
        <xdr:cNvPr id="18" name="8 Gráfico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44</xdr:col>
      <xdr:colOff>621165</xdr:colOff>
      <xdr:row>2</xdr:row>
      <xdr:rowOff>290403</xdr:rowOff>
    </xdr:from>
    <xdr:to>
      <xdr:col>55</xdr:col>
      <xdr:colOff>689290</xdr:colOff>
      <xdr:row>26</xdr:row>
      <xdr:rowOff>362403</xdr:rowOff>
    </xdr:to>
    <xdr:graphicFrame macro="">
      <xdr:nvGraphicFramePr>
        <xdr:cNvPr id="19" name="8 Gráfico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44</xdr:col>
      <xdr:colOff>310469</xdr:colOff>
      <xdr:row>52</xdr:row>
      <xdr:rowOff>182675</xdr:rowOff>
    </xdr:from>
    <xdr:to>
      <xdr:col>55</xdr:col>
      <xdr:colOff>458035</xdr:colOff>
      <xdr:row>77</xdr:row>
      <xdr:rowOff>104775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22</xdr:col>
      <xdr:colOff>366988</xdr:colOff>
      <xdr:row>50</xdr:row>
      <xdr:rowOff>226450</xdr:rowOff>
    </xdr:from>
    <xdr:to>
      <xdr:col>33</xdr:col>
      <xdr:colOff>231977</xdr:colOff>
      <xdr:row>76</xdr:row>
      <xdr:rowOff>152400</xdr:rowOff>
    </xdr:to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absolute">
    <xdr:from>
      <xdr:col>33</xdr:col>
      <xdr:colOff>383040</xdr:colOff>
      <xdr:row>50</xdr:row>
      <xdr:rowOff>321700</xdr:rowOff>
    </xdr:from>
    <xdr:to>
      <xdr:col>43</xdr:col>
      <xdr:colOff>724215</xdr:colOff>
      <xdr:row>77</xdr:row>
      <xdr:rowOff>88900</xdr:rowOff>
    </xdr:to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136072</xdr:colOff>
      <xdr:row>10</xdr:row>
      <xdr:rowOff>95251</xdr:rowOff>
    </xdr:from>
    <xdr:to>
      <xdr:col>18</xdr:col>
      <xdr:colOff>639537</xdr:colOff>
      <xdr:row>90</xdr:row>
      <xdr:rowOff>108858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F3D5D354-EF56-48F8-BB85-686D97E388A4}"/>
            </a:ext>
          </a:extLst>
        </xdr:cNvPr>
        <xdr:cNvSpPr/>
      </xdr:nvSpPr>
      <xdr:spPr>
        <a:xfrm>
          <a:off x="136072" y="1905001"/>
          <a:ext cx="16723179" cy="12423321"/>
        </a:xfrm>
        <a:prstGeom prst="rect">
          <a:avLst/>
        </a:prstGeom>
        <a:gradFill flip="none" rotWithShape="1">
          <a:gsLst>
            <a:gs pos="24000">
              <a:srgbClr val="00B0F0"/>
            </a:gs>
            <a:gs pos="62000">
              <a:srgbClr val="00CC00"/>
            </a:gs>
            <a:gs pos="100000">
              <a:srgbClr val="66FF66"/>
            </a:gs>
          </a:gsLst>
          <a:path path="circle">
            <a:fillToRect t="100000" r="100000"/>
          </a:path>
          <a:tileRect l="-100000" b="-10000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346982</xdr:colOff>
      <xdr:row>9</xdr:row>
      <xdr:rowOff>157844</xdr:rowOff>
    </xdr:from>
    <xdr:to>
      <xdr:col>5</xdr:col>
      <xdr:colOff>1193903</xdr:colOff>
      <xdr:row>33</xdr:row>
      <xdr:rowOff>2272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330653</xdr:colOff>
      <xdr:row>9</xdr:row>
      <xdr:rowOff>142876</xdr:rowOff>
    </xdr:from>
    <xdr:to>
      <xdr:col>11</xdr:col>
      <xdr:colOff>1055110</xdr:colOff>
      <xdr:row>32</xdr:row>
      <xdr:rowOff>150590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133350</xdr:colOff>
      <xdr:row>9</xdr:row>
      <xdr:rowOff>119063</xdr:rowOff>
    </xdr:from>
    <xdr:to>
      <xdr:col>18</xdr:col>
      <xdr:colOff>299915</xdr:colOff>
      <xdr:row>32</xdr:row>
      <xdr:rowOff>126777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346982</xdr:colOff>
      <xdr:row>34</xdr:row>
      <xdr:rowOff>81643</xdr:rowOff>
    </xdr:from>
    <xdr:to>
      <xdr:col>5</xdr:col>
      <xdr:colOff>1191985</xdr:colOff>
      <xdr:row>57</xdr:row>
      <xdr:rowOff>89358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330653</xdr:colOff>
      <xdr:row>34</xdr:row>
      <xdr:rowOff>81644</xdr:rowOff>
    </xdr:from>
    <xdr:to>
      <xdr:col>11</xdr:col>
      <xdr:colOff>1055110</xdr:colOff>
      <xdr:row>57</xdr:row>
      <xdr:rowOff>89359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163285</xdr:colOff>
      <xdr:row>34</xdr:row>
      <xdr:rowOff>81644</xdr:rowOff>
    </xdr:from>
    <xdr:to>
      <xdr:col>18</xdr:col>
      <xdr:colOff>329850</xdr:colOff>
      <xdr:row>57</xdr:row>
      <xdr:rowOff>89359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299357</xdr:colOff>
      <xdr:row>59</xdr:row>
      <xdr:rowOff>115661</xdr:rowOff>
    </xdr:from>
    <xdr:to>
      <xdr:col>5</xdr:col>
      <xdr:colOff>1193903</xdr:colOff>
      <xdr:row>82</xdr:row>
      <xdr:rowOff>123376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330653</xdr:colOff>
      <xdr:row>59</xdr:row>
      <xdr:rowOff>115661</xdr:rowOff>
    </xdr:from>
    <xdr:to>
      <xdr:col>11</xdr:col>
      <xdr:colOff>1055110</xdr:colOff>
      <xdr:row>82</xdr:row>
      <xdr:rowOff>123376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167366</xdr:colOff>
      <xdr:row>59</xdr:row>
      <xdr:rowOff>115661</xdr:rowOff>
    </xdr:from>
    <xdr:to>
      <xdr:col>18</xdr:col>
      <xdr:colOff>333931</xdr:colOff>
      <xdr:row>82</xdr:row>
      <xdr:rowOff>123376</xdr:rowOff>
    </xdr:to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170054</xdr:colOff>
      <xdr:row>18</xdr:row>
      <xdr:rowOff>75180</xdr:rowOff>
    </xdr:from>
    <xdr:to>
      <xdr:col>8</xdr:col>
      <xdr:colOff>105457</xdr:colOff>
      <xdr:row>20</xdr:row>
      <xdr:rowOff>136411</xdr:rowOff>
    </xdr:to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6061947" y="4551930"/>
          <a:ext cx="3541296" cy="864052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  <xdr:twoCellAnchor>
    <xdr:from>
      <xdr:col>11</xdr:col>
      <xdr:colOff>663339</xdr:colOff>
      <xdr:row>0</xdr:row>
      <xdr:rowOff>149677</xdr:rowOff>
    </xdr:from>
    <xdr:to>
      <xdr:col>17</xdr:col>
      <xdr:colOff>2389745</xdr:colOff>
      <xdr:row>16</xdr:row>
      <xdr:rowOff>0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pSpPr/>
      </xdr:nvGrpSpPr>
      <xdr:grpSpPr>
        <a:xfrm>
          <a:off x="14036439" y="149677"/>
          <a:ext cx="6946106" cy="4469948"/>
          <a:chOff x="22354643" y="-10559"/>
          <a:chExt cx="9613413" cy="4815647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GraphicFramePr/>
        </xdr:nvGraphicFramePr>
        <xdr:xfrm>
          <a:off x="22354643" y="-10559"/>
          <a:ext cx="9613413" cy="481564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6" name="Imagen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535094" y="1214440"/>
            <a:ext cx="2539392" cy="1584038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446011</xdr:colOff>
      <xdr:row>0</xdr:row>
      <xdr:rowOff>153609</xdr:rowOff>
    </xdr:from>
    <xdr:to>
      <xdr:col>11</xdr:col>
      <xdr:colOff>312965</xdr:colOff>
      <xdr:row>16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pSpPr/>
      </xdr:nvGrpSpPr>
      <xdr:grpSpPr>
        <a:xfrm>
          <a:off x="6389611" y="153609"/>
          <a:ext cx="7296454" cy="4466016"/>
          <a:chOff x="5459676" y="415659"/>
          <a:chExt cx="6484938" cy="409284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GraphicFramePr/>
        </xdr:nvGraphicFramePr>
        <xdr:xfrm>
          <a:off x="5459676" y="415659"/>
          <a:ext cx="6484938" cy="4092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9" name="Imagen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65406" y="666098"/>
            <a:ext cx="2136611" cy="2144957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204108</xdr:colOff>
      <xdr:row>19</xdr:row>
      <xdr:rowOff>80281</xdr:rowOff>
    </xdr:from>
    <xdr:to>
      <xdr:col>11</xdr:col>
      <xdr:colOff>180295</xdr:colOff>
      <xdr:row>46</xdr:row>
      <xdr:rowOff>27214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6147708" y="5585731"/>
          <a:ext cx="7405687" cy="7557408"/>
          <a:chOff x="5517861" y="5635007"/>
          <a:chExt cx="7602826" cy="4679157"/>
        </a:xfrm>
      </xdr:grpSpPr>
      <xdr:graphicFrame macro="">
        <xdr:nvGraphicFramePr>
          <xdr:cNvPr id="17" name="Gráfico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GraphicFramePr>
            <a:graphicFrameLocks/>
          </xdr:cNvGraphicFramePr>
        </xdr:nvGraphicFramePr>
        <xdr:xfrm>
          <a:off x="5517861" y="5635007"/>
          <a:ext cx="7602826" cy="467915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pic>
        <xdr:nvPicPr>
          <xdr:cNvPr id="20" name="Imagen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50281" y="5974726"/>
            <a:ext cx="1464832" cy="1470554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455839</xdr:colOff>
      <xdr:row>50</xdr:row>
      <xdr:rowOff>244928</xdr:rowOff>
    </xdr:from>
    <xdr:to>
      <xdr:col>11</xdr:col>
      <xdr:colOff>367393</xdr:colOff>
      <xdr:row>65</xdr:row>
      <xdr:rowOff>171787</xdr:rowOff>
    </xdr:to>
    <xdr:grpSp>
      <xdr:nvGrpSpPr>
        <xdr:cNvPr id="24" name="Grup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GrpSpPr/>
      </xdr:nvGrpSpPr>
      <xdr:grpSpPr>
        <a:xfrm>
          <a:off x="6399439" y="14561003"/>
          <a:ext cx="7341054" cy="4289309"/>
          <a:chOff x="5567109" y="12411019"/>
          <a:chExt cx="6429373" cy="3440906"/>
        </a:xfrm>
      </xdr:grpSpPr>
      <xdr:graphicFrame macro="">
        <xdr:nvGraphicFramePr>
          <xdr:cNvPr id="21" name="Gráfico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GraphicFramePr>
            <a:graphicFrameLocks/>
          </xdr:cNvGraphicFramePr>
        </xdr:nvGraphicFramePr>
        <xdr:xfrm>
          <a:off x="5567109" y="12411019"/>
          <a:ext cx="6429373" cy="3440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pic>
        <xdr:nvPicPr>
          <xdr:cNvPr id="23" name="Imagen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667875" y="13061156"/>
            <a:ext cx="1524388" cy="1530342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523877</xdr:colOff>
      <xdr:row>19</xdr:row>
      <xdr:rowOff>163286</xdr:rowOff>
    </xdr:from>
    <xdr:to>
      <xdr:col>17</xdr:col>
      <xdr:colOff>2286003</xdr:colOff>
      <xdr:row>45</xdr:row>
      <xdr:rowOff>81644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GrpSpPr/>
      </xdr:nvGrpSpPr>
      <xdr:grpSpPr>
        <a:xfrm>
          <a:off x="13896977" y="5668736"/>
          <a:ext cx="6981826" cy="7290708"/>
          <a:chOff x="22598021" y="190929"/>
          <a:chExt cx="9613413" cy="4497133"/>
        </a:xfrm>
      </xdr:grpSpPr>
      <xdr:graphicFrame macro="">
        <xdr:nvGraphicFramePr>
          <xdr:cNvPr id="19" name="Gráfico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GraphicFramePr/>
        </xdr:nvGraphicFramePr>
        <xdr:xfrm>
          <a:off x="22598021" y="190929"/>
          <a:ext cx="9613413" cy="449713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pic>
        <xdr:nvPicPr>
          <xdr:cNvPr id="22" name="Imagen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773521" y="827776"/>
            <a:ext cx="1721142" cy="1073625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639537</xdr:colOff>
      <xdr:row>18</xdr:row>
      <xdr:rowOff>54425</xdr:rowOff>
    </xdr:from>
    <xdr:to>
      <xdr:col>17</xdr:col>
      <xdr:colOff>312965</xdr:colOff>
      <xdr:row>19</xdr:row>
      <xdr:rowOff>285747</xdr:rowOff>
    </xdr:to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/>
      </xdr:nvSpPr>
      <xdr:spPr>
        <a:xfrm>
          <a:off x="14083394" y="4531175"/>
          <a:ext cx="3714750" cy="639536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de  regimen subsidiado  ADRES  a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188232</xdr:colOff>
      <xdr:row>0</xdr:row>
      <xdr:rowOff>104322</xdr:rowOff>
    </xdr:from>
    <xdr:to>
      <xdr:col>62</xdr:col>
      <xdr:colOff>172358</xdr:colOff>
      <xdr:row>70</xdr:row>
      <xdr:rowOff>213179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950232" y="104322"/>
          <a:ext cx="34274126" cy="15158357"/>
        </a:xfrm>
        <a:prstGeom prst="rect">
          <a:avLst/>
        </a:prstGeom>
        <a:gradFill>
          <a:gsLst>
            <a:gs pos="0">
              <a:srgbClr val="00B0F0"/>
            </a:gs>
            <a:gs pos="50000">
              <a:schemeClr val="accent5">
                <a:lumMod val="40000"/>
                <a:lumOff val="60000"/>
              </a:schemeClr>
            </a:gs>
            <a:gs pos="100000">
              <a:schemeClr val="bg1"/>
            </a:gs>
          </a:gsLst>
          <a:lin ang="189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20</xdr:col>
      <xdr:colOff>689391</xdr:colOff>
      <xdr:row>22</xdr:row>
      <xdr:rowOff>45243</xdr:rowOff>
    </xdr:from>
    <xdr:to>
      <xdr:col>25</xdr:col>
      <xdr:colOff>682625</xdr:colOff>
      <xdr:row>23</xdr:row>
      <xdr:rowOff>246403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0516016" y="5125243"/>
          <a:ext cx="3803234" cy="5345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BASE DE DATOS ADRES, BDUA,</a:t>
          </a:r>
          <a:r>
            <a:rPr lang="es-CO" sz="1100" baseline="0"/>
            <a:t> </a:t>
          </a:r>
        </a:p>
      </xdr:txBody>
    </xdr:sp>
    <xdr:clientData/>
  </xdr:twoCellAnchor>
  <xdr:twoCellAnchor>
    <xdr:from>
      <xdr:col>4</xdr:col>
      <xdr:colOff>800099</xdr:colOff>
      <xdr:row>64</xdr:row>
      <xdr:rowOff>137582</xdr:rowOff>
    </xdr:from>
    <xdr:to>
      <xdr:col>5</xdr:col>
      <xdr:colOff>0</xdr:colOff>
      <xdr:row>66</xdr:row>
      <xdr:rowOff>97367</xdr:rowOff>
    </xdr:to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5934074" y="14225057"/>
          <a:ext cx="3383492" cy="321735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CO" sz="1100" b="1"/>
            <a:t>Fuente:</a:t>
          </a:r>
          <a:r>
            <a:rPr lang="es-CO" sz="1100" b="1" baseline="0"/>
            <a:t>  </a:t>
          </a:r>
          <a:r>
            <a:rPr lang="es-CO" sz="1100" baseline="0"/>
            <a:t>Base de datos Reportadas por las EPS  a </a:t>
          </a:r>
          <a:endParaRPr lang="es-CO" sz="1100"/>
        </a:p>
      </xdr:txBody>
    </xdr:sp>
    <xdr:clientData/>
  </xdr:twoCellAnchor>
  <xdr:twoCellAnchor>
    <xdr:from>
      <xdr:col>17</xdr:col>
      <xdr:colOff>365124</xdr:colOff>
      <xdr:row>0</xdr:row>
      <xdr:rowOff>298221</xdr:rowOff>
    </xdr:from>
    <xdr:to>
      <xdr:col>27</xdr:col>
      <xdr:colOff>737124</xdr:colOff>
      <xdr:row>22</xdr:row>
      <xdr:rowOff>6221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365124</xdr:colOff>
      <xdr:row>22</xdr:row>
      <xdr:rowOff>273843</xdr:rowOff>
    </xdr:from>
    <xdr:to>
      <xdr:col>27</xdr:col>
      <xdr:colOff>737124</xdr:colOff>
      <xdr:row>45</xdr:row>
      <xdr:rowOff>45343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206374</xdr:colOff>
      <xdr:row>22</xdr:row>
      <xdr:rowOff>273843</xdr:rowOff>
    </xdr:from>
    <xdr:to>
      <xdr:col>38</xdr:col>
      <xdr:colOff>578374</xdr:colOff>
      <xdr:row>45</xdr:row>
      <xdr:rowOff>45343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28</xdr:col>
      <xdr:colOff>206374</xdr:colOff>
      <xdr:row>0</xdr:row>
      <xdr:rowOff>298221</xdr:rowOff>
    </xdr:from>
    <xdr:to>
      <xdr:col>38</xdr:col>
      <xdr:colOff>578374</xdr:colOff>
      <xdr:row>22</xdr:row>
      <xdr:rowOff>6221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63499</xdr:colOff>
      <xdr:row>0</xdr:row>
      <xdr:rowOff>298221</xdr:rowOff>
    </xdr:from>
    <xdr:to>
      <xdr:col>49</xdr:col>
      <xdr:colOff>435499</xdr:colOff>
      <xdr:row>22</xdr:row>
      <xdr:rowOff>6221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365124</xdr:colOff>
      <xdr:row>46</xdr:row>
      <xdr:rowOff>95250</xdr:rowOff>
    </xdr:from>
    <xdr:to>
      <xdr:col>27</xdr:col>
      <xdr:colOff>737124</xdr:colOff>
      <xdr:row>70</xdr:row>
      <xdr:rowOff>104875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28</xdr:col>
      <xdr:colOff>206374</xdr:colOff>
      <xdr:row>46</xdr:row>
      <xdr:rowOff>95250</xdr:rowOff>
    </xdr:from>
    <xdr:to>
      <xdr:col>38</xdr:col>
      <xdr:colOff>578374</xdr:colOff>
      <xdr:row>70</xdr:row>
      <xdr:rowOff>104875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39</xdr:col>
      <xdr:colOff>63499</xdr:colOff>
      <xdr:row>46</xdr:row>
      <xdr:rowOff>95250</xdr:rowOff>
    </xdr:from>
    <xdr:to>
      <xdr:col>49</xdr:col>
      <xdr:colOff>435499</xdr:colOff>
      <xdr:row>70</xdr:row>
      <xdr:rowOff>104875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15874</xdr:colOff>
      <xdr:row>46</xdr:row>
      <xdr:rowOff>95250</xdr:rowOff>
    </xdr:from>
    <xdr:to>
      <xdr:col>60</xdr:col>
      <xdr:colOff>387874</xdr:colOff>
      <xdr:row>70</xdr:row>
      <xdr:rowOff>104875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63499</xdr:colOff>
      <xdr:row>22</xdr:row>
      <xdr:rowOff>273843</xdr:rowOff>
    </xdr:from>
    <xdr:to>
      <xdr:col>49</xdr:col>
      <xdr:colOff>435499</xdr:colOff>
      <xdr:row>45</xdr:row>
      <xdr:rowOff>45343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38</xdr:col>
      <xdr:colOff>411250</xdr:colOff>
      <xdr:row>53</xdr:row>
      <xdr:rowOff>114295</xdr:rowOff>
    </xdr:from>
    <xdr:to>
      <xdr:col>49</xdr:col>
      <xdr:colOff>383814</xdr:colOff>
      <xdr:row>59</xdr:row>
      <xdr:rowOff>6409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2B33969-0167-4FE0-B02F-3AE564962609}"/>
            </a:ext>
          </a:extLst>
        </xdr:cNvPr>
        <xdr:cNvSpPr txBox="1"/>
      </xdr:nvSpPr>
      <xdr:spPr>
        <a:xfrm rot="1693484">
          <a:off x="17175250" y="11830045"/>
          <a:ext cx="8354564" cy="1209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7200" b="1">
              <a:solidFill>
                <a:srgbClr val="FF0000"/>
              </a:solidFill>
              <a:latin typeface="+mj-lt"/>
            </a:rPr>
            <a:t>LIQUIDADA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0.19703</cdr:x>
      <cdr:y>0.07261</cdr:y>
    </cdr:from>
    <cdr:to>
      <cdr:x>0.93089</cdr:x>
      <cdr:y>0.6429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C161ED99-B1AA-457D-999B-ABE403676989}"/>
            </a:ext>
          </a:extLst>
        </cdr:cNvPr>
        <cdr:cNvCxnSpPr/>
      </cdr:nvCxnSpPr>
      <cdr:spPr>
        <a:xfrm xmlns:a="http://schemas.openxmlformats.org/drawingml/2006/main" flipV="1">
          <a:off x="1572761" y="311264"/>
          <a:ext cx="5857875" cy="2444751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0.21121</cdr:x>
      <cdr:y>0.25133</cdr:y>
    </cdr:from>
    <cdr:to>
      <cdr:x>0.87149</cdr:x>
      <cdr:y>0.25395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FD4D2E4-0D08-418A-A71D-D00DA41127B5}"/>
            </a:ext>
          </a:extLst>
        </cdr:cNvPr>
        <cdr:cNvCxnSpPr/>
      </cdr:nvCxnSpPr>
      <cdr:spPr>
        <a:xfrm xmlns:a="http://schemas.openxmlformats.org/drawingml/2006/main">
          <a:off x="1685926" y="1240631"/>
          <a:ext cx="5270533" cy="12967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WINDOWS\TEMP\defabr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WINDOWS/TEMP/defabr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A_COMPARTIDA_VITALES/VITALES%202009/CONSOLIDADO%20DEL%20A&#209;O/BASE%20NACIMIENTOS%20TOTAL%202009%20%20170320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1_ECV-2005_Personas-Estrato-Viviend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1_ECV-2005_Personas-Estrato-Viviend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1_ECV-2005_Personas-Estrato-Viviend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1_ECV-2005_Personas-Estrato-Viviend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Users/JJIMEN~1/AppData/Local/Temp/notesBAAA25/ECV%202006/Publicaci&#243;n%20ECV/1CRUCES/ECV%202005/Personas/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ECV%202006/Publicaci&#243;n%20ECV/1CRUCES/ECV%202005/Personas/04_ECV-2005_Personas-Vivir_Medell&#237;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/ECV%202006/Publicaci&#243;n%20ECV/1CRUCES/ECV%202005/Personas/04_ECV-2005_Personas-Vivir_Medell&#237;n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CV%202006/Publicaci&#243;n%20ECV/1CRUCES/ECV%202005/Personas/04_ECV-2005_Personas-Vivir_Medell&#237;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ESTADISTICAS%20A%20%20AGOSTO%20%202010%2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Estad&#237;sticas%20por%20mes/Estad&#237;sticas%20Cobertura%20en%20aseguramiento%20Diciembr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20%20PT/Estad&#237;sticas%20Aseguramiento/WINDOWS/TEMP/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antioquia-my.sharepoint.com/2019%20PT/Estadisticas%20Cobertura%20al%20SGSSS/WINDOWS/TEMP/defabr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20%20PT/Estad&#237;sticas%20Aseguramiento/Users/CCEBAL~1/AppData/Local/Temp/ARCCCFA/perfil%20-%20series%20epidemilogia/ANEXOS%20%20PERFIL%20EPIDEMILOGICO%202007/Morbilidad/DATOS/EXCEL/PERFIL1/10MORT82.XLS?136D9725" TargetMode="External"/><Relationship Id="rId1" Type="http://schemas.openxmlformats.org/officeDocument/2006/relationships/externalLinkPath" Target="file:///\\136D9725\10MORT82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https://gobantioquia-my.sharepoint.com/2019%20PT/Estadisticas%20Cobertura%20al%20SGSSS/Users/CCEBAL~1/AppData/Local/Temp/ARCCCFA/perfil%20-%20series%20epidemilogia/ANEXOS%20%20PERFIL%20EPIDEMILOGICO%202007/Morbilidad/DATOS/EXCEL/PERFIL1/10MORT82.XLS?9AB4B2A5" TargetMode="External"/><Relationship Id="rId1" Type="http://schemas.openxmlformats.org/officeDocument/2006/relationships/externalLinkPath" Target="file:///\\9AB4B2A5\10MORT8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s por mpio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NE"/>
      <sheetName val="1. Población_Afiliada_Regimen"/>
      <sheetName val="2. Gráficos_Cobertura_Dpto"/>
      <sheetName val="3. Gráficos_Cobertura_Subregión"/>
      <sheetName val="4. Gráficos_Tendencia_Subreg"/>
      <sheetName val="5.Gráfico_Afiliados_EPS_Régimen"/>
      <sheetName val="6. Gráficos_Tendencia_EPS"/>
      <sheetName val="7. Afiliados_ EPS_Mpio_RS"/>
      <sheetName val="8. Afiliados_EPS_Mpio_RC "/>
      <sheetName val="3C. Afiliados_ Suspendidos_RC"/>
      <sheetName val="9. Tendencia_por mes_RS"/>
      <sheetName val="10. Tendencia_por mes_ RC"/>
      <sheetName val="11. Tendencia_por mes_REX"/>
      <sheetName val="12. Tendencia_Valores_Años"/>
      <sheetName val="12. Afiliados_Nivel_Sexo_Zona"/>
      <sheetName val="TD"/>
      <sheetName val="DATOS TD"/>
      <sheetName val="Hoja1"/>
      <sheetName val="13. Afiliados_Grupo_edad_RS"/>
      <sheetName val="13A. RS_Curso_Vida"/>
      <sheetName val="14. Afiliados_Grupo_edad_RC"/>
      <sheetName val="14A. RC_Curso_Vida"/>
      <sheetName val="14A. REx_Curso_Vida"/>
      <sheetName val="15. Tipo_Población_RS"/>
      <sheetName val="16. Cobertura_Nacional_Deptos"/>
      <sheetName val="A. Codigos_Municipio"/>
      <sheetName val="B. NUEVOS CODIGO EPS"/>
    </sheetNames>
    <sheetDataSet>
      <sheetData sheetId="0"/>
      <sheetData sheetId="1"/>
      <sheetData sheetId="2">
        <row r="19">
          <cell r="N19">
            <v>0.95862026106892406</v>
          </cell>
        </row>
        <row r="20">
          <cell r="N20">
            <v>0.97351140248550072</v>
          </cell>
        </row>
        <row r="21">
          <cell r="N21">
            <v>0.97985543424384502</v>
          </cell>
        </row>
        <row r="22">
          <cell r="N22">
            <v>0.97689029384854287</v>
          </cell>
        </row>
        <row r="23">
          <cell r="N23">
            <v>0.975552304381747</v>
          </cell>
        </row>
        <row r="24">
          <cell r="N24">
            <v>0.97699272079821153</v>
          </cell>
        </row>
        <row r="25">
          <cell r="N25">
            <v>0.98472251131712973</v>
          </cell>
        </row>
        <row r="26">
          <cell r="N26">
            <v>0.98772224326999536</v>
          </cell>
        </row>
        <row r="27">
          <cell r="N27">
            <v>0.9934597996684601</v>
          </cell>
        </row>
        <row r="28">
          <cell r="N28">
            <v>0.99610597894856634</v>
          </cell>
        </row>
        <row r="29">
          <cell r="N29">
            <v>0.99872730022626777</v>
          </cell>
        </row>
        <row r="30">
          <cell r="N30">
            <v>0.99883062565795078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defabr05"/>
    </sheet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7"/>
  <sheetViews>
    <sheetView topLeftCell="G105" workbookViewId="0">
      <selection activeCell="N3" sqref="N3:N127"/>
    </sheetView>
  </sheetViews>
  <sheetFormatPr defaultColWidth="11.42578125" defaultRowHeight="12.75"/>
  <cols>
    <col min="3" max="3" width="12.5703125" customWidth="1"/>
  </cols>
  <sheetData>
    <row r="1" spans="1:19">
      <c r="D1" s="212">
        <v>2016</v>
      </c>
      <c r="E1" s="212">
        <v>2017</v>
      </c>
      <c r="F1" s="212">
        <v>2018</v>
      </c>
      <c r="G1" s="212">
        <v>2019</v>
      </c>
      <c r="H1" s="212">
        <v>2020</v>
      </c>
      <c r="I1" s="806" t="s">
        <v>0</v>
      </c>
      <c r="J1" s="808" t="s">
        <v>1</v>
      </c>
      <c r="K1" s="810" t="s">
        <v>2</v>
      </c>
      <c r="L1" s="810"/>
      <c r="M1" s="811"/>
    </row>
    <row r="2" spans="1:19" ht="24" customHeight="1">
      <c r="A2" s="109" t="s">
        <v>3</v>
      </c>
      <c r="B2" s="110" t="s">
        <v>4</v>
      </c>
      <c r="C2" s="110" t="s">
        <v>0</v>
      </c>
      <c r="D2" s="110">
        <f>SUM(D3:D127)</f>
        <v>6534857</v>
      </c>
      <c r="E2" s="110">
        <f>SUM(E3:E127)</f>
        <v>6613118</v>
      </c>
      <c r="F2" s="110">
        <f>SUM(F3:F127)</f>
        <v>6691030</v>
      </c>
      <c r="G2" s="110">
        <f>SUM(G3:G127)</f>
        <v>6768388</v>
      </c>
      <c r="H2" s="110">
        <f>SUM(H3:H127)</f>
        <v>6845093</v>
      </c>
      <c r="I2" s="807"/>
      <c r="J2" s="809"/>
      <c r="K2" s="250">
        <v>2018</v>
      </c>
      <c r="L2" s="250">
        <v>2019</v>
      </c>
      <c r="M2" s="251">
        <v>2020</v>
      </c>
      <c r="N2" s="251">
        <v>2021</v>
      </c>
      <c r="O2" s="251">
        <v>2022</v>
      </c>
      <c r="P2" s="251">
        <v>2023</v>
      </c>
      <c r="Q2" s="251">
        <v>2024</v>
      </c>
      <c r="R2" s="251">
        <v>2025</v>
      </c>
      <c r="S2" s="251">
        <v>2026</v>
      </c>
    </row>
    <row r="3" spans="1:19" ht="15">
      <c r="A3" s="111">
        <v>1</v>
      </c>
      <c r="B3" t="s">
        <v>5</v>
      </c>
      <c r="C3" t="s">
        <v>6</v>
      </c>
      <c r="D3">
        <v>2486723</v>
      </c>
      <c r="E3" s="96">
        <v>2508452</v>
      </c>
      <c r="F3" s="96">
        <v>2529403</v>
      </c>
      <c r="G3" s="96">
        <v>2549537</v>
      </c>
      <c r="H3" s="96">
        <v>2569007</v>
      </c>
      <c r="I3" t="s">
        <v>5</v>
      </c>
      <c r="J3" s="252" t="s">
        <v>6</v>
      </c>
      <c r="K3" s="253">
        <v>2427129</v>
      </c>
      <c r="L3" s="253">
        <v>2483545</v>
      </c>
      <c r="M3" s="254">
        <v>2533424</v>
      </c>
      <c r="N3" s="254">
        <v>2573220</v>
      </c>
      <c r="O3" s="254">
        <v>2612958</v>
      </c>
      <c r="P3" s="254">
        <v>2653729</v>
      </c>
      <c r="Q3" s="254">
        <v>2700443</v>
      </c>
      <c r="R3" s="254">
        <v>2745464</v>
      </c>
      <c r="S3" s="254">
        <v>2787912</v>
      </c>
    </row>
    <row r="4" spans="1:19" ht="15">
      <c r="A4" s="112">
        <v>2</v>
      </c>
      <c r="B4" t="s">
        <v>7</v>
      </c>
      <c r="C4" t="s">
        <v>8</v>
      </c>
      <c r="D4">
        <v>19195</v>
      </c>
      <c r="E4" s="96">
        <v>19096</v>
      </c>
      <c r="F4" s="96">
        <v>18991</v>
      </c>
      <c r="G4" s="96">
        <v>18882</v>
      </c>
      <c r="H4" s="96">
        <v>18779</v>
      </c>
      <c r="I4" t="s">
        <v>7</v>
      </c>
      <c r="J4" s="255" t="s">
        <v>8</v>
      </c>
      <c r="K4" s="256">
        <v>20367</v>
      </c>
      <c r="L4" s="256">
        <v>20258</v>
      </c>
      <c r="M4" s="257">
        <v>20287</v>
      </c>
      <c r="N4" s="257">
        <v>20602</v>
      </c>
      <c r="O4" s="257">
        <v>20920</v>
      </c>
      <c r="P4" s="257">
        <v>21246</v>
      </c>
      <c r="Q4" s="257">
        <v>21444</v>
      </c>
      <c r="R4" s="257">
        <v>21633</v>
      </c>
      <c r="S4" s="257">
        <v>21818</v>
      </c>
    </row>
    <row r="5" spans="1:19" ht="15">
      <c r="A5" s="112">
        <v>4</v>
      </c>
      <c r="B5" t="s">
        <v>9</v>
      </c>
      <c r="C5" t="s">
        <v>10</v>
      </c>
      <c r="D5">
        <v>2075</v>
      </c>
      <c r="E5" s="96">
        <v>2019</v>
      </c>
      <c r="F5" s="96">
        <v>1971</v>
      </c>
      <c r="G5" s="96">
        <v>1918</v>
      </c>
      <c r="H5" s="96">
        <v>1870</v>
      </c>
      <c r="I5" t="s">
        <v>9</v>
      </c>
      <c r="J5" s="258" t="s">
        <v>10</v>
      </c>
      <c r="K5" s="259">
        <v>2695</v>
      </c>
      <c r="L5" s="259">
        <v>2710</v>
      </c>
      <c r="M5" s="260">
        <v>2735</v>
      </c>
      <c r="N5" s="260">
        <v>2777</v>
      </c>
      <c r="O5" s="260">
        <v>2820</v>
      </c>
      <c r="P5" s="260">
        <v>2864</v>
      </c>
      <c r="Q5" s="260">
        <v>2878</v>
      </c>
      <c r="R5" s="260">
        <v>2903</v>
      </c>
      <c r="S5" s="260">
        <v>2926</v>
      </c>
    </row>
    <row r="6" spans="1:19" ht="15">
      <c r="A6" s="112">
        <v>21</v>
      </c>
      <c r="B6" t="s">
        <v>11</v>
      </c>
      <c r="C6" t="s">
        <v>12</v>
      </c>
      <c r="D6">
        <v>3435</v>
      </c>
      <c r="E6" s="96">
        <v>3393</v>
      </c>
      <c r="F6" s="96">
        <v>3361</v>
      </c>
      <c r="G6" s="96">
        <v>3307</v>
      </c>
      <c r="H6" s="96">
        <v>3278</v>
      </c>
      <c r="I6" t="s">
        <v>11</v>
      </c>
      <c r="J6" s="255" t="s">
        <v>12</v>
      </c>
      <c r="K6" s="256">
        <v>4657</v>
      </c>
      <c r="L6" s="256">
        <v>4669</v>
      </c>
      <c r="M6" s="257">
        <v>4698</v>
      </c>
      <c r="N6" s="257">
        <v>4771</v>
      </c>
      <c r="O6" s="257">
        <v>4845</v>
      </c>
      <c r="P6" s="257">
        <v>4920</v>
      </c>
      <c r="Q6" s="257">
        <v>4959</v>
      </c>
      <c r="R6" s="257">
        <v>5032</v>
      </c>
      <c r="S6" s="257">
        <v>5073</v>
      </c>
    </row>
    <row r="7" spans="1:19" ht="15">
      <c r="A7" s="112">
        <v>30</v>
      </c>
      <c r="B7" t="s">
        <v>13</v>
      </c>
      <c r="C7" t="s">
        <v>14</v>
      </c>
      <c r="D7">
        <v>29770</v>
      </c>
      <c r="E7" s="96">
        <v>29980</v>
      </c>
      <c r="F7" s="96">
        <v>30181</v>
      </c>
      <c r="G7" s="96">
        <v>30376</v>
      </c>
      <c r="H7" s="96">
        <v>30561</v>
      </c>
      <c r="I7" t="s">
        <v>13</v>
      </c>
      <c r="J7" s="258" t="s">
        <v>14</v>
      </c>
      <c r="K7" s="259">
        <v>30227</v>
      </c>
      <c r="L7" s="259">
        <v>30777</v>
      </c>
      <c r="M7" s="260">
        <v>31283</v>
      </c>
      <c r="N7" s="260">
        <v>31768</v>
      </c>
      <c r="O7" s="260">
        <v>32259</v>
      </c>
      <c r="P7" s="260">
        <v>32762</v>
      </c>
      <c r="Q7" s="260">
        <v>33113</v>
      </c>
      <c r="R7" s="260">
        <v>33443</v>
      </c>
      <c r="S7" s="260">
        <v>33769</v>
      </c>
    </row>
    <row r="8" spans="1:19" ht="15">
      <c r="A8" s="112">
        <v>31</v>
      </c>
      <c r="B8" t="s">
        <v>15</v>
      </c>
      <c r="C8" t="s">
        <v>16</v>
      </c>
      <c r="D8">
        <v>22253</v>
      </c>
      <c r="E8" s="96">
        <v>22414</v>
      </c>
      <c r="F8" s="96">
        <v>22567</v>
      </c>
      <c r="G8" s="96">
        <v>22714</v>
      </c>
      <c r="H8" s="96">
        <v>22860</v>
      </c>
      <c r="I8" t="s">
        <v>15</v>
      </c>
      <c r="J8" s="255" t="s">
        <v>16</v>
      </c>
      <c r="K8" s="256">
        <v>25962</v>
      </c>
      <c r="L8" s="256">
        <v>26552</v>
      </c>
      <c r="M8" s="257">
        <v>27071</v>
      </c>
      <c r="N8" s="257">
        <v>27496</v>
      </c>
      <c r="O8" s="257">
        <v>27921</v>
      </c>
      <c r="P8" s="257">
        <v>28357</v>
      </c>
      <c r="Q8" s="257">
        <v>28691</v>
      </c>
      <c r="R8" s="257">
        <v>29023</v>
      </c>
      <c r="S8" s="257">
        <v>29342</v>
      </c>
    </row>
    <row r="9" spans="1:19" ht="15">
      <c r="A9" s="112">
        <v>34</v>
      </c>
      <c r="B9" t="s">
        <v>17</v>
      </c>
      <c r="C9" t="s">
        <v>18</v>
      </c>
      <c r="D9">
        <v>46221</v>
      </c>
      <c r="E9" s="96">
        <v>46621</v>
      </c>
      <c r="F9" s="96">
        <v>47003</v>
      </c>
      <c r="G9" s="96">
        <v>47384</v>
      </c>
      <c r="H9" s="96">
        <v>47747</v>
      </c>
      <c r="I9" t="s">
        <v>17</v>
      </c>
      <c r="J9" s="258" t="s">
        <v>18</v>
      </c>
      <c r="K9" s="259">
        <v>43269</v>
      </c>
      <c r="L9" s="259">
        <v>43713</v>
      </c>
      <c r="M9" s="260">
        <v>44199</v>
      </c>
      <c r="N9" s="260">
        <v>44885</v>
      </c>
      <c r="O9" s="260">
        <v>45577</v>
      </c>
      <c r="P9" s="260">
        <v>46289</v>
      </c>
      <c r="Q9" s="260">
        <v>46782</v>
      </c>
      <c r="R9" s="260">
        <v>47231</v>
      </c>
      <c r="S9" s="260">
        <v>47706</v>
      </c>
    </row>
    <row r="10" spans="1:19" ht="15">
      <c r="A10" s="112">
        <v>36</v>
      </c>
      <c r="B10" t="s">
        <v>19</v>
      </c>
      <c r="C10" t="s">
        <v>20</v>
      </c>
      <c r="D10">
        <v>9082</v>
      </c>
      <c r="E10" s="96">
        <v>9216</v>
      </c>
      <c r="F10" s="96">
        <v>9353</v>
      </c>
      <c r="G10" s="96">
        <v>9492</v>
      </c>
      <c r="H10" s="96">
        <v>9631</v>
      </c>
      <c r="I10" t="s">
        <v>19</v>
      </c>
      <c r="J10" s="255" t="s">
        <v>20</v>
      </c>
      <c r="K10" s="256">
        <v>5756</v>
      </c>
      <c r="L10" s="256">
        <v>5790</v>
      </c>
      <c r="M10" s="257">
        <v>5841</v>
      </c>
      <c r="N10" s="257">
        <v>5932</v>
      </c>
      <c r="O10" s="257">
        <v>6023</v>
      </c>
      <c r="P10" s="257">
        <v>6117</v>
      </c>
      <c r="Q10" s="257">
        <v>6166</v>
      </c>
      <c r="R10" s="257">
        <v>6229</v>
      </c>
      <c r="S10" s="257">
        <v>6285</v>
      </c>
    </row>
    <row r="11" spans="1:19" ht="15">
      <c r="A11" s="112">
        <v>38</v>
      </c>
      <c r="B11" t="s">
        <v>21</v>
      </c>
      <c r="C11" t="s">
        <v>22</v>
      </c>
      <c r="D11">
        <v>11240</v>
      </c>
      <c r="E11" s="96">
        <v>11139</v>
      </c>
      <c r="F11" s="96">
        <v>11040</v>
      </c>
      <c r="G11" s="96">
        <v>10932</v>
      </c>
      <c r="H11" s="96">
        <v>10832</v>
      </c>
      <c r="I11" t="s">
        <v>21</v>
      </c>
      <c r="J11" s="258" t="s">
        <v>22</v>
      </c>
      <c r="K11" s="259">
        <v>11437</v>
      </c>
      <c r="L11" s="259">
        <v>11462</v>
      </c>
      <c r="M11" s="260">
        <v>11536</v>
      </c>
      <c r="N11" s="260">
        <v>11715</v>
      </c>
      <c r="O11" s="260">
        <v>11896</v>
      </c>
      <c r="P11" s="260">
        <v>12081</v>
      </c>
      <c r="Q11" s="260">
        <v>12144</v>
      </c>
      <c r="R11" s="260">
        <v>12227</v>
      </c>
      <c r="S11" s="260">
        <v>12316</v>
      </c>
    </row>
    <row r="12" spans="1:19" ht="15">
      <c r="A12" s="112">
        <v>40</v>
      </c>
      <c r="B12" t="s">
        <v>23</v>
      </c>
      <c r="C12" t="s">
        <v>24</v>
      </c>
      <c r="D12">
        <v>17304</v>
      </c>
      <c r="E12" s="96">
        <v>17521</v>
      </c>
      <c r="F12" s="96">
        <v>17737</v>
      </c>
      <c r="G12" s="96">
        <v>17962</v>
      </c>
      <c r="H12" s="96">
        <v>18166</v>
      </c>
      <c r="I12" t="s">
        <v>23</v>
      </c>
      <c r="J12" s="255" t="s">
        <v>24</v>
      </c>
      <c r="K12" s="256">
        <v>18321</v>
      </c>
      <c r="L12" s="256">
        <v>18737</v>
      </c>
      <c r="M12" s="257">
        <v>19104</v>
      </c>
      <c r="N12" s="257">
        <v>19404</v>
      </c>
      <c r="O12" s="257">
        <v>19704</v>
      </c>
      <c r="P12" s="257">
        <v>20011</v>
      </c>
      <c r="Q12" s="257">
        <v>20210</v>
      </c>
      <c r="R12" s="257">
        <v>20390</v>
      </c>
      <c r="S12" s="257">
        <v>20586</v>
      </c>
    </row>
    <row r="13" spans="1:19" ht="15">
      <c r="A13" s="112">
        <v>42</v>
      </c>
      <c r="B13" t="s">
        <v>25</v>
      </c>
      <c r="C13" t="s">
        <v>26</v>
      </c>
      <c r="D13">
        <v>24724</v>
      </c>
      <c r="E13" s="96">
        <v>24905</v>
      </c>
      <c r="F13" s="96">
        <v>25067</v>
      </c>
      <c r="G13" s="96">
        <v>25239</v>
      </c>
      <c r="H13" s="96">
        <v>25395</v>
      </c>
      <c r="I13" t="s">
        <v>25</v>
      </c>
      <c r="J13" s="258" t="s">
        <v>27</v>
      </c>
      <c r="K13" s="259">
        <v>26164</v>
      </c>
      <c r="L13" s="259">
        <v>26598</v>
      </c>
      <c r="M13" s="260">
        <v>27002</v>
      </c>
      <c r="N13" s="260">
        <v>27421</v>
      </c>
      <c r="O13" s="260">
        <v>27844</v>
      </c>
      <c r="P13" s="260">
        <v>28279</v>
      </c>
      <c r="Q13" s="260">
        <v>28642</v>
      </c>
      <c r="R13" s="260">
        <v>29016</v>
      </c>
      <c r="S13" s="260">
        <v>29360</v>
      </c>
    </row>
    <row r="14" spans="1:19" ht="15">
      <c r="A14" s="112">
        <v>44</v>
      </c>
      <c r="B14" t="s">
        <v>28</v>
      </c>
      <c r="C14" t="s">
        <v>29</v>
      </c>
      <c r="D14">
        <v>7580</v>
      </c>
      <c r="E14" s="96">
        <v>7591</v>
      </c>
      <c r="F14" s="96">
        <v>7601</v>
      </c>
      <c r="G14" s="96">
        <v>7610</v>
      </c>
      <c r="H14" s="96">
        <v>7619</v>
      </c>
      <c r="I14" t="s">
        <v>28</v>
      </c>
      <c r="J14" s="255" t="s">
        <v>30</v>
      </c>
      <c r="K14" s="256">
        <v>7010</v>
      </c>
      <c r="L14" s="256">
        <v>7085</v>
      </c>
      <c r="M14" s="257">
        <v>7169</v>
      </c>
      <c r="N14" s="257">
        <v>7280</v>
      </c>
      <c r="O14" s="257">
        <v>7393</v>
      </c>
      <c r="P14" s="257">
        <v>7508</v>
      </c>
      <c r="Q14" s="257">
        <v>7547</v>
      </c>
      <c r="R14" s="257">
        <v>7594</v>
      </c>
      <c r="S14" s="257">
        <v>7646</v>
      </c>
    </row>
    <row r="15" spans="1:19" ht="15">
      <c r="A15" s="112">
        <v>45</v>
      </c>
      <c r="B15" t="s">
        <v>31</v>
      </c>
      <c r="C15" t="s">
        <v>32</v>
      </c>
      <c r="D15">
        <v>183716</v>
      </c>
      <c r="E15" s="96">
        <v>189325</v>
      </c>
      <c r="F15" s="96">
        <v>195068</v>
      </c>
      <c r="G15" s="96">
        <v>200931</v>
      </c>
      <c r="H15" s="96">
        <v>206885</v>
      </c>
      <c r="I15" t="s">
        <v>31</v>
      </c>
      <c r="J15" s="258" t="s">
        <v>32</v>
      </c>
      <c r="K15" s="259">
        <v>121003</v>
      </c>
      <c r="L15" s="259">
        <v>124647</v>
      </c>
      <c r="M15" s="260">
        <v>127744</v>
      </c>
      <c r="N15" s="260">
        <v>129751</v>
      </c>
      <c r="O15" s="260">
        <v>131754</v>
      </c>
      <c r="P15" s="260">
        <v>133811</v>
      </c>
      <c r="Q15" s="260">
        <v>135908</v>
      </c>
      <c r="R15" s="260">
        <v>137922</v>
      </c>
      <c r="S15" s="260">
        <v>139843</v>
      </c>
    </row>
    <row r="16" spans="1:19" ht="15">
      <c r="A16" s="112">
        <v>51</v>
      </c>
      <c r="B16" t="s">
        <v>33</v>
      </c>
      <c r="C16" t="s">
        <v>34</v>
      </c>
      <c r="D16">
        <v>41209</v>
      </c>
      <c r="E16" s="96">
        <v>42301</v>
      </c>
      <c r="F16" s="96">
        <v>43416</v>
      </c>
      <c r="G16" s="96">
        <v>44560</v>
      </c>
      <c r="H16" s="96">
        <v>45710</v>
      </c>
      <c r="I16" t="s">
        <v>33</v>
      </c>
      <c r="J16" s="255" t="s">
        <v>35</v>
      </c>
      <c r="K16" s="256">
        <v>29295</v>
      </c>
      <c r="L16" s="256">
        <v>29942</v>
      </c>
      <c r="M16" s="257">
        <v>30510</v>
      </c>
      <c r="N16" s="257">
        <v>30984</v>
      </c>
      <c r="O16" s="257">
        <v>31462</v>
      </c>
      <c r="P16" s="257">
        <v>31953</v>
      </c>
      <c r="Q16" s="257">
        <v>32219</v>
      </c>
      <c r="R16" s="257">
        <v>32469</v>
      </c>
      <c r="S16" s="257">
        <v>32735</v>
      </c>
    </row>
    <row r="17" spans="1:19" ht="15">
      <c r="A17" s="112">
        <v>55</v>
      </c>
      <c r="B17" t="s">
        <v>36</v>
      </c>
      <c r="C17" t="s">
        <v>37</v>
      </c>
      <c r="D17">
        <v>8578</v>
      </c>
      <c r="E17" s="96">
        <v>8426</v>
      </c>
      <c r="F17" s="96">
        <v>8306</v>
      </c>
      <c r="G17" s="96">
        <v>8165</v>
      </c>
      <c r="H17" s="96">
        <v>8036</v>
      </c>
      <c r="I17" t="s">
        <v>36</v>
      </c>
      <c r="J17" s="258" t="s">
        <v>37</v>
      </c>
      <c r="K17" s="259">
        <v>7689</v>
      </c>
      <c r="L17" s="259">
        <v>7577</v>
      </c>
      <c r="M17" s="260">
        <v>7545</v>
      </c>
      <c r="N17" s="260">
        <v>7662</v>
      </c>
      <c r="O17" s="260">
        <v>7780</v>
      </c>
      <c r="P17" s="260">
        <v>7902</v>
      </c>
      <c r="Q17" s="260">
        <v>7975</v>
      </c>
      <c r="R17" s="260">
        <v>8051</v>
      </c>
      <c r="S17" s="260">
        <v>8137</v>
      </c>
    </row>
    <row r="18" spans="1:19" ht="15">
      <c r="A18" s="112">
        <v>59</v>
      </c>
      <c r="B18" t="s">
        <v>38</v>
      </c>
      <c r="C18" t="s">
        <v>39</v>
      </c>
      <c r="D18">
        <v>4110</v>
      </c>
      <c r="E18" s="96">
        <v>4029</v>
      </c>
      <c r="F18" s="96">
        <v>3945</v>
      </c>
      <c r="G18" s="96">
        <v>3854</v>
      </c>
      <c r="H18" s="96">
        <v>3765</v>
      </c>
      <c r="I18" t="s">
        <v>38</v>
      </c>
      <c r="J18" s="255" t="s">
        <v>39</v>
      </c>
      <c r="K18" s="256">
        <v>5139</v>
      </c>
      <c r="L18" s="256">
        <v>5085</v>
      </c>
      <c r="M18" s="257">
        <v>5074</v>
      </c>
      <c r="N18" s="257">
        <v>5153</v>
      </c>
      <c r="O18" s="257">
        <v>5232</v>
      </c>
      <c r="P18" s="257">
        <v>5314</v>
      </c>
      <c r="Q18" s="257">
        <v>5361</v>
      </c>
      <c r="R18" s="257">
        <v>5393</v>
      </c>
      <c r="S18" s="257">
        <v>5448</v>
      </c>
    </row>
    <row r="19" spans="1:19" ht="15">
      <c r="A19" s="112">
        <v>79</v>
      </c>
      <c r="B19" t="s">
        <v>40</v>
      </c>
      <c r="C19" t="s">
        <v>41</v>
      </c>
      <c r="D19">
        <v>50836</v>
      </c>
      <c r="E19" s="96">
        <v>51617</v>
      </c>
      <c r="F19" s="96">
        <v>52395</v>
      </c>
      <c r="G19" s="96">
        <v>53167</v>
      </c>
      <c r="H19" s="96">
        <v>53946</v>
      </c>
      <c r="I19" t="s">
        <v>40</v>
      </c>
      <c r="J19" s="258" t="s">
        <v>41</v>
      </c>
      <c r="K19" s="259">
        <v>51969</v>
      </c>
      <c r="L19" s="259">
        <v>53242</v>
      </c>
      <c r="M19" s="260">
        <v>54347</v>
      </c>
      <c r="N19" s="260">
        <v>55201</v>
      </c>
      <c r="O19" s="260">
        <v>56053</v>
      </c>
      <c r="P19" s="260">
        <v>56928</v>
      </c>
      <c r="Q19" s="260">
        <v>57483</v>
      </c>
      <c r="R19" s="260">
        <v>58025</v>
      </c>
      <c r="S19" s="260">
        <v>58590</v>
      </c>
    </row>
    <row r="20" spans="1:19" ht="15">
      <c r="A20" s="112">
        <v>86</v>
      </c>
      <c r="B20" t="s">
        <v>42</v>
      </c>
      <c r="C20" t="s">
        <v>43</v>
      </c>
      <c r="D20">
        <v>6823</v>
      </c>
      <c r="E20" s="96">
        <v>6875</v>
      </c>
      <c r="F20" s="96">
        <v>6930</v>
      </c>
      <c r="G20" s="96">
        <v>6991</v>
      </c>
      <c r="H20" s="96">
        <v>7041</v>
      </c>
      <c r="I20" t="s">
        <v>42</v>
      </c>
      <c r="J20" s="255" t="s">
        <v>43</v>
      </c>
      <c r="K20" s="256">
        <v>6000</v>
      </c>
      <c r="L20" s="256">
        <v>6054</v>
      </c>
      <c r="M20" s="257">
        <v>6116</v>
      </c>
      <c r="N20" s="257">
        <v>6211</v>
      </c>
      <c r="O20" s="257">
        <v>6307</v>
      </c>
      <c r="P20" s="257">
        <v>6405</v>
      </c>
      <c r="Q20" s="257">
        <v>6439</v>
      </c>
      <c r="R20" s="257">
        <v>6484</v>
      </c>
      <c r="S20" s="257">
        <v>6540</v>
      </c>
    </row>
    <row r="21" spans="1:19" ht="15">
      <c r="A21" s="112">
        <v>88</v>
      </c>
      <c r="B21" t="s">
        <v>44</v>
      </c>
      <c r="C21" t="s">
        <v>45</v>
      </c>
      <c r="D21">
        <v>464614</v>
      </c>
      <c r="E21" s="96">
        <v>473423</v>
      </c>
      <c r="F21" s="96">
        <v>482287</v>
      </c>
      <c r="G21" s="96">
        <v>491182</v>
      </c>
      <c r="H21" s="96">
        <v>500125</v>
      </c>
      <c r="I21" t="s">
        <v>44</v>
      </c>
      <c r="J21" s="258" t="s">
        <v>45</v>
      </c>
      <c r="K21" s="259">
        <v>522264</v>
      </c>
      <c r="L21" s="259">
        <v>538527</v>
      </c>
      <c r="M21" s="260">
        <v>552154</v>
      </c>
      <c r="N21" s="260">
        <v>560831</v>
      </c>
      <c r="O21" s="260">
        <v>569488</v>
      </c>
      <c r="P21" s="260">
        <v>578376</v>
      </c>
      <c r="Q21" s="260">
        <v>588462</v>
      </c>
      <c r="R21" s="260">
        <v>598199</v>
      </c>
      <c r="S21" s="260">
        <v>607353</v>
      </c>
    </row>
    <row r="22" spans="1:19" ht="15">
      <c r="A22" s="112">
        <v>91</v>
      </c>
      <c r="B22" t="s">
        <v>46</v>
      </c>
      <c r="C22" t="s">
        <v>47</v>
      </c>
      <c r="D22">
        <v>9188</v>
      </c>
      <c r="E22" s="96">
        <v>9079</v>
      </c>
      <c r="F22" s="96">
        <v>8976</v>
      </c>
      <c r="G22" s="96">
        <v>8864</v>
      </c>
      <c r="H22" s="96">
        <v>8758</v>
      </c>
      <c r="I22" t="s">
        <v>46</v>
      </c>
      <c r="J22" s="255" t="s">
        <v>47</v>
      </c>
      <c r="K22" s="256">
        <v>10323</v>
      </c>
      <c r="L22" s="256">
        <v>10274</v>
      </c>
      <c r="M22" s="257">
        <v>10284</v>
      </c>
      <c r="N22" s="257">
        <v>10444</v>
      </c>
      <c r="O22" s="257">
        <v>10605</v>
      </c>
      <c r="P22" s="257">
        <v>10770</v>
      </c>
      <c r="Q22" s="257">
        <v>10850</v>
      </c>
      <c r="R22" s="257">
        <v>10960</v>
      </c>
      <c r="S22" s="257">
        <v>11043</v>
      </c>
    </row>
    <row r="23" spans="1:19" ht="15">
      <c r="A23" s="112">
        <v>93</v>
      </c>
      <c r="B23" t="s">
        <v>48</v>
      </c>
      <c r="C23" t="s">
        <v>49</v>
      </c>
      <c r="D23">
        <v>17606</v>
      </c>
      <c r="E23" s="96">
        <v>17663</v>
      </c>
      <c r="F23" s="96">
        <v>17726</v>
      </c>
      <c r="G23" s="96">
        <v>17773</v>
      </c>
      <c r="H23" s="96">
        <v>17815</v>
      </c>
      <c r="I23" t="s">
        <v>48</v>
      </c>
      <c r="J23" s="258" t="s">
        <v>49</v>
      </c>
      <c r="K23" s="259">
        <v>15607</v>
      </c>
      <c r="L23" s="259">
        <v>15736</v>
      </c>
      <c r="M23" s="260">
        <v>15896</v>
      </c>
      <c r="N23" s="260">
        <v>16143</v>
      </c>
      <c r="O23" s="260">
        <v>16392</v>
      </c>
      <c r="P23" s="260">
        <v>16648</v>
      </c>
      <c r="Q23" s="260">
        <v>16767</v>
      </c>
      <c r="R23" s="260">
        <v>16893</v>
      </c>
      <c r="S23" s="260">
        <v>17024</v>
      </c>
    </row>
    <row r="24" spans="1:19" ht="15">
      <c r="A24" s="112">
        <v>101</v>
      </c>
      <c r="B24" t="s">
        <v>50</v>
      </c>
      <c r="C24" t="s">
        <v>51</v>
      </c>
      <c r="D24">
        <v>26957</v>
      </c>
      <c r="E24" s="96">
        <v>26828</v>
      </c>
      <c r="F24" s="96">
        <v>26698</v>
      </c>
      <c r="G24" s="96">
        <v>26567</v>
      </c>
      <c r="H24" s="96">
        <v>26434</v>
      </c>
      <c r="I24" t="s">
        <v>50</v>
      </c>
      <c r="J24" s="255" t="s">
        <v>51</v>
      </c>
      <c r="K24" s="256">
        <v>26118</v>
      </c>
      <c r="L24" s="256">
        <v>26160</v>
      </c>
      <c r="M24" s="257">
        <v>26313</v>
      </c>
      <c r="N24" s="257">
        <v>26721</v>
      </c>
      <c r="O24" s="257">
        <v>27134</v>
      </c>
      <c r="P24" s="257">
        <v>27557</v>
      </c>
      <c r="Q24" s="257">
        <v>27905</v>
      </c>
      <c r="R24" s="257">
        <v>28245</v>
      </c>
      <c r="S24" s="257">
        <v>28563</v>
      </c>
    </row>
    <row r="25" spans="1:19" ht="15">
      <c r="A25" s="112">
        <v>107</v>
      </c>
      <c r="B25" t="s">
        <v>52</v>
      </c>
      <c r="C25" t="s">
        <v>53</v>
      </c>
      <c r="D25">
        <v>8692</v>
      </c>
      <c r="E25" s="96">
        <v>8682</v>
      </c>
      <c r="F25" s="96">
        <v>8673</v>
      </c>
      <c r="G25" s="96">
        <v>8662</v>
      </c>
      <c r="H25" s="96">
        <v>8652</v>
      </c>
      <c r="I25" t="s">
        <v>52</v>
      </c>
      <c r="J25" s="258" t="s">
        <v>53</v>
      </c>
      <c r="K25" s="259">
        <v>8039</v>
      </c>
      <c r="L25" s="259">
        <v>8065</v>
      </c>
      <c r="M25" s="260">
        <v>8120</v>
      </c>
      <c r="N25" s="260">
        <v>8246</v>
      </c>
      <c r="O25" s="260">
        <v>8373</v>
      </c>
      <c r="P25" s="260">
        <v>8504</v>
      </c>
      <c r="Q25" s="260">
        <v>8576</v>
      </c>
      <c r="R25" s="260">
        <v>8641</v>
      </c>
      <c r="S25" s="260">
        <v>8710</v>
      </c>
    </row>
    <row r="26" spans="1:19" ht="15">
      <c r="A26" s="112">
        <v>113</v>
      </c>
      <c r="B26" t="s">
        <v>54</v>
      </c>
      <c r="C26" t="s">
        <v>55</v>
      </c>
      <c r="D26">
        <v>6566</v>
      </c>
      <c r="E26" s="96">
        <v>6531</v>
      </c>
      <c r="F26" s="96">
        <v>6495</v>
      </c>
      <c r="G26" s="96">
        <v>6446</v>
      </c>
      <c r="H26" s="96">
        <v>6403</v>
      </c>
      <c r="I26" t="s">
        <v>54</v>
      </c>
      <c r="J26" s="255" t="s">
        <v>55</v>
      </c>
      <c r="K26" s="256">
        <v>9354</v>
      </c>
      <c r="L26" s="256">
        <v>9502</v>
      </c>
      <c r="M26" s="257">
        <v>9634</v>
      </c>
      <c r="N26" s="257">
        <v>9783</v>
      </c>
      <c r="O26" s="257">
        <v>9934</v>
      </c>
      <c r="P26" s="257">
        <v>10089</v>
      </c>
      <c r="Q26" s="257">
        <v>10143</v>
      </c>
      <c r="R26" s="257">
        <v>10211</v>
      </c>
      <c r="S26" s="257">
        <v>10299</v>
      </c>
    </row>
    <row r="27" spans="1:19" ht="15">
      <c r="A27" s="112">
        <v>120</v>
      </c>
      <c r="B27" t="s">
        <v>56</v>
      </c>
      <c r="C27" t="s">
        <v>57</v>
      </c>
      <c r="D27">
        <v>38850</v>
      </c>
      <c r="E27" s="96">
        <v>39918</v>
      </c>
      <c r="F27" s="96">
        <v>41012</v>
      </c>
      <c r="G27" s="96">
        <v>42112</v>
      </c>
      <c r="H27" s="96">
        <v>43239</v>
      </c>
      <c r="I27" t="s">
        <v>56</v>
      </c>
      <c r="J27" s="258" t="s">
        <v>57</v>
      </c>
      <c r="K27" s="259">
        <v>28996</v>
      </c>
      <c r="L27" s="259">
        <v>29716</v>
      </c>
      <c r="M27" s="260">
        <v>30356</v>
      </c>
      <c r="N27" s="260">
        <v>30833</v>
      </c>
      <c r="O27" s="260">
        <v>31309</v>
      </c>
      <c r="P27" s="260">
        <v>31798</v>
      </c>
      <c r="Q27" s="260">
        <v>31976</v>
      </c>
      <c r="R27" s="260">
        <v>32163</v>
      </c>
      <c r="S27" s="260">
        <v>32385</v>
      </c>
    </row>
    <row r="28" spans="1:19" ht="15">
      <c r="A28" s="112">
        <v>125</v>
      </c>
      <c r="B28" t="s">
        <v>58</v>
      </c>
      <c r="C28" t="s">
        <v>59</v>
      </c>
      <c r="D28">
        <v>8275</v>
      </c>
      <c r="E28" s="96">
        <v>8330</v>
      </c>
      <c r="F28" s="96">
        <v>8396</v>
      </c>
      <c r="G28" s="96">
        <v>8457</v>
      </c>
      <c r="H28" s="96">
        <v>8519</v>
      </c>
      <c r="I28" t="s">
        <v>58</v>
      </c>
      <c r="J28" s="255" t="s">
        <v>59</v>
      </c>
      <c r="K28" s="256">
        <v>8297</v>
      </c>
      <c r="L28" s="256">
        <v>8420</v>
      </c>
      <c r="M28" s="257">
        <v>8536</v>
      </c>
      <c r="N28" s="257">
        <v>8668</v>
      </c>
      <c r="O28" s="257">
        <v>8802</v>
      </c>
      <c r="P28" s="257">
        <v>8940</v>
      </c>
      <c r="Q28" s="257">
        <v>8992</v>
      </c>
      <c r="R28" s="257">
        <v>9046</v>
      </c>
      <c r="S28" s="257">
        <v>9106</v>
      </c>
    </row>
    <row r="29" spans="1:19" ht="15">
      <c r="A29" s="112">
        <v>129</v>
      </c>
      <c r="B29" t="s">
        <v>60</v>
      </c>
      <c r="C29" t="s">
        <v>61</v>
      </c>
      <c r="D29">
        <v>78756</v>
      </c>
      <c r="E29" s="96">
        <v>79652</v>
      </c>
      <c r="F29" s="96">
        <v>80528</v>
      </c>
      <c r="G29" s="96">
        <v>81381</v>
      </c>
      <c r="H29" s="96">
        <v>82227</v>
      </c>
      <c r="I29" t="s">
        <v>60</v>
      </c>
      <c r="J29" s="258" t="s">
        <v>61</v>
      </c>
      <c r="K29" s="259">
        <v>79638</v>
      </c>
      <c r="L29" s="259">
        <v>81658</v>
      </c>
      <c r="M29" s="260">
        <v>83423</v>
      </c>
      <c r="N29" s="260">
        <v>84734</v>
      </c>
      <c r="O29" s="260">
        <v>86042</v>
      </c>
      <c r="P29" s="260">
        <v>87385</v>
      </c>
      <c r="Q29" s="260">
        <v>88727</v>
      </c>
      <c r="R29" s="260">
        <v>90015</v>
      </c>
      <c r="S29" s="260">
        <v>91239</v>
      </c>
    </row>
    <row r="30" spans="1:19" ht="15">
      <c r="A30" s="112">
        <v>134</v>
      </c>
      <c r="B30" t="s">
        <v>62</v>
      </c>
      <c r="C30" t="s">
        <v>63</v>
      </c>
      <c r="D30">
        <v>9035</v>
      </c>
      <c r="E30" s="96">
        <v>8970</v>
      </c>
      <c r="F30" s="96">
        <v>8915</v>
      </c>
      <c r="G30" s="96">
        <v>8839</v>
      </c>
      <c r="H30" s="96">
        <v>8778</v>
      </c>
      <c r="I30" t="s">
        <v>62</v>
      </c>
      <c r="J30" s="255" t="s">
        <v>63</v>
      </c>
      <c r="K30" s="256">
        <v>9203</v>
      </c>
      <c r="L30" s="256">
        <v>9202</v>
      </c>
      <c r="M30" s="257">
        <v>9243</v>
      </c>
      <c r="N30" s="257">
        <v>9386</v>
      </c>
      <c r="O30" s="257">
        <v>9531</v>
      </c>
      <c r="P30" s="257">
        <v>9680</v>
      </c>
      <c r="Q30" s="257">
        <v>9740</v>
      </c>
      <c r="R30" s="257">
        <v>9814</v>
      </c>
      <c r="S30" s="257">
        <v>9883</v>
      </c>
    </row>
    <row r="31" spans="1:19" ht="15">
      <c r="A31" s="112">
        <v>138</v>
      </c>
      <c r="B31" t="s">
        <v>64</v>
      </c>
      <c r="C31" t="s">
        <v>65</v>
      </c>
      <c r="D31">
        <v>16751</v>
      </c>
      <c r="E31" s="96">
        <v>16745</v>
      </c>
      <c r="F31" s="96">
        <v>16737</v>
      </c>
      <c r="G31" s="96">
        <v>16725</v>
      </c>
      <c r="H31" s="96">
        <v>16700</v>
      </c>
      <c r="I31" t="s">
        <v>64</v>
      </c>
      <c r="J31" s="258" t="s">
        <v>65</v>
      </c>
      <c r="K31" s="259">
        <v>15523</v>
      </c>
      <c r="L31" s="259">
        <v>15490</v>
      </c>
      <c r="M31" s="260">
        <v>15552</v>
      </c>
      <c r="N31" s="260">
        <v>15793</v>
      </c>
      <c r="O31" s="260">
        <v>16037</v>
      </c>
      <c r="P31" s="260">
        <v>16287</v>
      </c>
      <c r="Q31" s="260">
        <v>16428</v>
      </c>
      <c r="R31" s="260">
        <v>16538</v>
      </c>
      <c r="S31" s="260">
        <v>16695</v>
      </c>
    </row>
    <row r="32" spans="1:19" ht="15">
      <c r="A32" s="112">
        <v>142</v>
      </c>
      <c r="B32" t="s">
        <v>66</v>
      </c>
      <c r="C32" t="s">
        <v>67</v>
      </c>
      <c r="D32">
        <v>4569</v>
      </c>
      <c r="E32" s="96">
        <v>4543</v>
      </c>
      <c r="F32" s="96">
        <v>4519</v>
      </c>
      <c r="G32" s="96">
        <v>4491</v>
      </c>
      <c r="H32" s="96">
        <v>4460</v>
      </c>
      <c r="I32" t="s">
        <v>66</v>
      </c>
      <c r="J32" s="255" t="s">
        <v>67</v>
      </c>
      <c r="K32" s="256">
        <v>4582</v>
      </c>
      <c r="L32" s="256">
        <v>4537</v>
      </c>
      <c r="M32" s="257">
        <v>4532</v>
      </c>
      <c r="N32" s="257">
        <v>4602</v>
      </c>
      <c r="O32" s="257">
        <v>4673</v>
      </c>
      <c r="P32" s="257">
        <v>4746</v>
      </c>
      <c r="Q32" s="257">
        <v>4811</v>
      </c>
      <c r="R32" s="257">
        <v>4857</v>
      </c>
      <c r="S32" s="257">
        <v>4909</v>
      </c>
    </row>
    <row r="33" spans="1:19" ht="15">
      <c r="A33" s="112">
        <v>145</v>
      </c>
      <c r="B33" t="s">
        <v>68</v>
      </c>
      <c r="C33" t="s">
        <v>69</v>
      </c>
      <c r="D33">
        <v>5340</v>
      </c>
      <c r="E33" s="96">
        <v>5321</v>
      </c>
      <c r="F33" s="96">
        <v>5308</v>
      </c>
      <c r="G33" s="96">
        <v>5276</v>
      </c>
      <c r="H33" s="96">
        <v>5257</v>
      </c>
      <c r="I33" t="s">
        <v>68</v>
      </c>
      <c r="J33" s="258" t="s">
        <v>69</v>
      </c>
      <c r="K33" s="259">
        <v>4743</v>
      </c>
      <c r="L33" s="259">
        <v>4670</v>
      </c>
      <c r="M33" s="260">
        <v>4648</v>
      </c>
      <c r="N33" s="260">
        <v>4720</v>
      </c>
      <c r="O33" s="260">
        <v>4793</v>
      </c>
      <c r="P33" s="260">
        <v>4868</v>
      </c>
      <c r="Q33" s="260">
        <v>4920</v>
      </c>
      <c r="R33" s="260">
        <v>4965</v>
      </c>
      <c r="S33" s="260">
        <v>5004</v>
      </c>
    </row>
    <row r="34" spans="1:19" ht="15">
      <c r="A34" s="112">
        <v>147</v>
      </c>
      <c r="B34" t="s">
        <v>70</v>
      </c>
      <c r="C34" t="s">
        <v>71</v>
      </c>
      <c r="D34">
        <v>57220</v>
      </c>
      <c r="E34" s="96">
        <v>58667</v>
      </c>
      <c r="F34" s="96">
        <v>60141</v>
      </c>
      <c r="G34" s="96">
        <v>61641</v>
      </c>
      <c r="H34" s="96">
        <v>63141</v>
      </c>
      <c r="I34" t="s">
        <v>70</v>
      </c>
      <c r="J34" s="255" t="s">
        <v>71</v>
      </c>
      <c r="K34" s="256">
        <v>47932</v>
      </c>
      <c r="L34" s="256">
        <v>49659</v>
      </c>
      <c r="M34" s="257">
        <v>51143</v>
      </c>
      <c r="N34" s="257">
        <v>51947</v>
      </c>
      <c r="O34" s="257">
        <v>52749</v>
      </c>
      <c r="P34" s="257">
        <v>53572</v>
      </c>
      <c r="Q34" s="257">
        <v>54339</v>
      </c>
      <c r="R34" s="257">
        <v>55061</v>
      </c>
      <c r="S34" s="257">
        <v>55751</v>
      </c>
    </row>
    <row r="35" spans="1:19" ht="15">
      <c r="A35" s="112">
        <v>148</v>
      </c>
      <c r="B35" t="s">
        <v>72</v>
      </c>
      <c r="C35" t="s">
        <v>73</v>
      </c>
      <c r="D35">
        <v>47340</v>
      </c>
      <c r="E35" s="96">
        <v>47915</v>
      </c>
      <c r="F35" s="96">
        <v>48498</v>
      </c>
      <c r="G35" s="96">
        <v>49076</v>
      </c>
      <c r="H35" s="96">
        <v>49642</v>
      </c>
      <c r="I35" t="s">
        <v>72</v>
      </c>
      <c r="J35" s="258" t="s">
        <v>73</v>
      </c>
      <c r="K35" s="259">
        <v>59416</v>
      </c>
      <c r="L35" s="259">
        <v>61122</v>
      </c>
      <c r="M35" s="260">
        <v>62581</v>
      </c>
      <c r="N35" s="260">
        <v>63564</v>
      </c>
      <c r="O35" s="260">
        <v>64546</v>
      </c>
      <c r="P35" s="260">
        <v>65553</v>
      </c>
      <c r="Q35" s="260">
        <v>66374</v>
      </c>
      <c r="R35" s="260">
        <v>67121</v>
      </c>
      <c r="S35" s="260">
        <v>67903</v>
      </c>
    </row>
    <row r="36" spans="1:19" ht="15">
      <c r="A36" s="112">
        <v>150</v>
      </c>
      <c r="B36" t="s">
        <v>74</v>
      </c>
      <c r="C36" t="s">
        <v>75</v>
      </c>
      <c r="D36">
        <v>3583</v>
      </c>
      <c r="E36" s="96">
        <v>3552</v>
      </c>
      <c r="F36" s="96">
        <v>3512</v>
      </c>
      <c r="G36" s="96">
        <v>3474</v>
      </c>
      <c r="H36" s="96">
        <v>3428</v>
      </c>
      <c r="I36" t="s">
        <v>74</v>
      </c>
      <c r="J36" s="255" t="s">
        <v>75</v>
      </c>
      <c r="K36" s="256">
        <v>3954</v>
      </c>
      <c r="L36" s="256">
        <v>3954</v>
      </c>
      <c r="M36" s="257">
        <v>3972</v>
      </c>
      <c r="N36" s="257">
        <v>4034</v>
      </c>
      <c r="O36" s="257">
        <v>4096</v>
      </c>
      <c r="P36" s="257">
        <v>4160</v>
      </c>
      <c r="Q36" s="257">
        <v>4221</v>
      </c>
      <c r="R36" s="257">
        <v>4268</v>
      </c>
      <c r="S36" s="257">
        <v>4327</v>
      </c>
    </row>
    <row r="37" spans="1:19" ht="15">
      <c r="A37" s="112">
        <v>154</v>
      </c>
      <c r="B37" t="s">
        <v>76</v>
      </c>
      <c r="C37" t="s">
        <v>77</v>
      </c>
      <c r="D37">
        <v>114902</v>
      </c>
      <c r="E37" s="96">
        <v>117670</v>
      </c>
      <c r="F37" s="96">
        <v>120479</v>
      </c>
      <c r="G37" s="96">
        <v>123304</v>
      </c>
      <c r="H37" s="96">
        <v>126161</v>
      </c>
      <c r="I37" t="s">
        <v>76</v>
      </c>
      <c r="J37" s="258" t="s">
        <v>77</v>
      </c>
      <c r="K37" s="259">
        <v>90213</v>
      </c>
      <c r="L37" s="259">
        <v>93044</v>
      </c>
      <c r="M37" s="260">
        <v>95427</v>
      </c>
      <c r="N37" s="260">
        <v>96927</v>
      </c>
      <c r="O37" s="260">
        <v>98423</v>
      </c>
      <c r="P37" s="260">
        <v>99959</v>
      </c>
      <c r="Q37" s="260">
        <v>101577</v>
      </c>
      <c r="R37" s="260">
        <v>103150</v>
      </c>
      <c r="S37" s="260">
        <v>104638</v>
      </c>
    </row>
    <row r="38" spans="1:19" ht="15">
      <c r="A38" s="112">
        <v>172</v>
      </c>
      <c r="B38" t="s">
        <v>78</v>
      </c>
      <c r="C38" t="s">
        <v>79</v>
      </c>
      <c r="D38">
        <v>78148</v>
      </c>
      <c r="E38" s="96">
        <v>80132</v>
      </c>
      <c r="F38" s="96">
        <v>82151</v>
      </c>
      <c r="G38" s="96">
        <v>84183</v>
      </c>
      <c r="H38" s="96">
        <v>86239</v>
      </c>
      <c r="I38" t="s">
        <v>78</v>
      </c>
      <c r="J38" s="255" t="s">
        <v>79</v>
      </c>
      <c r="K38" s="256">
        <v>57375</v>
      </c>
      <c r="L38" s="256">
        <v>58684</v>
      </c>
      <c r="M38" s="257">
        <v>59836</v>
      </c>
      <c r="N38" s="257">
        <v>60775</v>
      </c>
      <c r="O38" s="257">
        <v>61714</v>
      </c>
      <c r="P38" s="257">
        <v>62678</v>
      </c>
      <c r="Q38" s="257">
        <v>63676</v>
      </c>
      <c r="R38" s="257">
        <v>64619</v>
      </c>
      <c r="S38" s="257">
        <v>65518</v>
      </c>
    </row>
    <row r="39" spans="1:19" ht="15">
      <c r="A39" s="112">
        <v>190</v>
      </c>
      <c r="B39" t="s">
        <v>80</v>
      </c>
      <c r="C39" t="s">
        <v>81</v>
      </c>
      <c r="D39">
        <v>8998</v>
      </c>
      <c r="E39" s="96">
        <v>8932</v>
      </c>
      <c r="F39" s="96">
        <v>8869</v>
      </c>
      <c r="G39" s="96">
        <v>8798</v>
      </c>
      <c r="H39" s="96">
        <v>8735</v>
      </c>
      <c r="I39" t="s">
        <v>80</v>
      </c>
      <c r="J39" s="258" t="s">
        <v>81</v>
      </c>
      <c r="K39" s="259">
        <v>9775</v>
      </c>
      <c r="L39" s="259">
        <v>9844</v>
      </c>
      <c r="M39" s="260">
        <v>9936</v>
      </c>
      <c r="N39" s="260">
        <v>10090</v>
      </c>
      <c r="O39" s="260">
        <v>10246</v>
      </c>
      <c r="P39" s="260">
        <v>10406</v>
      </c>
      <c r="Q39" s="260">
        <v>10578</v>
      </c>
      <c r="R39" s="260">
        <v>10727</v>
      </c>
      <c r="S39" s="260">
        <v>10878</v>
      </c>
    </row>
    <row r="40" spans="1:19" ht="15">
      <c r="A40" s="112">
        <v>197</v>
      </c>
      <c r="B40" t="s">
        <v>82</v>
      </c>
      <c r="C40" t="s">
        <v>83</v>
      </c>
      <c r="D40">
        <v>14964</v>
      </c>
      <c r="E40" s="96">
        <v>14945</v>
      </c>
      <c r="F40" s="96">
        <v>14924</v>
      </c>
      <c r="G40" s="96">
        <v>14909</v>
      </c>
      <c r="H40" s="96">
        <v>14891</v>
      </c>
      <c r="I40" t="s">
        <v>82</v>
      </c>
      <c r="J40" s="255" t="s">
        <v>84</v>
      </c>
      <c r="K40" s="256">
        <v>15444</v>
      </c>
      <c r="L40" s="256">
        <v>15042</v>
      </c>
      <c r="M40" s="257">
        <v>14833</v>
      </c>
      <c r="N40" s="257">
        <v>15063</v>
      </c>
      <c r="O40" s="257">
        <v>15296</v>
      </c>
      <c r="P40" s="257">
        <v>15534</v>
      </c>
      <c r="Q40" s="257">
        <v>15687</v>
      </c>
      <c r="R40" s="257">
        <v>15838</v>
      </c>
      <c r="S40" s="257">
        <v>15990</v>
      </c>
    </row>
    <row r="41" spans="1:19" ht="15">
      <c r="A41" s="112">
        <v>206</v>
      </c>
      <c r="B41" t="s">
        <v>85</v>
      </c>
      <c r="C41" t="s">
        <v>86</v>
      </c>
      <c r="D41">
        <v>3375</v>
      </c>
      <c r="E41" s="96">
        <v>3284</v>
      </c>
      <c r="F41" s="96">
        <v>3194</v>
      </c>
      <c r="G41" s="96">
        <v>3114</v>
      </c>
      <c r="H41" s="96">
        <v>3030</v>
      </c>
      <c r="I41" t="s">
        <v>85</v>
      </c>
      <c r="J41" s="258" t="s">
        <v>86</v>
      </c>
      <c r="K41" s="259">
        <v>4797</v>
      </c>
      <c r="L41" s="259">
        <v>4760</v>
      </c>
      <c r="M41" s="260">
        <v>4758</v>
      </c>
      <c r="N41" s="260">
        <v>4832</v>
      </c>
      <c r="O41" s="260">
        <v>4906</v>
      </c>
      <c r="P41" s="260">
        <v>4983</v>
      </c>
      <c r="Q41" s="260">
        <v>5027</v>
      </c>
      <c r="R41" s="260">
        <v>5070</v>
      </c>
      <c r="S41" s="260">
        <v>5126</v>
      </c>
    </row>
    <row r="42" spans="1:19" ht="15">
      <c r="A42" s="112">
        <v>209</v>
      </c>
      <c r="B42" t="s">
        <v>87</v>
      </c>
      <c r="C42" t="s">
        <v>88</v>
      </c>
      <c r="D42">
        <v>20565</v>
      </c>
      <c r="E42" s="96">
        <v>20476</v>
      </c>
      <c r="F42" s="96">
        <v>20371</v>
      </c>
      <c r="G42" s="96">
        <v>20271</v>
      </c>
      <c r="H42" s="96">
        <v>20158</v>
      </c>
      <c r="I42" t="s">
        <v>87</v>
      </c>
      <c r="J42" s="255" t="s">
        <v>88</v>
      </c>
      <c r="K42" s="256">
        <v>21377</v>
      </c>
      <c r="L42" s="256">
        <v>21504</v>
      </c>
      <c r="M42" s="257">
        <v>21688</v>
      </c>
      <c r="N42" s="257">
        <v>22024</v>
      </c>
      <c r="O42" s="257">
        <v>22364</v>
      </c>
      <c r="P42" s="257">
        <v>22713</v>
      </c>
      <c r="Q42" s="257">
        <v>22908</v>
      </c>
      <c r="R42" s="257">
        <v>23084</v>
      </c>
      <c r="S42" s="257">
        <v>23275</v>
      </c>
    </row>
    <row r="43" spans="1:19" ht="15">
      <c r="A43" s="112">
        <v>212</v>
      </c>
      <c r="B43" t="s">
        <v>89</v>
      </c>
      <c r="C43" t="s">
        <v>90</v>
      </c>
      <c r="D43">
        <v>71035</v>
      </c>
      <c r="E43" s="96">
        <v>71885</v>
      </c>
      <c r="F43" s="96">
        <v>72735</v>
      </c>
      <c r="G43" s="96">
        <v>73574</v>
      </c>
      <c r="H43" s="96">
        <v>74406</v>
      </c>
      <c r="I43" t="s">
        <v>89</v>
      </c>
      <c r="J43" s="258" t="s">
        <v>90</v>
      </c>
      <c r="K43" s="259">
        <v>77884</v>
      </c>
      <c r="L43" s="259">
        <v>80000</v>
      </c>
      <c r="M43" s="260">
        <v>81820</v>
      </c>
      <c r="N43" s="260">
        <v>83106</v>
      </c>
      <c r="O43" s="260">
        <v>84389</v>
      </c>
      <c r="P43" s="260">
        <v>85706</v>
      </c>
      <c r="Q43" s="260">
        <v>87020</v>
      </c>
      <c r="R43" s="260">
        <v>88278</v>
      </c>
      <c r="S43" s="260">
        <v>89492</v>
      </c>
    </row>
    <row r="44" spans="1:19" ht="15">
      <c r="A44" s="112">
        <v>234</v>
      </c>
      <c r="B44" t="s">
        <v>91</v>
      </c>
      <c r="C44" t="s">
        <v>92</v>
      </c>
      <c r="D44">
        <v>23280</v>
      </c>
      <c r="E44" s="96">
        <v>23176</v>
      </c>
      <c r="F44" s="96">
        <v>23068</v>
      </c>
      <c r="G44" s="96">
        <v>22954</v>
      </c>
      <c r="H44" s="96">
        <v>22835</v>
      </c>
      <c r="I44" t="s">
        <v>91</v>
      </c>
      <c r="J44" s="255" t="s">
        <v>92</v>
      </c>
      <c r="K44" s="256">
        <v>23044</v>
      </c>
      <c r="L44" s="256">
        <v>23255</v>
      </c>
      <c r="M44" s="257">
        <v>23509</v>
      </c>
      <c r="N44" s="257">
        <v>23874</v>
      </c>
      <c r="O44" s="257">
        <v>24242</v>
      </c>
      <c r="P44" s="257">
        <v>24621</v>
      </c>
      <c r="Q44" s="257">
        <v>24855</v>
      </c>
      <c r="R44" s="257">
        <v>25080</v>
      </c>
      <c r="S44" s="257">
        <v>25284</v>
      </c>
    </row>
    <row r="45" spans="1:19" ht="15">
      <c r="A45" s="112">
        <v>237</v>
      </c>
      <c r="B45" t="s">
        <v>93</v>
      </c>
      <c r="C45" t="s">
        <v>94</v>
      </c>
      <c r="D45">
        <v>22726</v>
      </c>
      <c r="E45" s="96">
        <v>23209</v>
      </c>
      <c r="F45" s="96">
        <v>23709</v>
      </c>
      <c r="G45" s="96">
        <v>24201</v>
      </c>
      <c r="H45" s="96">
        <v>24695</v>
      </c>
      <c r="I45" t="s">
        <v>93</v>
      </c>
      <c r="J45" s="258" t="s">
        <v>95</v>
      </c>
      <c r="K45" s="259">
        <v>18902</v>
      </c>
      <c r="L45" s="259">
        <v>19332</v>
      </c>
      <c r="M45" s="260">
        <v>19709</v>
      </c>
      <c r="N45" s="260">
        <v>20018</v>
      </c>
      <c r="O45" s="260">
        <v>20328</v>
      </c>
      <c r="P45" s="260">
        <v>20645</v>
      </c>
      <c r="Q45" s="260">
        <v>20922</v>
      </c>
      <c r="R45" s="260">
        <v>21181</v>
      </c>
      <c r="S45" s="260">
        <v>21434</v>
      </c>
    </row>
    <row r="46" spans="1:19" ht="15">
      <c r="A46" s="112">
        <v>240</v>
      </c>
      <c r="B46" t="s">
        <v>96</v>
      </c>
      <c r="C46" t="s">
        <v>97</v>
      </c>
      <c r="D46">
        <v>12510</v>
      </c>
      <c r="E46" s="96">
        <v>12507</v>
      </c>
      <c r="F46" s="96">
        <v>12489</v>
      </c>
      <c r="G46" s="96">
        <v>12478</v>
      </c>
      <c r="H46" s="96">
        <v>12452</v>
      </c>
      <c r="I46" t="s">
        <v>96</v>
      </c>
      <c r="J46" s="255" t="s">
        <v>97</v>
      </c>
      <c r="K46" s="256">
        <v>12158</v>
      </c>
      <c r="L46" s="256">
        <v>12108</v>
      </c>
      <c r="M46" s="257">
        <v>12134</v>
      </c>
      <c r="N46" s="257">
        <v>12322</v>
      </c>
      <c r="O46" s="257">
        <v>12512</v>
      </c>
      <c r="P46" s="257">
        <v>12708</v>
      </c>
      <c r="Q46" s="257">
        <v>12766</v>
      </c>
      <c r="R46" s="257">
        <v>12856</v>
      </c>
      <c r="S46" s="257">
        <v>12943</v>
      </c>
    </row>
    <row r="47" spans="1:19" ht="15">
      <c r="A47" s="112">
        <v>250</v>
      </c>
      <c r="B47" t="s">
        <v>98</v>
      </c>
      <c r="C47" t="s">
        <v>99</v>
      </c>
      <c r="D47">
        <v>49913</v>
      </c>
      <c r="E47" s="96">
        <v>50242</v>
      </c>
      <c r="F47" s="96">
        <v>50557</v>
      </c>
      <c r="G47" s="96">
        <v>50863</v>
      </c>
      <c r="H47" s="96">
        <v>51150</v>
      </c>
      <c r="I47" t="s">
        <v>98</v>
      </c>
      <c r="J47" s="258" t="s">
        <v>99</v>
      </c>
      <c r="K47" s="259">
        <v>51862</v>
      </c>
      <c r="L47" s="259">
        <v>52925</v>
      </c>
      <c r="M47" s="260">
        <v>53846</v>
      </c>
      <c r="N47" s="260">
        <v>54681</v>
      </c>
      <c r="O47" s="260">
        <v>55525</v>
      </c>
      <c r="P47" s="260">
        <v>56392</v>
      </c>
      <c r="Q47" s="260">
        <v>57136</v>
      </c>
      <c r="R47" s="260">
        <v>57841</v>
      </c>
      <c r="S47" s="260">
        <v>58520</v>
      </c>
    </row>
    <row r="48" spans="1:19" ht="15">
      <c r="A48" s="112">
        <v>264</v>
      </c>
      <c r="B48" t="s">
        <v>100</v>
      </c>
      <c r="C48" t="s">
        <v>101</v>
      </c>
      <c r="D48">
        <v>10102</v>
      </c>
      <c r="E48" s="96">
        <v>10248</v>
      </c>
      <c r="F48" s="96">
        <v>10404</v>
      </c>
      <c r="G48" s="96">
        <v>10547</v>
      </c>
      <c r="H48" s="96">
        <v>10696</v>
      </c>
      <c r="I48" t="s">
        <v>100</v>
      </c>
      <c r="J48" s="255" t="s">
        <v>102</v>
      </c>
      <c r="K48" s="256">
        <v>11159</v>
      </c>
      <c r="L48" s="256">
        <v>11465</v>
      </c>
      <c r="M48" s="257">
        <v>11728</v>
      </c>
      <c r="N48" s="257">
        <v>11912</v>
      </c>
      <c r="O48" s="257">
        <v>12096</v>
      </c>
      <c r="P48" s="257">
        <v>12285</v>
      </c>
      <c r="Q48" s="257">
        <v>12421</v>
      </c>
      <c r="R48" s="257">
        <v>12552</v>
      </c>
      <c r="S48" s="257">
        <v>12686</v>
      </c>
    </row>
    <row r="49" spans="1:19" ht="15">
      <c r="A49" s="112">
        <v>266</v>
      </c>
      <c r="B49" t="s">
        <v>103</v>
      </c>
      <c r="C49" t="s">
        <v>104</v>
      </c>
      <c r="D49">
        <v>227644</v>
      </c>
      <c r="E49" s="96">
        <v>232903</v>
      </c>
      <c r="F49" s="96">
        <v>238221</v>
      </c>
      <c r="G49" s="96">
        <v>243609</v>
      </c>
      <c r="H49" s="96">
        <v>249046</v>
      </c>
      <c r="I49" t="s">
        <v>103</v>
      </c>
      <c r="J49" s="258" t="s">
        <v>104</v>
      </c>
      <c r="K49" s="259">
        <v>228848</v>
      </c>
      <c r="L49" s="259">
        <v>236114</v>
      </c>
      <c r="M49" s="260">
        <v>242197</v>
      </c>
      <c r="N49" s="260">
        <v>246003</v>
      </c>
      <c r="O49" s="260">
        <v>249800</v>
      </c>
      <c r="P49" s="260">
        <v>253699</v>
      </c>
      <c r="Q49" s="260">
        <v>258103</v>
      </c>
      <c r="R49" s="260">
        <v>262339</v>
      </c>
      <c r="S49" s="260">
        <v>266361</v>
      </c>
    </row>
    <row r="50" spans="1:19" ht="15">
      <c r="A50" s="112">
        <v>282</v>
      </c>
      <c r="B50" t="s">
        <v>105</v>
      </c>
      <c r="C50" t="s">
        <v>106</v>
      </c>
      <c r="D50">
        <v>21426</v>
      </c>
      <c r="E50" s="96">
        <v>21283</v>
      </c>
      <c r="F50" s="96">
        <v>21142</v>
      </c>
      <c r="G50" s="96">
        <v>20997</v>
      </c>
      <c r="H50" s="96">
        <v>20841</v>
      </c>
      <c r="I50" t="s">
        <v>105</v>
      </c>
      <c r="J50" s="255" t="s">
        <v>106</v>
      </c>
      <c r="K50" s="256">
        <v>24408</v>
      </c>
      <c r="L50" s="256">
        <v>24553</v>
      </c>
      <c r="M50" s="257">
        <v>24754</v>
      </c>
      <c r="N50" s="257">
        <v>25138</v>
      </c>
      <c r="O50" s="257">
        <v>25526</v>
      </c>
      <c r="P50" s="257">
        <v>25924</v>
      </c>
      <c r="Q50" s="257">
        <v>26141</v>
      </c>
      <c r="R50" s="257">
        <v>26339</v>
      </c>
      <c r="S50" s="257">
        <v>26555</v>
      </c>
    </row>
    <row r="51" spans="1:19" ht="15">
      <c r="A51" s="112">
        <v>284</v>
      </c>
      <c r="B51" t="s">
        <v>107</v>
      </c>
      <c r="C51" t="s">
        <v>108</v>
      </c>
      <c r="D51">
        <v>16311</v>
      </c>
      <c r="E51" s="96">
        <v>16008</v>
      </c>
      <c r="F51" s="96">
        <v>15703</v>
      </c>
      <c r="G51" s="96">
        <v>15401</v>
      </c>
      <c r="H51" s="96">
        <v>15099</v>
      </c>
      <c r="I51" t="s">
        <v>107</v>
      </c>
      <c r="J51" s="258" t="s">
        <v>108</v>
      </c>
      <c r="K51" s="259">
        <v>20739</v>
      </c>
      <c r="L51" s="259">
        <v>20657</v>
      </c>
      <c r="M51" s="260">
        <v>20700</v>
      </c>
      <c r="N51" s="260">
        <v>21021</v>
      </c>
      <c r="O51" s="260">
        <v>21346</v>
      </c>
      <c r="P51" s="260">
        <v>21679</v>
      </c>
      <c r="Q51" s="260">
        <v>21888</v>
      </c>
      <c r="R51" s="260">
        <v>22106</v>
      </c>
      <c r="S51" s="260">
        <v>22313</v>
      </c>
    </row>
    <row r="52" spans="1:19" ht="15">
      <c r="A52" s="112">
        <v>306</v>
      </c>
      <c r="B52" t="s">
        <v>109</v>
      </c>
      <c r="C52" t="s">
        <v>110</v>
      </c>
      <c r="D52">
        <v>4009</v>
      </c>
      <c r="E52" s="96">
        <v>3992</v>
      </c>
      <c r="F52" s="96">
        <v>3977</v>
      </c>
      <c r="G52" s="96">
        <v>3953</v>
      </c>
      <c r="H52" s="96">
        <v>3937</v>
      </c>
      <c r="I52" t="s">
        <v>109</v>
      </c>
      <c r="J52" s="255" t="s">
        <v>110</v>
      </c>
      <c r="K52" s="256">
        <v>5544</v>
      </c>
      <c r="L52" s="256">
        <v>5652</v>
      </c>
      <c r="M52" s="257">
        <v>5750</v>
      </c>
      <c r="N52" s="257">
        <v>5839</v>
      </c>
      <c r="O52" s="257">
        <v>5929</v>
      </c>
      <c r="P52" s="257">
        <v>6022</v>
      </c>
      <c r="Q52" s="257">
        <v>6078</v>
      </c>
      <c r="R52" s="257">
        <v>6114</v>
      </c>
      <c r="S52" s="257">
        <v>6174</v>
      </c>
    </row>
    <row r="53" spans="1:19" ht="15">
      <c r="A53" s="112">
        <v>308</v>
      </c>
      <c r="B53" t="s">
        <v>111</v>
      </c>
      <c r="C53" t="s">
        <v>112</v>
      </c>
      <c r="D53">
        <v>55490</v>
      </c>
      <c r="E53" s="96">
        <v>56755</v>
      </c>
      <c r="F53" s="96">
        <v>58030</v>
      </c>
      <c r="G53" s="96">
        <v>59319</v>
      </c>
      <c r="H53" s="96">
        <v>60617</v>
      </c>
      <c r="I53" t="s">
        <v>111</v>
      </c>
      <c r="J53" s="258" t="s">
        <v>112</v>
      </c>
      <c r="K53" s="259">
        <v>51662</v>
      </c>
      <c r="L53" s="259">
        <v>53162</v>
      </c>
      <c r="M53" s="260">
        <v>54439</v>
      </c>
      <c r="N53" s="260">
        <v>55294</v>
      </c>
      <c r="O53" s="260">
        <v>56148</v>
      </c>
      <c r="P53" s="260">
        <v>57024</v>
      </c>
      <c r="Q53" s="260">
        <v>57714</v>
      </c>
      <c r="R53" s="260">
        <v>58358</v>
      </c>
      <c r="S53" s="260">
        <v>58969</v>
      </c>
    </row>
    <row r="54" spans="1:19" ht="15">
      <c r="A54" s="112">
        <v>310</v>
      </c>
      <c r="B54" t="s">
        <v>113</v>
      </c>
      <c r="C54" t="s">
        <v>114</v>
      </c>
      <c r="D54">
        <v>12964</v>
      </c>
      <c r="E54" s="96">
        <v>13115</v>
      </c>
      <c r="F54" s="96">
        <v>13266</v>
      </c>
      <c r="G54" s="96">
        <v>13417</v>
      </c>
      <c r="H54" s="96">
        <v>13567</v>
      </c>
      <c r="I54" t="s">
        <v>113</v>
      </c>
      <c r="J54" s="255" t="s">
        <v>114</v>
      </c>
      <c r="K54" s="256">
        <v>9753</v>
      </c>
      <c r="L54" s="256">
        <v>9828</v>
      </c>
      <c r="M54" s="257">
        <v>9921</v>
      </c>
      <c r="N54" s="257">
        <v>10075</v>
      </c>
      <c r="O54" s="257">
        <v>10230</v>
      </c>
      <c r="P54" s="257">
        <v>10390</v>
      </c>
      <c r="Q54" s="257">
        <v>10516</v>
      </c>
      <c r="R54" s="257">
        <v>10615</v>
      </c>
      <c r="S54" s="257">
        <v>10731</v>
      </c>
    </row>
    <row r="55" spans="1:19" ht="15">
      <c r="A55" s="112">
        <v>313</v>
      </c>
      <c r="B55" t="s">
        <v>115</v>
      </c>
      <c r="C55" t="s">
        <v>116</v>
      </c>
      <c r="D55">
        <v>9866</v>
      </c>
      <c r="E55" s="96">
        <v>9873</v>
      </c>
      <c r="F55" s="96">
        <v>9881</v>
      </c>
      <c r="G55" s="96">
        <v>9885</v>
      </c>
      <c r="H55" s="96">
        <v>9890</v>
      </c>
      <c r="I55" t="s">
        <v>115</v>
      </c>
      <c r="J55" s="258" t="s">
        <v>116</v>
      </c>
      <c r="K55" s="259">
        <v>10117</v>
      </c>
      <c r="L55" s="259">
        <v>9870</v>
      </c>
      <c r="M55" s="260">
        <v>9764</v>
      </c>
      <c r="N55" s="260">
        <v>9915</v>
      </c>
      <c r="O55" s="260">
        <v>10069</v>
      </c>
      <c r="P55" s="260">
        <v>10226</v>
      </c>
      <c r="Q55" s="260">
        <v>10348</v>
      </c>
      <c r="R55" s="260">
        <v>10446</v>
      </c>
      <c r="S55" s="260">
        <v>10571</v>
      </c>
    </row>
    <row r="56" spans="1:19" ht="15">
      <c r="A56" s="112">
        <v>315</v>
      </c>
      <c r="B56" t="s">
        <v>117</v>
      </c>
      <c r="C56" t="s">
        <v>118</v>
      </c>
      <c r="D56">
        <v>6306</v>
      </c>
      <c r="E56" s="96">
        <v>6313</v>
      </c>
      <c r="F56" s="96">
        <v>6318</v>
      </c>
      <c r="G56" s="96">
        <v>6324</v>
      </c>
      <c r="H56" s="96">
        <v>6330</v>
      </c>
      <c r="I56" t="s">
        <v>117</v>
      </c>
      <c r="J56" s="255" t="s">
        <v>118</v>
      </c>
      <c r="K56" s="256">
        <v>6560</v>
      </c>
      <c r="L56" s="256">
        <v>6607</v>
      </c>
      <c r="M56" s="257">
        <v>6665</v>
      </c>
      <c r="N56" s="257">
        <v>6768</v>
      </c>
      <c r="O56" s="257">
        <v>6873</v>
      </c>
      <c r="P56" s="257">
        <v>6980</v>
      </c>
      <c r="Q56" s="257">
        <v>7034</v>
      </c>
      <c r="R56" s="257">
        <v>7102</v>
      </c>
      <c r="S56" s="257">
        <v>7159</v>
      </c>
    </row>
    <row r="57" spans="1:19" ht="15">
      <c r="A57" s="112">
        <v>318</v>
      </c>
      <c r="B57" t="s">
        <v>119</v>
      </c>
      <c r="C57" t="s">
        <v>120</v>
      </c>
      <c r="D57">
        <v>48659</v>
      </c>
      <c r="E57" s="96">
        <v>49533</v>
      </c>
      <c r="F57" s="96">
        <v>50401</v>
      </c>
      <c r="G57" s="96">
        <v>51265</v>
      </c>
      <c r="H57" s="96">
        <v>52129</v>
      </c>
      <c r="I57" t="s">
        <v>119</v>
      </c>
      <c r="J57" s="258" t="s">
        <v>120</v>
      </c>
      <c r="K57" s="259">
        <v>55121</v>
      </c>
      <c r="L57" s="259">
        <v>56774</v>
      </c>
      <c r="M57" s="260">
        <v>58159</v>
      </c>
      <c r="N57" s="260">
        <v>59073</v>
      </c>
      <c r="O57" s="260">
        <v>59985</v>
      </c>
      <c r="P57" s="260">
        <v>60921</v>
      </c>
      <c r="Q57" s="260">
        <v>61405</v>
      </c>
      <c r="R57" s="260">
        <v>61905</v>
      </c>
      <c r="S57" s="260">
        <v>62422</v>
      </c>
    </row>
    <row r="58" spans="1:19" ht="15">
      <c r="A58" s="112">
        <v>321</v>
      </c>
      <c r="B58" t="s">
        <v>121</v>
      </c>
      <c r="C58" t="s">
        <v>122</v>
      </c>
      <c r="D58">
        <v>5231</v>
      </c>
      <c r="E58" s="96">
        <v>5167</v>
      </c>
      <c r="F58" s="96">
        <v>5097</v>
      </c>
      <c r="G58" s="96">
        <v>5046</v>
      </c>
      <c r="H58" s="96">
        <v>4993</v>
      </c>
      <c r="I58" t="s">
        <v>121</v>
      </c>
      <c r="J58" s="255" t="s">
        <v>122</v>
      </c>
      <c r="K58" s="256">
        <v>8363</v>
      </c>
      <c r="L58" s="256">
        <v>8548</v>
      </c>
      <c r="M58" s="257">
        <v>8709</v>
      </c>
      <c r="N58" s="257">
        <v>8844</v>
      </c>
      <c r="O58" s="257">
        <v>8981</v>
      </c>
      <c r="P58" s="257">
        <v>9121</v>
      </c>
      <c r="Q58" s="257">
        <v>9252</v>
      </c>
      <c r="R58" s="257">
        <v>9355</v>
      </c>
      <c r="S58" s="257">
        <v>9468</v>
      </c>
    </row>
    <row r="59" spans="1:19" ht="15">
      <c r="A59" s="112">
        <v>347</v>
      </c>
      <c r="B59" t="s">
        <v>123</v>
      </c>
      <c r="C59" t="s">
        <v>124</v>
      </c>
      <c r="D59">
        <v>5837</v>
      </c>
      <c r="E59" s="96">
        <v>5757</v>
      </c>
      <c r="F59" s="96">
        <v>5690</v>
      </c>
      <c r="G59" s="96">
        <v>5616</v>
      </c>
      <c r="H59" s="96">
        <v>5536</v>
      </c>
      <c r="I59" t="s">
        <v>123</v>
      </c>
      <c r="J59" s="258" t="s">
        <v>124</v>
      </c>
      <c r="K59" s="259">
        <v>5451</v>
      </c>
      <c r="L59" s="259">
        <v>5400</v>
      </c>
      <c r="M59" s="260">
        <v>5395</v>
      </c>
      <c r="N59" s="260">
        <v>5479</v>
      </c>
      <c r="O59" s="260">
        <v>5563</v>
      </c>
      <c r="P59" s="260">
        <v>5650</v>
      </c>
      <c r="Q59" s="260">
        <v>5702</v>
      </c>
      <c r="R59" s="260">
        <v>5758</v>
      </c>
      <c r="S59" s="260">
        <v>5814</v>
      </c>
    </row>
    <row r="60" spans="1:19" ht="15">
      <c r="A60" s="112">
        <v>353</v>
      </c>
      <c r="B60" t="s">
        <v>125</v>
      </c>
      <c r="C60" t="s">
        <v>126</v>
      </c>
      <c r="D60">
        <v>4874</v>
      </c>
      <c r="E60" s="96">
        <v>4879</v>
      </c>
      <c r="F60" s="96">
        <v>4885</v>
      </c>
      <c r="G60" s="96">
        <v>4890</v>
      </c>
      <c r="H60" s="96">
        <v>4895</v>
      </c>
      <c r="I60" t="s">
        <v>125</v>
      </c>
      <c r="J60" s="255" t="s">
        <v>126</v>
      </c>
      <c r="K60" s="256">
        <v>5469</v>
      </c>
      <c r="L60" s="256">
        <v>5530</v>
      </c>
      <c r="M60" s="257">
        <v>5591</v>
      </c>
      <c r="N60" s="257">
        <v>5678</v>
      </c>
      <c r="O60" s="257">
        <v>5765</v>
      </c>
      <c r="P60" s="257">
        <v>5855</v>
      </c>
      <c r="Q60" s="257">
        <v>5928</v>
      </c>
      <c r="R60" s="257">
        <v>6009</v>
      </c>
      <c r="S60" s="257">
        <v>6065</v>
      </c>
    </row>
    <row r="61" spans="1:19" ht="15">
      <c r="A61" s="112">
        <v>360</v>
      </c>
      <c r="B61" t="s">
        <v>127</v>
      </c>
      <c r="C61" t="s">
        <v>128</v>
      </c>
      <c r="D61">
        <v>270903</v>
      </c>
      <c r="E61" s="96">
        <v>273927</v>
      </c>
      <c r="F61" s="96">
        <v>276916</v>
      </c>
      <c r="G61" s="96">
        <v>279871</v>
      </c>
      <c r="H61" s="96">
        <v>282792</v>
      </c>
      <c r="I61" t="s">
        <v>127</v>
      </c>
      <c r="J61" s="258" t="s">
        <v>129</v>
      </c>
      <c r="K61" s="259">
        <v>276744</v>
      </c>
      <c r="L61" s="259">
        <v>283794</v>
      </c>
      <c r="M61" s="260">
        <v>289994</v>
      </c>
      <c r="N61" s="260">
        <v>294551</v>
      </c>
      <c r="O61" s="260">
        <v>299098</v>
      </c>
      <c r="P61" s="260">
        <v>303766</v>
      </c>
      <c r="Q61" s="260">
        <v>308806</v>
      </c>
      <c r="R61" s="260">
        <v>313667</v>
      </c>
      <c r="S61" s="260">
        <v>318314</v>
      </c>
    </row>
    <row r="62" spans="1:19" ht="15">
      <c r="A62" s="112">
        <v>361</v>
      </c>
      <c r="B62" t="s">
        <v>130</v>
      </c>
      <c r="C62" t="s">
        <v>131</v>
      </c>
      <c r="D62">
        <v>20628</v>
      </c>
      <c r="E62" s="96">
        <v>20273</v>
      </c>
      <c r="F62" s="96">
        <v>19919</v>
      </c>
      <c r="G62" s="96">
        <v>19578</v>
      </c>
      <c r="H62" s="96">
        <v>19222</v>
      </c>
      <c r="I62" t="s">
        <v>130</v>
      </c>
      <c r="J62" s="255" t="s">
        <v>131</v>
      </c>
      <c r="K62" s="256">
        <v>27074</v>
      </c>
      <c r="L62" s="256">
        <v>27419</v>
      </c>
      <c r="M62" s="257">
        <v>27789</v>
      </c>
      <c r="N62" s="257">
        <v>28220</v>
      </c>
      <c r="O62" s="257">
        <v>28656</v>
      </c>
      <c r="P62" s="257">
        <v>29103</v>
      </c>
      <c r="Q62" s="257">
        <v>29324</v>
      </c>
      <c r="R62" s="257">
        <v>29532</v>
      </c>
      <c r="S62" s="257">
        <v>29749</v>
      </c>
    </row>
    <row r="63" spans="1:19" ht="15">
      <c r="A63" s="112">
        <v>364</v>
      </c>
      <c r="B63" t="s">
        <v>132</v>
      </c>
      <c r="C63" t="s">
        <v>133</v>
      </c>
      <c r="D63">
        <v>13673</v>
      </c>
      <c r="E63" s="96">
        <v>13596</v>
      </c>
      <c r="F63" s="96">
        <v>13516</v>
      </c>
      <c r="G63" s="96">
        <v>13426</v>
      </c>
      <c r="H63" s="96">
        <v>13345</v>
      </c>
      <c r="I63" t="s">
        <v>132</v>
      </c>
      <c r="J63" s="258" t="s">
        <v>133</v>
      </c>
      <c r="K63" s="259">
        <v>14518</v>
      </c>
      <c r="L63" s="259">
        <v>14662</v>
      </c>
      <c r="M63" s="260">
        <v>14830</v>
      </c>
      <c r="N63" s="260">
        <v>15060</v>
      </c>
      <c r="O63" s="260">
        <v>15293</v>
      </c>
      <c r="P63" s="260">
        <v>15531</v>
      </c>
      <c r="Q63" s="260">
        <v>15694</v>
      </c>
      <c r="R63" s="260">
        <v>15878</v>
      </c>
      <c r="S63" s="260">
        <v>16047</v>
      </c>
    </row>
    <row r="64" spans="1:19" ht="15">
      <c r="A64" s="112">
        <v>368</v>
      </c>
      <c r="B64" t="s">
        <v>134</v>
      </c>
      <c r="C64" t="s">
        <v>135</v>
      </c>
      <c r="D64">
        <v>12016</v>
      </c>
      <c r="E64" s="96">
        <v>11939</v>
      </c>
      <c r="F64" s="96">
        <v>11852</v>
      </c>
      <c r="G64" s="96">
        <v>11765</v>
      </c>
      <c r="H64" s="96">
        <v>11679</v>
      </c>
      <c r="I64" t="s">
        <v>134</v>
      </c>
      <c r="J64" s="255" t="s">
        <v>135</v>
      </c>
      <c r="K64" s="256">
        <v>13640</v>
      </c>
      <c r="L64" s="256">
        <v>13637</v>
      </c>
      <c r="M64" s="257">
        <v>13706</v>
      </c>
      <c r="N64" s="257">
        <v>13919</v>
      </c>
      <c r="O64" s="257">
        <v>14133</v>
      </c>
      <c r="P64" s="257">
        <v>14354</v>
      </c>
      <c r="Q64" s="257">
        <v>14529</v>
      </c>
      <c r="R64" s="257">
        <v>14697</v>
      </c>
      <c r="S64" s="257">
        <v>14856</v>
      </c>
    </row>
    <row r="65" spans="1:19" ht="15">
      <c r="A65" s="112">
        <v>376</v>
      </c>
      <c r="B65" t="s">
        <v>136</v>
      </c>
      <c r="C65" t="s">
        <v>137</v>
      </c>
      <c r="D65">
        <v>53361</v>
      </c>
      <c r="E65" s="96">
        <v>53993</v>
      </c>
      <c r="F65" s="96">
        <v>54615</v>
      </c>
      <c r="G65" s="96">
        <v>55246</v>
      </c>
      <c r="H65" s="96">
        <v>55843</v>
      </c>
      <c r="I65" t="s">
        <v>136</v>
      </c>
      <c r="J65" s="258" t="s">
        <v>137</v>
      </c>
      <c r="K65" s="259">
        <v>64889</v>
      </c>
      <c r="L65" s="259">
        <v>66746</v>
      </c>
      <c r="M65" s="260">
        <v>68325</v>
      </c>
      <c r="N65" s="260">
        <v>69399</v>
      </c>
      <c r="O65" s="260">
        <v>70470</v>
      </c>
      <c r="P65" s="260">
        <v>71570</v>
      </c>
      <c r="Q65" s="260">
        <v>72728</v>
      </c>
      <c r="R65" s="260">
        <v>73840</v>
      </c>
      <c r="S65" s="260">
        <v>74876</v>
      </c>
    </row>
    <row r="66" spans="1:19" ht="15">
      <c r="A66" s="112">
        <v>380</v>
      </c>
      <c r="B66" t="s">
        <v>138</v>
      </c>
      <c r="C66" t="s">
        <v>139</v>
      </c>
      <c r="D66">
        <v>63335</v>
      </c>
      <c r="E66" s="96">
        <v>64315</v>
      </c>
      <c r="F66" s="96">
        <v>65300</v>
      </c>
      <c r="G66" s="96">
        <v>66281</v>
      </c>
      <c r="H66" s="96">
        <v>67259</v>
      </c>
      <c r="I66" t="s">
        <v>138</v>
      </c>
      <c r="J66" s="255" t="s">
        <v>139</v>
      </c>
      <c r="K66" s="256">
        <v>71545</v>
      </c>
      <c r="L66" s="256">
        <v>73696</v>
      </c>
      <c r="M66" s="257">
        <v>75517</v>
      </c>
      <c r="N66" s="257">
        <v>76704</v>
      </c>
      <c r="O66" s="257">
        <v>77888</v>
      </c>
      <c r="P66" s="257">
        <v>79103</v>
      </c>
      <c r="Q66" s="257">
        <v>80361</v>
      </c>
      <c r="R66" s="257">
        <v>81587</v>
      </c>
      <c r="S66" s="257">
        <v>82750</v>
      </c>
    </row>
    <row r="67" spans="1:19" ht="15">
      <c r="A67" s="112">
        <v>390</v>
      </c>
      <c r="B67" t="s">
        <v>140</v>
      </c>
      <c r="C67" t="s">
        <v>141</v>
      </c>
      <c r="D67">
        <v>6507</v>
      </c>
      <c r="E67" s="96">
        <v>6452</v>
      </c>
      <c r="F67" s="96">
        <v>6402</v>
      </c>
      <c r="G67" s="96">
        <v>6343</v>
      </c>
      <c r="H67" s="96">
        <v>6289</v>
      </c>
      <c r="I67" t="s">
        <v>140</v>
      </c>
      <c r="J67" s="258" t="s">
        <v>141</v>
      </c>
      <c r="K67" s="259">
        <v>8114</v>
      </c>
      <c r="L67" s="259">
        <v>8298</v>
      </c>
      <c r="M67" s="260">
        <v>8460</v>
      </c>
      <c r="N67" s="260">
        <v>8593</v>
      </c>
      <c r="O67" s="260">
        <v>8726</v>
      </c>
      <c r="P67" s="260">
        <v>8862</v>
      </c>
      <c r="Q67" s="260">
        <v>9010</v>
      </c>
      <c r="R67" s="260">
        <v>9148</v>
      </c>
      <c r="S67" s="260">
        <v>9270</v>
      </c>
    </row>
    <row r="68" spans="1:19" ht="15">
      <c r="A68" s="112">
        <v>400</v>
      </c>
      <c r="B68" t="s">
        <v>142</v>
      </c>
      <c r="C68" t="s">
        <v>143</v>
      </c>
      <c r="D68">
        <v>19229</v>
      </c>
      <c r="E68" s="96">
        <v>19324</v>
      </c>
      <c r="F68" s="96">
        <v>19413</v>
      </c>
      <c r="G68" s="96">
        <v>19502</v>
      </c>
      <c r="H68" s="96">
        <v>19588</v>
      </c>
      <c r="I68" t="s">
        <v>142</v>
      </c>
      <c r="J68" s="255" t="s">
        <v>143</v>
      </c>
      <c r="K68" s="256">
        <v>21475</v>
      </c>
      <c r="L68" s="256">
        <v>21963</v>
      </c>
      <c r="M68" s="257">
        <v>22391</v>
      </c>
      <c r="N68" s="257">
        <v>22742</v>
      </c>
      <c r="O68" s="257">
        <v>23094</v>
      </c>
      <c r="P68" s="257">
        <v>23455</v>
      </c>
      <c r="Q68" s="257">
        <v>23757</v>
      </c>
      <c r="R68" s="257">
        <v>24030</v>
      </c>
      <c r="S68" s="257">
        <v>24315</v>
      </c>
    </row>
    <row r="69" spans="1:19" ht="15">
      <c r="A69" s="112">
        <v>411</v>
      </c>
      <c r="B69" t="s">
        <v>144</v>
      </c>
      <c r="C69" t="s">
        <v>145</v>
      </c>
      <c r="D69">
        <v>9546</v>
      </c>
      <c r="E69" s="96">
        <v>9558</v>
      </c>
      <c r="F69" s="96">
        <v>9572</v>
      </c>
      <c r="G69" s="96">
        <v>9586</v>
      </c>
      <c r="H69" s="96">
        <v>9601</v>
      </c>
      <c r="I69" t="s">
        <v>144</v>
      </c>
      <c r="J69" s="258" t="s">
        <v>145</v>
      </c>
      <c r="K69" s="259">
        <v>10028</v>
      </c>
      <c r="L69" s="259">
        <v>10040</v>
      </c>
      <c r="M69" s="260">
        <v>10090</v>
      </c>
      <c r="N69" s="260">
        <v>10247</v>
      </c>
      <c r="O69" s="260">
        <v>10405</v>
      </c>
      <c r="P69" s="260">
        <v>10567</v>
      </c>
      <c r="Q69" s="260">
        <v>10637</v>
      </c>
      <c r="R69" s="260">
        <v>10687</v>
      </c>
      <c r="S69" s="260">
        <v>10776</v>
      </c>
    </row>
    <row r="70" spans="1:19" ht="15">
      <c r="A70" s="112">
        <v>425</v>
      </c>
      <c r="B70" t="s">
        <v>146</v>
      </c>
      <c r="C70" t="s">
        <v>147</v>
      </c>
      <c r="D70">
        <v>6775</v>
      </c>
      <c r="E70" s="96">
        <v>6696</v>
      </c>
      <c r="F70" s="96">
        <v>6611</v>
      </c>
      <c r="G70" s="96">
        <v>6537</v>
      </c>
      <c r="H70" s="96">
        <v>6457</v>
      </c>
      <c r="I70" t="s">
        <v>146</v>
      </c>
      <c r="J70" s="255" t="s">
        <v>147</v>
      </c>
      <c r="K70" s="256">
        <v>8221</v>
      </c>
      <c r="L70" s="256">
        <v>8218</v>
      </c>
      <c r="M70" s="257">
        <v>8248</v>
      </c>
      <c r="N70" s="257">
        <v>8376</v>
      </c>
      <c r="O70" s="257">
        <v>8505</v>
      </c>
      <c r="P70" s="257">
        <v>8638</v>
      </c>
      <c r="Q70" s="257">
        <v>8711</v>
      </c>
      <c r="R70" s="257">
        <v>8781</v>
      </c>
      <c r="S70" s="257">
        <v>8863</v>
      </c>
    </row>
    <row r="71" spans="1:19" ht="15">
      <c r="A71" s="112">
        <v>440</v>
      </c>
      <c r="B71" t="s">
        <v>148</v>
      </c>
      <c r="C71" t="s">
        <v>149</v>
      </c>
      <c r="D71">
        <v>54186</v>
      </c>
      <c r="E71" s="96">
        <v>55000</v>
      </c>
      <c r="F71" s="96">
        <v>55798</v>
      </c>
      <c r="G71" s="96">
        <v>56608</v>
      </c>
      <c r="H71" s="96">
        <v>57403</v>
      </c>
      <c r="I71" t="s">
        <v>148</v>
      </c>
      <c r="J71" s="258" t="s">
        <v>149</v>
      </c>
      <c r="K71" s="259">
        <v>64645</v>
      </c>
      <c r="L71" s="259">
        <v>66399</v>
      </c>
      <c r="M71" s="260">
        <v>67893</v>
      </c>
      <c r="N71" s="260">
        <v>68960</v>
      </c>
      <c r="O71" s="260">
        <v>70024</v>
      </c>
      <c r="P71" s="260">
        <v>71117</v>
      </c>
      <c r="Q71" s="260">
        <v>72104</v>
      </c>
      <c r="R71" s="260">
        <v>73039</v>
      </c>
      <c r="S71" s="260">
        <v>73961</v>
      </c>
    </row>
    <row r="72" spans="1:19" ht="15">
      <c r="A72" s="112">
        <v>467</v>
      </c>
      <c r="B72" t="s">
        <v>150</v>
      </c>
      <c r="C72" t="s">
        <v>151</v>
      </c>
      <c r="D72">
        <v>6077</v>
      </c>
      <c r="E72" s="96">
        <v>5950</v>
      </c>
      <c r="F72" s="96">
        <v>5825</v>
      </c>
      <c r="G72" s="96">
        <v>5707</v>
      </c>
      <c r="H72" s="96">
        <v>5589</v>
      </c>
      <c r="I72" t="s">
        <v>150</v>
      </c>
      <c r="J72" s="255" t="s">
        <v>151</v>
      </c>
      <c r="K72" s="256">
        <v>6680</v>
      </c>
      <c r="L72" s="256">
        <v>6635</v>
      </c>
      <c r="M72" s="257">
        <v>6641</v>
      </c>
      <c r="N72" s="257">
        <v>6744</v>
      </c>
      <c r="O72" s="257">
        <v>6848</v>
      </c>
      <c r="P72" s="257">
        <v>6955</v>
      </c>
      <c r="Q72" s="257">
        <v>6993</v>
      </c>
      <c r="R72" s="257">
        <v>7054</v>
      </c>
      <c r="S72" s="257">
        <v>7113</v>
      </c>
    </row>
    <row r="73" spans="1:19" ht="15">
      <c r="A73" s="112">
        <v>475</v>
      </c>
      <c r="B73" t="s">
        <v>152</v>
      </c>
      <c r="C73" t="s">
        <v>153</v>
      </c>
      <c r="D73">
        <v>4692</v>
      </c>
      <c r="E73" s="96">
        <v>4795</v>
      </c>
      <c r="F73" s="96">
        <v>4891</v>
      </c>
      <c r="G73" s="96">
        <v>4992</v>
      </c>
      <c r="H73" s="96">
        <v>5097</v>
      </c>
      <c r="I73" t="s">
        <v>152</v>
      </c>
      <c r="J73" s="258" t="s">
        <v>153</v>
      </c>
      <c r="K73" s="259">
        <v>4911</v>
      </c>
      <c r="L73" s="259">
        <v>5088</v>
      </c>
      <c r="M73" s="260">
        <v>5234</v>
      </c>
      <c r="N73" s="260">
        <v>5316</v>
      </c>
      <c r="O73" s="260">
        <v>5398</v>
      </c>
      <c r="P73" s="260">
        <v>5483</v>
      </c>
      <c r="Q73" s="260">
        <v>5531</v>
      </c>
      <c r="R73" s="260">
        <v>5582</v>
      </c>
      <c r="S73" s="260">
        <v>5628</v>
      </c>
    </row>
    <row r="74" spans="1:19" ht="15">
      <c r="A74" s="112">
        <v>480</v>
      </c>
      <c r="B74" t="s">
        <v>154</v>
      </c>
      <c r="C74" t="s">
        <v>155</v>
      </c>
      <c r="D74">
        <v>21077</v>
      </c>
      <c r="E74" s="96">
        <v>21545</v>
      </c>
      <c r="F74" s="96">
        <v>22028</v>
      </c>
      <c r="G74" s="96">
        <v>22505</v>
      </c>
      <c r="H74" s="96">
        <v>22992</v>
      </c>
      <c r="I74" t="s">
        <v>154</v>
      </c>
      <c r="J74" s="255" t="s">
        <v>155</v>
      </c>
      <c r="K74" s="256">
        <v>13991</v>
      </c>
      <c r="L74" s="256">
        <v>14196</v>
      </c>
      <c r="M74" s="257">
        <v>14389</v>
      </c>
      <c r="N74" s="257">
        <v>14612</v>
      </c>
      <c r="O74" s="257">
        <v>14838</v>
      </c>
      <c r="P74" s="257">
        <v>15069</v>
      </c>
      <c r="Q74" s="257">
        <v>15201</v>
      </c>
      <c r="R74" s="257">
        <v>15338</v>
      </c>
      <c r="S74" s="257">
        <v>15475</v>
      </c>
    </row>
    <row r="75" spans="1:19" ht="15">
      <c r="A75" s="112">
        <v>483</v>
      </c>
      <c r="B75" t="s">
        <v>156</v>
      </c>
      <c r="C75" t="s">
        <v>157</v>
      </c>
      <c r="D75">
        <v>17486</v>
      </c>
      <c r="E75" s="96">
        <v>17686</v>
      </c>
      <c r="F75" s="96">
        <v>17891</v>
      </c>
      <c r="G75" s="96">
        <v>18100</v>
      </c>
      <c r="H75" s="96">
        <v>18313</v>
      </c>
      <c r="I75" t="s">
        <v>156</v>
      </c>
      <c r="J75" s="258" t="s">
        <v>157</v>
      </c>
      <c r="K75" s="259">
        <v>10153</v>
      </c>
      <c r="L75" s="259">
        <v>9997</v>
      </c>
      <c r="M75" s="260">
        <v>9947</v>
      </c>
      <c r="N75" s="260">
        <v>10101</v>
      </c>
      <c r="O75" s="260">
        <v>10257</v>
      </c>
      <c r="P75" s="260">
        <v>10417</v>
      </c>
      <c r="Q75" s="260">
        <v>10500</v>
      </c>
      <c r="R75" s="260">
        <v>10578</v>
      </c>
      <c r="S75" s="260">
        <v>10666</v>
      </c>
    </row>
    <row r="76" spans="1:19" ht="15">
      <c r="A76" s="112">
        <v>490</v>
      </c>
      <c r="B76" t="s">
        <v>158</v>
      </c>
      <c r="C76" t="s">
        <v>159</v>
      </c>
      <c r="D76">
        <v>63991</v>
      </c>
      <c r="E76" s="96">
        <v>65663</v>
      </c>
      <c r="F76" s="96">
        <v>67359</v>
      </c>
      <c r="G76" s="96">
        <v>69090</v>
      </c>
      <c r="H76" s="96">
        <v>70824</v>
      </c>
      <c r="I76" t="s">
        <v>158</v>
      </c>
      <c r="J76" s="255" t="s">
        <v>159</v>
      </c>
      <c r="K76" s="256">
        <v>42281</v>
      </c>
      <c r="L76" s="256">
        <v>43257</v>
      </c>
      <c r="M76" s="257">
        <v>44118</v>
      </c>
      <c r="N76" s="257">
        <v>44811</v>
      </c>
      <c r="O76" s="257">
        <v>45503</v>
      </c>
      <c r="P76" s="257">
        <v>46213</v>
      </c>
      <c r="Q76" s="257">
        <v>46532</v>
      </c>
      <c r="R76" s="257">
        <v>46872</v>
      </c>
      <c r="S76" s="257">
        <v>47202</v>
      </c>
    </row>
    <row r="77" spans="1:19" ht="15">
      <c r="A77" s="112">
        <v>495</v>
      </c>
      <c r="B77" t="s">
        <v>160</v>
      </c>
      <c r="C77" t="s">
        <v>161</v>
      </c>
      <c r="D77">
        <v>27238</v>
      </c>
      <c r="E77" s="96">
        <v>27915</v>
      </c>
      <c r="F77" s="96">
        <v>28585</v>
      </c>
      <c r="G77" s="96">
        <v>29270</v>
      </c>
      <c r="H77" s="96">
        <v>29957</v>
      </c>
      <c r="I77" t="s">
        <v>160</v>
      </c>
      <c r="J77" s="258" t="s">
        <v>161</v>
      </c>
      <c r="K77" s="259">
        <v>25790</v>
      </c>
      <c r="L77" s="259">
        <v>26652</v>
      </c>
      <c r="M77" s="260">
        <v>27354</v>
      </c>
      <c r="N77" s="260">
        <v>27784</v>
      </c>
      <c r="O77" s="260">
        <v>28213</v>
      </c>
      <c r="P77" s="260">
        <v>28653</v>
      </c>
      <c r="Q77" s="260">
        <v>28963</v>
      </c>
      <c r="R77" s="260">
        <v>29281</v>
      </c>
      <c r="S77" s="260">
        <v>29598</v>
      </c>
    </row>
    <row r="78" spans="1:19" ht="15">
      <c r="A78" s="112">
        <v>501</v>
      </c>
      <c r="B78" t="s">
        <v>162</v>
      </c>
      <c r="C78" t="s">
        <v>163</v>
      </c>
      <c r="D78">
        <v>3278</v>
      </c>
      <c r="E78" s="96">
        <v>3310</v>
      </c>
      <c r="F78" s="96">
        <v>3341</v>
      </c>
      <c r="G78" s="96">
        <v>3377</v>
      </c>
      <c r="H78" s="96">
        <v>3411</v>
      </c>
      <c r="I78" t="s">
        <v>162</v>
      </c>
      <c r="J78" s="255" t="s">
        <v>163</v>
      </c>
      <c r="K78" s="256">
        <v>3127</v>
      </c>
      <c r="L78" s="256">
        <v>3150</v>
      </c>
      <c r="M78" s="257">
        <v>3175</v>
      </c>
      <c r="N78" s="257">
        <v>3224</v>
      </c>
      <c r="O78" s="257">
        <v>3274</v>
      </c>
      <c r="P78" s="257">
        <v>3325</v>
      </c>
      <c r="Q78" s="257">
        <v>3323</v>
      </c>
      <c r="R78" s="257">
        <v>3346</v>
      </c>
      <c r="S78" s="257">
        <v>3373</v>
      </c>
    </row>
    <row r="79" spans="1:19" ht="15">
      <c r="A79" s="112">
        <v>541</v>
      </c>
      <c r="B79" t="s">
        <v>164</v>
      </c>
      <c r="C79" t="s">
        <v>165</v>
      </c>
      <c r="D79">
        <v>15848</v>
      </c>
      <c r="E79" s="96">
        <v>15802</v>
      </c>
      <c r="F79" s="96">
        <v>15746</v>
      </c>
      <c r="G79" s="96">
        <v>15690</v>
      </c>
      <c r="H79" s="96">
        <v>15629</v>
      </c>
      <c r="I79" t="s">
        <v>164</v>
      </c>
      <c r="J79" s="258" t="s">
        <v>165</v>
      </c>
      <c r="K79" s="259">
        <v>21049</v>
      </c>
      <c r="L79" s="259">
        <v>21427</v>
      </c>
      <c r="M79" s="260">
        <v>21769</v>
      </c>
      <c r="N79" s="260">
        <v>22107</v>
      </c>
      <c r="O79" s="260">
        <v>22448</v>
      </c>
      <c r="P79" s="260">
        <v>22798</v>
      </c>
      <c r="Q79" s="260">
        <v>23056</v>
      </c>
      <c r="R79" s="260">
        <v>23308</v>
      </c>
      <c r="S79" s="260">
        <v>23559</v>
      </c>
    </row>
    <row r="80" spans="1:19" ht="15">
      <c r="A80" s="112">
        <v>543</v>
      </c>
      <c r="B80" t="s">
        <v>166</v>
      </c>
      <c r="C80" t="s">
        <v>167</v>
      </c>
      <c r="D80">
        <v>11064</v>
      </c>
      <c r="E80" s="96">
        <v>11199</v>
      </c>
      <c r="F80" s="96">
        <v>11321</v>
      </c>
      <c r="G80" s="96">
        <v>11462</v>
      </c>
      <c r="H80" s="96">
        <v>11591</v>
      </c>
      <c r="I80" t="s">
        <v>166</v>
      </c>
      <c r="J80" s="255" t="s">
        <v>167</v>
      </c>
      <c r="K80" s="256">
        <v>8097</v>
      </c>
      <c r="L80" s="256">
        <v>8186</v>
      </c>
      <c r="M80" s="257">
        <v>8285</v>
      </c>
      <c r="N80" s="257">
        <v>8414</v>
      </c>
      <c r="O80" s="257">
        <v>8543</v>
      </c>
      <c r="P80" s="257">
        <v>8677</v>
      </c>
      <c r="Q80" s="257">
        <v>8747</v>
      </c>
      <c r="R80" s="257">
        <v>8791</v>
      </c>
      <c r="S80" s="257">
        <v>8880</v>
      </c>
    </row>
    <row r="81" spans="1:19" ht="15">
      <c r="A81" s="112">
        <v>576</v>
      </c>
      <c r="B81" t="s">
        <v>168</v>
      </c>
      <c r="C81" t="s">
        <v>169</v>
      </c>
      <c r="D81">
        <v>6913</v>
      </c>
      <c r="E81" s="96">
        <v>6793</v>
      </c>
      <c r="F81" s="96">
        <v>6675</v>
      </c>
      <c r="G81" s="96">
        <v>6558</v>
      </c>
      <c r="H81" s="96">
        <v>6438</v>
      </c>
      <c r="I81" t="s">
        <v>168</v>
      </c>
      <c r="J81" s="258" t="s">
        <v>169</v>
      </c>
      <c r="K81" s="259">
        <v>8664</v>
      </c>
      <c r="L81" s="259">
        <v>8681</v>
      </c>
      <c r="M81" s="260">
        <v>8735</v>
      </c>
      <c r="N81" s="260">
        <v>8870</v>
      </c>
      <c r="O81" s="260">
        <v>9007</v>
      </c>
      <c r="P81" s="260">
        <v>9148</v>
      </c>
      <c r="Q81" s="260">
        <v>9256</v>
      </c>
      <c r="R81" s="260">
        <v>9347</v>
      </c>
      <c r="S81" s="260">
        <v>9451</v>
      </c>
    </row>
    <row r="82" spans="1:19" ht="15">
      <c r="A82" s="112">
        <v>579</v>
      </c>
      <c r="B82" t="s">
        <v>170</v>
      </c>
      <c r="C82" t="s">
        <v>171</v>
      </c>
      <c r="D82">
        <v>47717</v>
      </c>
      <c r="E82" s="96">
        <v>48553</v>
      </c>
      <c r="F82" s="96">
        <v>49392</v>
      </c>
      <c r="G82" s="96">
        <v>50232</v>
      </c>
      <c r="H82" s="96">
        <v>51079</v>
      </c>
      <c r="I82" t="s">
        <v>170</v>
      </c>
      <c r="J82" s="255" t="s">
        <v>171</v>
      </c>
      <c r="K82" s="256">
        <v>39314</v>
      </c>
      <c r="L82" s="256">
        <v>40048</v>
      </c>
      <c r="M82" s="257">
        <v>40713</v>
      </c>
      <c r="N82" s="257">
        <v>41345</v>
      </c>
      <c r="O82" s="257">
        <v>41983</v>
      </c>
      <c r="P82" s="257">
        <v>42638</v>
      </c>
      <c r="Q82" s="257">
        <v>43311</v>
      </c>
      <c r="R82" s="257">
        <v>43966</v>
      </c>
      <c r="S82" s="257">
        <v>44578</v>
      </c>
    </row>
    <row r="83" spans="1:19" ht="15">
      <c r="A83" s="112">
        <v>585</v>
      </c>
      <c r="B83" t="s">
        <v>172</v>
      </c>
      <c r="C83" t="s">
        <v>173</v>
      </c>
      <c r="D83">
        <v>18846</v>
      </c>
      <c r="E83" s="96">
        <v>19025</v>
      </c>
      <c r="F83" s="96">
        <v>19209</v>
      </c>
      <c r="G83" s="96">
        <v>19382</v>
      </c>
      <c r="H83" s="96">
        <v>19545</v>
      </c>
      <c r="I83" t="s">
        <v>172</v>
      </c>
      <c r="J83" s="258" t="s">
        <v>173</v>
      </c>
      <c r="K83" s="259">
        <v>14380</v>
      </c>
      <c r="L83" s="259">
        <v>14384</v>
      </c>
      <c r="M83" s="260">
        <v>14440</v>
      </c>
      <c r="N83" s="260">
        <v>14664</v>
      </c>
      <c r="O83" s="260">
        <v>14890</v>
      </c>
      <c r="P83" s="260">
        <v>15123</v>
      </c>
      <c r="Q83" s="260">
        <v>15242</v>
      </c>
      <c r="R83" s="260">
        <v>15346</v>
      </c>
      <c r="S83" s="260">
        <v>15475</v>
      </c>
    </row>
    <row r="84" spans="1:19" ht="15">
      <c r="A84" s="112">
        <v>591</v>
      </c>
      <c r="B84" t="s">
        <v>174</v>
      </c>
      <c r="C84" t="s">
        <v>175</v>
      </c>
      <c r="D84">
        <v>20483</v>
      </c>
      <c r="E84" s="96">
        <v>20893</v>
      </c>
      <c r="F84" s="96">
        <v>21317</v>
      </c>
      <c r="G84" s="96">
        <v>21745</v>
      </c>
      <c r="H84" s="96">
        <v>22161</v>
      </c>
      <c r="I84" t="s">
        <v>174</v>
      </c>
      <c r="J84" s="255" t="s">
        <v>175</v>
      </c>
      <c r="K84" s="256">
        <v>18055</v>
      </c>
      <c r="L84" s="256">
        <v>18550</v>
      </c>
      <c r="M84" s="257">
        <v>18970</v>
      </c>
      <c r="N84" s="257">
        <v>19268</v>
      </c>
      <c r="O84" s="257">
        <v>19566</v>
      </c>
      <c r="P84" s="257">
        <v>19871</v>
      </c>
      <c r="Q84" s="257">
        <v>19970</v>
      </c>
      <c r="R84" s="257">
        <v>20077</v>
      </c>
      <c r="S84" s="257">
        <v>20212</v>
      </c>
    </row>
    <row r="85" spans="1:19" ht="15">
      <c r="A85" s="112">
        <v>604</v>
      </c>
      <c r="B85" t="s">
        <v>176</v>
      </c>
      <c r="C85" t="s">
        <v>177</v>
      </c>
      <c r="D85">
        <v>29898</v>
      </c>
      <c r="E85" s="96">
        <v>30613</v>
      </c>
      <c r="F85" s="96">
        <v>31333</v>
      </c>
      <c r="G85" s="96">
        <v>32057</v>
      </c>
      <c r="H85" s="96">
        <v>32793</v>
      </c>
      <c r="I85" t="s">
        <v>176</v>
      </c>
      <c r="J85" s="258" t="s">
        <v>177</v>
      </c>
      <c r="K85" s="259">
        <v>28415</v>
      </c>
      <c r="L85" s="259">
        <v>29061</v>
      </c>
      <c r="M85" s="260">
        <v>29629</v>
      </c>
      <c r="N85" s="260">
        <v>30094</v>
      </c>
      <c r="O85" s="260">
        <v>30559</v>
      </c>
      <c r="P85" s="260">
        <v>31036</v>
      </c>
      <c r="Q85" s="260">
        <v>31346</v>
      </c>
      <c r="R85" s="260">
        <v>31630</v>
      </c>
      <c r="S85" s="260">
        <v>31916</v>
      </c>
    </row>
    <row r="86" spans="1:19" ht="15">
      <c r="A86" s="112">
        <v>607</v>
      </c>
      <c r="B86" t="s">
        <v>178</v>
      </c>
      <c r="C86" t="s">
        <v>179</v>
      </c>
      <c r="D86">
        <v>19310</v>
      </c>
      <c r="E86" s="96">
        <v>19507</v>
      </c>
      <c r="F86" s="96">
        <v>19702</v>
      </c>
      <c r="G86" s="96">
        <v>19898</v>
      </c>
      <c r="H86" s="96">
        <v>20080</v>
      </c>
      <c r="I86" t="s">
        <v>178</v>
      </c>
      <c r="J86" s="255" t="s">
        <v>179</v>
      </c>
      <c r="K86" s="256">
        <v>23514</v>
      </c>
      <c r="L86" s="256">
        <v>24185</v>
      </c>
      <c r="M86" s="257">
        <v>24757</v>
      </c>
      <c r="N86" s="257">
        <v>25146</v>
      </c>
      <c r="O86" s="257">
        <v>25534</v>
      </c>
      <c r="P86" s="257">
        <v>25933</v>
      </c>
      <c r="Q86" s="257">
        <v>26231</v>
      </c>
      <c r="R86" s="257">
        <v>26523</v>
      </c>
      <c r="S86" s="257">
        <v>26801</v>
      </c>
    </row>
    <row r="87" spans="1:19" ht="15">
      <c r="A87" s="112">
        <v>615</v>
      </c>
      <c r="B87" t="s">
        <v>180</v>
      </c>
      <c r="C87" t="s">
        <v>181</v>
      </c>
      <c r="D87">
        <v>122231</v>
      </c>
      <c r="E87" s="96">
        <v>124219</v>
      </c>
      <c r="F87" s="96">
        <v>126193</v>
      </c>
      <c r="G87" s="96">
        <v>128153</v>
      </c>
      <c r="H87" s="96">
        <v>130108</v>
      </c>
      <c r="I87" t="s">
        <v>180</v>
      </c>
      <c r="J87" s="258" t="s">
        <v>181</v>
      </c>
      <c r="K87" s="259">
        <v>135465</v>
      </c>
      <c r="L87" s="259">
        <v>139553</v>
      </c>
      <c r="M87" s="260">
        <v>142995</v>
      </c>
      <c r="N87" s="260">
        <v>145242</v>
      </c>
      <c r="O87" s="260">
        <v>147484</v>
      </c>
      <c r="P87" s="260">
        <v>149786</v>
      </c>
      <c r="Q87" s="260">
        <v>151730</v>
      </c>
      <c r="R87" s="260">
        <v>153561</v>
      </c>
      <c r="S87" s="260">
        <v>155362</v>
      </c>
    </row>
    <row r="88" spans="1:19" ht="15">
      <c r="A88" s="112">
        <v>628</v>
      </c>
      <c r="B88" t="s">
        <v>182</v>
      </c>
      <c r="C88" t="s">
        <v>183</v>
      </c>
      <c r="D88">
        <v>8191</v>
      </c>
      <c r="E88" s="96">
        <v>8191</v>
      </c>
      <c r="F88" s="96">
        <v>8191</v>
      </c>
      <c r="G88" s="96">
        <v>8191</v>
      </c>
      <c r="H88" s="96">
        <v>8191</v>
      </c>
      <c r="I88" t="s">
        <v>182</v>
      </c>
      <c r="J88" s="255" t="s">
        <v>183</v>
      </c>
      <c r="K88" s="256">
        <v>9032</v>
      </c>
      <c r="L88" s="256">
        <v>9155</v>
      </c>
      <c r="M88" s="257">
        <v>9278</v>
      </c>
      <c r="N88" s="257">
        <v>9422</v>
      </c>
      <c r="O88" s="257">
        <v>9567</v>
      </c>
      <c r="P88" s="257">
        <v>9717</v>
      </c>
      <c r="Q88" s="257">
        <v>9789</v>
      </c>
      <c r="R88" s="257">
        <v>9883</v>
      </c>
      <c r="S88" s="257">
        <v>9954</v>
      </c>
    </row>
    <row r="89" spans="1:19" ht="15">
      <c r="A89" s="112">
        <v>631</v>
      </c>
      <c r="B89" t="s">
        <v>184</v>
      </c>
      <c r="C89" t="s">
        <v>185</v>
      </c>
      <c r="D89">
        <v>52554</v>
      </c>
      <c r="E89" s="96">
        <v>53236</v>
      </c>
      <c r="F89" s="96">
        <v>53914</v>
      </c>
      <c r="G89" s="96">
        <v>54573</v>
      </c>
      <c r="H89" s="96">
        <v>55220</v>
      </c>
      <c r="I89" t="s">
        <v>184</v>
      </c>
      <c r="J89" s="258" t="s">
        <v>185</v>
      </c>
      <c r="K89" s="259">
        <v>82375</v>
      </c>
      <c r="L89" s="259">
        <v>85484</v>
      </c>
      <c r="M89" s="260">
        <v>87981</v>
      </c>
      <c r="N89" s="260">
        <v>89364</v>
      </c>
      <c r="O89" s="260">
        <v>90743</v>
      </c>
      <c r="P89" s="260">
        <v>92159</v>
      </c>
      <c r="Q89" s="260">
        <v>93629</v>
      </c>
      <c r="R89" s="260">
        <v>95088</v>
      </c>
      <c r="S89" s="260">
        <v>96439</v>
      </c>
    </row>
    <row r="90" spans="1:19" ht="15">
      <c r="A90" s="112">
        <v>642</v>
      </c>
      <c r="B90" t="s">
        <v>186</v>
      </c>
      <c r="C90" t="s">
        <v>187</v>
      </c>
      <c r="D90">
        <v>17539</v>
      </c>
      <c r="E90" s="96">
        <v>17469</v>
      </c>
      <c r="F90" s="96">
        <v>17397</v>
      </c>
      <c r="G90" s="96">
        <v>17324</v>
      </c>
      <c r="H90" s="96">
        <v>17249</v>
      </c>
      <c r="I90" t="s">
        <v>186</v>
      </c>
      <c r="J90" s="255" t="s">
        <v>187</v>
      </c>
      <c r="K90" s="256">
        <v>18258</v>
      </c>
      <c r="L90" s="256">
        <v>18218</v>
      </c>
      <c r="M90" s="257">
        <v>18261</v>
      </c>
      <c r="N90" s="257">
        <v>18544</v>
      </c>
      <c r="O90" s="257">
        <v>18831</v>
      </c>
      <c r="P90" s="257">
        <v>19124</v>
      </c>
      <c r="Q90" s="257">
        <v>19300</v>
      </c>
      <c r="R90" s="257">
        <v>19467</v>
      </c>
      <c r="S90" s="257">
        <v>19640</v>
      </c>
    </row>
    <row r="91" spans="1:19" ht="15">
      <c r="A91" s="112">
        <v>647</v>
      </c>
      <c r="B91" t="s">
        <v>188</v>
      </c>
      <c r="C91" t="s">
        <v>189</v>
      </c>
      <c r="D91">
        <v>6126</v>
      </c>
      <c r="E91" s="96">
        <v>6024</v>
      </c>
      <c r="F91" s="96">
        <v>5917</v>
      </c>
      <c r="G91" s="96">
        <v>5810</v>
      </c>
      <c r="H91" s="96">
        <v>5702</v>
      </c>
      <c r="I91" t="s">
        <v>188</v>
      </c>
      <c r="J91" s="258" t="s">
        <v>189</v>
      </c>
      <c r="K91" s="259">
        <v>7235</v>
      </c>
      <c r="L91" s="259">
        <v>7240</v>
      </c>
      <c r="M91" s="260">
        <v>7281</v>
      </c>
      <c r="N91" s="260">
        <v>7394</v>
      </c>
      <c r="O91" s="260">
        <v>7508</v>
      </c>
      <c r="P91" s="260">
        <v>7625</v>
      </c>
      <c r="Q91" s="260">
        <v>7715</v>
      </c>
      <c r="R91" s="260">
        <v>7766</v>
      </c>
      <c r="S91" s="260">
        <v>7838</v>
      </c>
    </row>
    <row r="92" spans="1:19" ht="15">
      <c r="A92" s="112">
        <v>649</v>
      </c>
      <c r="B92" t="s">
        <v>190</v>
      </c>
      <c r="C92" t="s">
        <v>191</v>
      </c>
      <c r="D92">
        <v>16086</v>
      </c>
      <c r="E92" s="96">
        <v>16111</v>
      </c>
      <c r="F92" s="96">
        <v>16132</v>
      </c>
      <c r="G92" s="96">
        <v>16152</v>
      </c>
      <c r="H92" s="96">
        <v>16173</v>
      </c>
      <c r="I92" t="s">
        <v>190</v>
      </c>
      <c r="J92" s="255" t="s">
        <v>191</v>
      </c>
      <c r="K92" s="256">
        <v>16247</v>
      </c>
      <c r="L92" s="256">
        <v>15940</v>
      </c>
      <c r="M92" s="257">
        <v>15811</v>
      </c>
      <c r="N92" s="257">
        <v>16056</v>
      </c>
      <c r="O92" s="257">
        <v>16304</v>
      </c>
      <c r="P92" s="257">
        <v>16559</v>
      </c>
      <c r="Q92" s="257">
        <v>16727</v>
      </c>
      <c r="R92" s="257">
        <v>16887</v>
      </c>
      <c r="S92" s="257">
        <v>17056</v>
      </c>
    </row>
    <row r="93" spans="1:19" ht="15">
      <c r="A93" s="112">
        <v>652</v>
      </c>
      <c r="B93" t="s">
        <v>192</v>
      </c>
      <c r="C93" t="s">
        <v>193</v>
      </c>
      <c r="D93">
        <v>5222</v>
      </c>
      <c r="E93" s="96">
        <v>5119</v>
      </c>
      <c r="F93" s="96">
        <v>5021</v>
      </c>
      <c r="G93" s="96">
        <v>4918</v>
      </c>
      <c r="H93" s="96">
        <v>4825</v>
      </c>
      <c r="I93" t="s">
        <v>192</v>
      </c>
      <c r="J93" s="258" t="s">
        <v>193</v>
      </c>
      <c r="K93" s="259">
        <v>5648</v>
      </c>
      <c r="L93" s="259">
        <v>5776</v>
      </c>
      <c r="M93" s="260">
        <v>5889</v>
      </c>
      <c r="N93" s="260">
        <v>5981</v>
      </c>
      <c r="O93" s="260">
        <v>6074</v>
      </c>
      <c r="P93" s="260">
        <v>6169</v>
      </c>
      <c r="Q93" s="260">
        <v>6218</v>
      </c>
      <c r="R93" s="260">
        <v>6292</v>
      </c>
      <c r="S93" s="260">
        <v>6360</v>
      </c>
    </row>
    <row r="94" spans="1:19" ht="15">
      <c r="A94" s="112">
        <v>656</v>
      </c>
      <c r="B94" t="s">
        <v>194</v>
      </c>
      <c r="C94" t="s">
        <v>195</v>
      </c>
      <c r="D94">
        <v>12724</v>
      </c>
      <c r="E94" s="96">
        <v>12811</v>
      </c>
      <c r="F94" s="96">
        <v>12890</v>
      </c>
      <c r="G94" s="96">
        <v>12972</v>
      </c>
      <c r="H94" s="96">
        <v>13057</v>
      </c>
      <c r="I94" t="s">
        <v>194</v>
      </c>
      <c r="J94" s="255" t="s">
        <v>195</v>
      </c>
      <c r="K94" s="256">
        <v>15361</v>
      </c>
      <c r="L94" s="256">
        <v>15710</v>
      </c>
      <c r="M94" s="257">
        <v>16017</v>
      </c>
      <c r="N94" s="257">
        <v>16268</v>
      </c>
      <c r="O94" s="257">
        <v>16520</v>
      </c>
      <c r="P94" s="257">
        <v>16778</v>
      </c>
      <c r="Q94" s="257">
        <v>16936</v>
      </c>
      <c r="R94" s="257">
        <v>17105</v>
      </c>
      <c r="S94" s="257">
        <v>17278</v>
      </c>
    </row>
    <row r="95" spans="1:19" ht="15">
      <c r="A95" s="112">
        <v>658</v>
      </c>
      <c r="B95" t="s">
        <v>196</v>
      </c>
      <c r="C95" t="s">
        <v>197</v>
      </c>
      <c r="D95">
        <v>3368</v>
      </c>
      <c r="E95" s="96">
        <v>3401</v>
      </c>
      <c r="F95" s="96">
        <v>3436</v>
      </c>
      <c r="G95" s="96">
        <v>3473</v>
      </c>
      <c r="H95" s="96">
        <v>3511</v>
      </c>
      <c r="I95" t="s">
        <v>196</v>
      </c>
      <c r="J95" s="258" t="s">
        <v>197</v>
      </c>
      <c r="K95" s="259">
        <v>3646</v>
      </c>
      <c r="L95" s="259">
        <v>3706</v>
      </c>
      <c r="M95" s="260">
        <v>3765</v>
      </c>
      <c r="N95" s="260">
        <v>3823</v>
      </c>
      <c r="O95" s="260">
        <v>3882</v>
      </c>
      <c r="P95" s="260">
        <v>3943</v>
      </c>
      <c r="Q95" s="260">
        <v>3984</v>
      </c>
      <c r="R95" s="260">
        <v>4035</v>
      </c>
      <c r="S95" s="260">
        <v>4083</v>
      </c>
    </row>
    <row r="96" spans="1:19" ht="15">
      <c r="A96" s="112">
        <v>659</v>
      </c>
      <c r="B96" t="s">
        <v>198</v>
      </c>
      <c r="C96" t="s">
        <v>199</v>
      </c>
      <c r="D96">
        <v>25652</v>
      </c>
      <c r="E96" s="96">
        <v>26146</v>
      </c>
      <c r="F96" s="96">
        <v>26646</v>
      </c>
      <c r="G96" s="96">
        <v>27149</v>
      </c>
      <c r="H96" s="96">
        <v>27659</v>
      </c>
      <c r="I96" t="s">
        <v>198</v>
      </c>
      <c r="J96" s="255" t="s">
        <v>199</v>
      </c>
      <c r="K96" s="256">
        <v>20093</v>
      </c>
      <c r="L96" s="256">
        <v>20549</v>
      </c>
      <c r="M96" s="257">
        <v>20950</v>
      </c>
      <c r="N96" s="257">
        <v>21279</v>
      </c>
      <c r="O96" s="257">
        <v>21608</v>
      </c>
      <c r="P96" s="257">
        <v>21945</v>
      </c>
      <c r="Q96" s="257">
        <v>22125</v>
      </c>
      <c r="R96" s="257">
        <v>22296</v>
      </c>
      <c r="S96" s="257">
        <v>22477</v>
      </c>
    </row>
    <row r="97" spans="1:19" ht="15">
      <c r="A97" s="112">
        <v>660</v>
      </c>
      <c r="B97" t="s">
        <v>200</v>
      </c>
      <c r="C97" t="s">
        <v>201</v>
      </c>
      <c r="D97">
        <v>10938</v>
      </c>
      <c r="E97" s="96">
        <v>10929</v>
      </c>
      <c r="F97" s="96">
        <v>10926</v>
      </c>
      <c r="G97" s="96">
        <v>10923</v>
      </c>
      <c r="H97" s="96">
        <v>10908</v>
      </c>
      <c r="I97" t="s">
        <v>200</v>
      </c>
      <c r="J97" s="258" t="s">
        <v>201</v>
      </c>
      <c r="K97" s="259">
        <v>12995</v>
      </c>
      <c r="L97" s="259">
        <v>13035</v>
      </c>
      <c r="M97" s="260">
        <v>13123</v>
      </c>
      <c r="N97" s="260">
        <v>13327</v>
      </c>
      <c r="O97" s="260">
        <v>13532</v>
      </c>
      <c r="P97" s="260">
        <v>13743</v>
      </c>
      <c r="Q97" s="260">
        <v>13911</v>
      </c>
      <c r="R97" s="260">
        <v>14080</v>
      </c>
      <c r="S97" s="260">
        <v>14238</v>
      </c>
    </row>
    <row r="98" spans="1:19" ht="15">
      <c r="A98" s="112">
        <v>664</v>
      </c>
      <c r="B98" t="s">
        <v>202</v>
      </c>
      <c r="C98" t="s">
        <v>203</v>
      </c>
      <c r="D98">
        <v>27059</v>
      </c>
      <c r="E98" s="96">
        <v>27513</v>
      </c>
      <c r="F98" s="96">
        <v>27978</v>
      </c>
      <c r="G98" s="96">
        <v>28438</v>
      </c>
      <c r="H98" s="96">
        <v>28901</v>
      </c>
      <c r="I98" t="s">
        <v>202</v>
      </c>
      <c r="J98" s="255" t="s">
        <v>204</v>
      </c>
      <c r="K98" s="256">
        <v>21949</v>
      </c>
      <c r="L98" s="256">
        <v>22447</v>
      </c>
      <c r="M98" s="257">
        <v>22885</v>
      </c>
      <c r="N98" s="257">
        <v>23244</v>
      </c>
      <c r="O98" s="257">
        <v>23603</v>
      </c>
      <c r="P98" s="257">
        <v>23972</v>
      </c>
      <c r="Q98" s="257">
        <v>24253</v>
      </c>
      <c r="R98" s="257">
        <v>24539</v>
      </c>
      <c r="S98" s="257">
        <v>24771</v>
      </c>
    </row>
    <row r="99" spans="1:19" ht="15">
      <c r="A99" s="112">
        <v>665</v>
      </c>
      <c r="B99" t="s">
        <v>205</v>
      </c>
      <c r="C99" t="s">
        <v>206</v>
      </c>
      <c r="D99">
        <v>31539</v>
      </c>
      <c r="E99" s="96">
        <v>31802</v>
      </c>
      <c r="F99" s="96">
        <v>32063</v>
      </c>
      <c r="G99" s="96">
        <v>32328</v>
      </c>
      <c r="H99" s="96">
        <v>32564</v>
      </c>
      <c r="I99" t="s">
        <v>205</v>
      </c>
      <c r="J99" s="258" t="s">
        <v>207</v>
      </c>
      <c r="K99" s="259">
        <v>30932</v>
      </c>
      <c r="L99" s="259">
        <v>31571</v>
      </c>
      <c r="M99" s="260">
        <v>32147</v>
      </c>
      <c r="N99" s="260">
        <v>32646</v>
      </c>
      <c r="O99" s="260">
        <v>33150</v>
      </c>
      <c r="P99" s="260">
        <v>33667</v>
      </c>
      <c r="Q99" s="260">
        <v>33997</v>
      </c>
      <c r="R99" s="260">
        <v>34299</v>
      </c>
      <c r="S99" s="260">
        <v>34645</v>
      </c>
    </row>
    <row r="100" spans="1:19" ht="15">
      <c r="A100" s="112">
        <v>667</v>
      </c>
      <c r="B100" t="s">
        <v>208</v>
      </c>
      <c r="C100" t="s">
        <v>209</v>
      </c>
      <c r="D100">
        <v>12920</v>
      </c>
      <c r="E100" s="96">
        <v>12874</v>
      </c>
      <c r="F100" s="96">
        <v>12819</v>
      </c>
      <c r="G100" s="96">
        <v>12769</v>
      </c>
      <c r="H100" s="96">
        <v>12704</v>
      </c>
      <c r="I100" t="s">
        <v>208</v>
      </c>
      <c r="J100" s="255" t="s">
        <v>209</v>
      </c>
      <c r="K100" s="256">
        <v>15698</v>
      </c>
      <c r="L100" s="256">
        <v>15632</v>
      </c>
      <c r="M100" s="257">
        <v>15663</v>
      </c>
      <c r="N100" s="257">
        <v>15906</v>
      </c>
      <c r="O100" s="257">
        <v>16151</v>
      </c>
      <c r="P100" s="257">
        <v>16404</v>
      </c>
      <c r="Q100" s="257">
        <v>16583</v>
      </c>
      <c r="R100" s="257">
        <v>16755</v>
      </c>
      <c r="S100" s="257">
        <v>16934</v>
      </c>
    </row>
    <row r="101" spans="1:19" ht="15">
      <c r="A101" s="112">
        <v>670</v>
      </c>
      <c r="B101" t="s">
        <v>210</v>
      </c>
      <c r="C101" t="s">
        <v>211</v>
      </c>
      <c r="D101">
        <v>16663</v>
      </c>
      <c r="E101" s="96">
        <v>16520</v>
      </c>
      <c r="F101" s="96">
        <v>16366</v>
      </c>
      <c r="G101" s="96">
        <v>16232</v>
      </c>
      <c r="H101" s="96">
        <v>16076</v>
      </c>
      <c r="I101" t="s">
        <v>210</v>
      </c>
      <c r="J101" s="258" t="s">
        <v>211</v>
      </c>
      <c r="K101" s="259">
        <v>21519</v>
      </c>
      <c r="L101" s="259">
        <v>21533</v>
      </c>
      <c r="M101" s="260">
        <v>21597</v>
      </c>
      <c r="N101" s="260">
        <v>21932</v>
      </c>
      <c r="O101" s="260">
        <v>22271</v>
      </c>
      <c r="P101" s="260">
        <v>22618</v>
      </c>
      <c r="Q101" s="260">
        <v>22796</v>
      </c>
      <c r="R101" s="260">
        <v>22976</v>
      </c>
      <c r="S101" s="260">
        <v>23165</v>
      </c>
    </row>
    <row r="102" spans="1:19" ht="15">
      <c r="A102" s="112">
        <v>674</v>
      </c>
      <c r="B102" t="s">
        <v>212</v>
      </c>
      <c r="C102" t="s">
        <v>213</v>
      </c>
      <c r="D102">
        <v>16967</v>
      </c>
      <c r="E102" s="96">
        <v>16733</v>
      </c>
      <c r="F102" s="96">
        <v>16509</v>
      </c>
      <c r="G102" s="96">
        <v>16274</v>
      </c>
      <c r="H102" s="96">
        <v>16047</v>
      </c>
      <c r="I102" t="s">
        <v>212</v>
      </c>
      <c r="J102" s="255" t="s">
        <v>214</v>
      </c>
      <c r="K102" s="256">
        <v>22093</v>
      </c>
      <c r="L102" s="256">
        <v>22258</v>
      </c>
      <c r="M102" s="257">
        <v>22469</v>
      </c>
      <c r="N102" s="257">
        <v>22818</v>
      </c>
      <c r="O102" s="257">
        <v>23170</v>
      </c>
      <c r="P102" s="257">
        <v>23531</v>
      </c>
      <c r="Q102" s="257">
        <v>23690</v>
      </c>
      <c r="R102" s="257">
        <v>23864</v>
      </c>
      <c r="S102" s="257">
        <v>24037</v>
      </c>
    </row>
    <row r="103" spans="1:19" ht="15">
      <c r="A103" s="112">
        <v>679</v>
      </c>
      <c r="B103" t="s">
        <v>215</v>
      </c>
      <c r="C103" t="s">
        <v>216</v>
      </c>
      <c r="D103">
        <v>21917</v>
      </c>
      <c r="E103" s="96">
        <v>21754</v>
      </c>
      <c r="F103" s="96">
        <v>21591</v>
      </c>
      <c r="G103" s="96">
        <v>21413</v>
      </c>
      <c r="H103" s="96">
        <v>21238</v>
      </c>
      <c r="I103" t="s">
        <v>215</v>
      </c>
      <c r="J103" s="258" t="s">
        <v>217</v>
      </c>
      <c r="K103" s="259">
        <v>26784</v>
      </c>
      <c r="L103" s="259">
        <v>26944</v>
      </c>
      <c r="M103" s="260">
        <v>27186</v>
      </c>
      <c r="N103" s="260">
        <v>27608</v>
      </c>
      <c r="O103" s="260">
        <v>28034</v>
      </c>
      <c r="P103" s="260">
        <v>28471</v>
      </c>
      <c r="Q103" s="260">
        <v>28751</v>
      </c>
      <c r="R103" s="260">
        <v>29036</v>
      </c>
      <c r="S103" s="260">
        <v>29324</v>
      </c>
    </row>
    <row r="104" spans="1:19" ht="15">
      <c r="A104" s="112">
        <v>686</v>
      </c>
      <c r="B104" t="s">
        <v>218</v>
      </c>
      <c r="C104" t="s">
        <v>219</v>
      </c>
      <c r="D104">
        <v>36103</v>
      </c>
      <c r="E104" s="96">
        <v>36548</v>
      </c>
      <c r="F104" s="96">
        <v>36991</v>
      </c>
      <c r="G104" s="96">
        <v>37435</v>
      </c>
      <c r="H104" s="96">
        <v>37864</v>
      </c>
      <c r="I104" t="s">
        <v>218</v>
      </c>
      <c r="J104" s="255" t="s">
        <v>219</v>
      </c>
      <c r="K104" s="256">
        <v>36318</v>
      </c>
      <c r="L104" s="256">
        <v>37143</v>
      </c>
      <c r="M104" s="257">
        <v>37869</v>
      </c>
      <c r="N104" s="257">
        <v>38463</v>
      </c>
      <c r="O104" s="257">
        <v>39058</v>
      </c>
      <c r="P104" s="257">
        <v>39667</v>
      </c>
      <c r="Q104" s="257">
        <v>40138</v>
      </c>
      <c r="R104" s="257">
        <v>40592</v>
      </c>
      <c r="S104" s="257">
        <v>41034</v>
      </c>
    </row>
    <row r="105" spans="1:19" ht="15">
      <c r="A105" s="112">
        <v>690</v>
      </c>
      <c r="B105" t="s">
        <v>220</v>
      </c>
      <c r="C105" t="s">
        <v>221</v>
      </c>
      <c r="D105">
        <v>10292</v>
      </c>
      <c r="E105" s="96">
        <v>10173</v>
      </c>
      <c r="F105" s="96">
        <v>10049</v>
      </c>
      <c r="G105" s="96">
        <v>9927</v>
      </c>
      <c r="H105" s="96">
        <v>9808</v>
      </c>
      <c r="I105" t="s">
        <v>220</v>
      </c>
      <c r="J105" s="258" t="s">
        <v>221</v>
      </c>
      <c r="K105" s="259">
        <v>12394</v>
      </c>
      <c r="L105" s="259">
        <v>12326</v>
      </c>
      <c r="M105" s="260">
        <v>12324</v>
      </c>
      <c r="N105" s="260">
        <v>12515</v>
      </c>
      <c r="O105" s="260">
        <v>12708</v>
      </c>
      <c r="P105" s="260">
        <v>12907</v>
      </c>
      <c r="Q105" s="260">
        <v>12992</v>
      </c>
      <c r="R105" s="260">
        <v>13055</v>
      </c>
      <c r="S105" s="260">
        <v>13164</v>
      </c>
    </row>
    <row r="106" spans="1:19" ht="15">
      <c r="A106" s="112">
        <v>697</v>
      </c>
      <c r="B106" t="s">
        <v>222</v>
      </c>
      <c r="C106" t="s">
        <v>223</v>
      </c>
      <c r="D106">
        <v>27176</v>
      </c>
      <c r="E106" s="96">
        <v>27233</v>
      </c>
      <c r="F106" s="96">
        <v>27273</v>
      </c>
      <c r="G106" s="96">
        <v>27316</v>
      </c>
      <c r="H106" s="96">
        <v>27359</v>
      </c>
      <c r="I106" t="s">
        <v>222</v>
      </c>
      <c r="J106" s="255" t="s">
        <v>223</v>
      </c>
      <c r="K106" s="256">
        <v>35422</v>
      </c>
      <c r="L106" s="256">
        <v>36043</v>
      </c>
      <c r="M106" s="257">
        <v>36605</v>
      </c>
      <c r="N106" s="257">
        <v>37173</v>
      </c>
      <c r="O106" s="257">
        <v>37747</v>
      </c>
      <c r="P106" s="257">
        <v>38336</v>
      </c>
      <c r="Q106" s="257">
        <v>38887</v>
      </c>
      <c r="R106" s="257">
        <v>39371</v>
      </c>
      <c r="S106" s="257">
        <v>39897</v>
      </c>
    </row>
    <row r="107" spans="1:19" ht="15">
      <c r="A107" s="112">
        <v>736</v>
      </c>
      <c r="B107" t="s">
        <v>224</v>
      </c>
      <c r="C107" t="s">
        <v>225</v>
      </c>
      <c r="D107">
        <v>40688</v>
      </c>
      <c r="E107" s="96">
        <v>41205</v>
      </c>
      <c r="F107" s="96">
        <v>41711</v>
      </c>
      <c r="G107" s="96">
        <v>42222</v>
      </c>
      <c r="H107" s="96">
        <v>42716</v>
      </c>
      <c r="I107" t="s">
        <v>224</v>
      </c>
      <c r="J107" s="258" t="s">
        <v>225</v>
      </c>
      <c r="K107" s="259">
        <v>37900</v>
      </c>
      <c r="L107" s="259">
        <v>38692</v>
      </c>
      <c r="M107" s="260">
        <v>39379</v>
      </c>
      <c r="N107" s="260">
        <v>39990</v>
      </c>
      <c r="O107" s="260">
        <v>40607</v>
      </c>
      <c r="P107" s="260">
        <v>41241</v>
      </c>
      <c r="Q107" s="260">
        <v>41881</v>
      </c>
      <c r="R107" s="260">
        <v>42507</v>
      </c>
      <c r="S107" s="260">
        <v>43099</v>
      </c>
    </row>
    <row r="108" spans="1:19" ht="15">
      <c r="A108" s="112">
        <v>756</v>
      </c>
      <c r="B108" t="s">
        <v>226</v>
      </c>
      <c r="C108" t="s">
        <v>227</v>
      </c>
      <c r="D108">
        <v>35056</v>
      </c>
      <c r="E108" s="96">
        <v>34696</v>
      </c>
      <c r="F108" s="96">
        <v>34339</v>
      </c>
      <c r="G108" s="96">
        <v>33981</v>
      </c>
      <c r="H108" s="96">
        <v>33598</v>
      </c>
      <c r="I108" t="s">
        <v>226</v>
      </c>
      <c r="J108" s="255" t="s">
        <v>228</v>
      </c>
      <c r="K108" s="256">
        <v>36321</v>
      </c>
      <c r="L108" s="256">
        <v>36394</v>
      </c>
      <c r="M108" s="257">
        <v>36625</v>
      </c>
      <c r="N108" s="257">
        <v>37193</v>
      </c>
      <c r="O108" s="257">
        <v>37767</v>
      </c>
      <c r="P108" s="257">
        <v>38357</v>
      </c>
      <c r="Q108" s="257">
        <v>38764</v>
      </c>
      <c r="R108" s="257">
        <v>39149</v>
      </c>
      <c r="S108" s="257">
        <v>39540</v>
      </c>
    </row>
    <row r="109" spans="1:19" ht="15">
      <c r="A109" s="112">
        <v>761</v>
      </c>
      <c r="B109" t="s">
        <v>229</v>
      </c>
      <c r="C109" t="s">
        <v>230</v>
      </c>
      <c r="D109">
        <v>14821</v>
      </c>
      <c r="E109" s="96">
        <v>14936</v>
      </c>
      <c r="F109" s="96">
        <v>15057</v>
      </c>
      <c r="G109" s="96">
        <v>15172</v>
      </c>
      <c r="H109" s="96">
        <v>15279</v>
      </c>
      <c r="I109" t="s">
        <v>229</v>
      </c>
      <c r="J109" s="258" t="s">
        <v>230</v>
      </c>
      <c r="K109" s="259">
        <v>15053</v>
      </c>
      <c r="L109" s="259">
        <v>15293</v>
      </c>
      <c r="M109" s="260">
        <v>15512</v>
      </c>
      <c r="N109" s="260">
        <v>15753</v>
      </c>
      <c r="O109" s="260">
        <v>15996</v>
      </c>
      <c r="P109" s="260">
        <v>16245</v>
      </c>
      <c r="Q109" s="260">
        <v>16407</v>
      </c>
      <c r="R109" s="260">
        <v>16561</v>
      </c>
      <c r="S109" s="260">
        <v>16713</v>
      </c>
    </row>
    <row r="110" spans="1:19" ht="15">
      <c r="A110" s="112">
        <v>789</v>
      </c>
      <c r="B110" t="s">
        <v>231</v>
      </c>
      <c r="C110" t="s">
        <v>232</v>
      </c>
      <c r="D110">
        <v>14559</v>
      </c>
      <c r="E110" s="96">
        <v>14391</v>
      </c>
      <c r="F110" s="96">
        <v>14224</v>
      </c>
      <c r="G110" s="96">
        <v>14059</v>
      </c>
      <c r="H110" s="96">
        <v>13890</v>
      </c>
      <c r="I110" t="s">
        <v>231</v>
      </c>
      <c r="J110" s="255" t="s">
        <v>232</v>
      </c>
      <c r="K110" s="256">
        <v>16281</v>
      </c>
      <c r="L110" s="256">
        <v>16193</v>
      </c>
      <c r="M110" s="257">
        <v>16201</v>
      </c>
      <c r="N110" s="257">
        <v>16452</v>
      </c>
      <c r="O110" s="257">
        <v>16706</v>
      </c>
      <c r="P110" s="257">
        <v>16967</v>
      </c>
      <c r="Q110" s="257">
        <v>17136</v>
      </c>
      <c r="R110" s="257">
        <v>17300</v>
      </c>
      <c r="S110" s="257">
        <v>17465</v>
      </c>
    </row>
    <row r="111" spans="1:19" ht="15">
      <c r="A111" s="112">
        <v>790</v>
      </c>
      <c r="B111" t="s">
        <v>233</v>
      </c>
      <c r="C111" t="s">
        <v>234</v>
      </c>
      <c r="D111">
        <v>43856</v>
      </c>
      <c r="E111" s="96">
        <v>45083</v>
      </c>
      <c r="F111" s="96">
        <v>46343</v>
      </c>
      <c r="G111" s="96">
        <v>47625</v>
      </c>
      <c r="H111" s="96">
        <v>48926</v>
      </c>
      <c r="I111" t="s">
        <v>233</v>
      </c>
      <c r="J111" s="258" t="s">
        <v>234</v>
      </c>
      <c r="K111" s="259">
        <v>26964</v>
      </c>
      <c r="L111" s="259">
        <v>27517</v>
      </c>
      <c r="M111" s="260">
        <v>27995</v>
      </c>
      <c r="N111" s="260">
        <v>28429</v>
      </c>
      <c r="O111" s="260">
        <v>28868</v>
      </c>
      <c r="P111" s="260">
        <v>29319</v>
      </c>
      <c r="Q111" s="260">
        <v>29636</v>
      </c>
      <c r="R111" s="260">
        <v>29938</v>
      </c>
      <c r="S111" s="260">
        <v>30219</v>
      </c>
    </row>
    <row r="112" spans="1:19" ht="15">
      <c r="A112" s="112">
        <v>792</v>
      </c>
      <c r="B112" t="s">
        <v>235</v>
      </c>
      <c r="C112" t="s">
        <v>236</v>
      </c>
      <c r="D112">
        <v>7863</v>
      </c>
      <c r="E112" s="96">
        <v>7955</v>
      </c>
      <c r="F112" s="96">
        <v>8051</v>
      </c>
      <c r="G112" s="96">
        <v>8152</v>
      </c>
      <c r="H112" s="96">
        <v>8257</v>
      </c>
      <c r="I112" t="s">
        <v>235</v>
      </c>
      <c r="J112" s="255" t="s">
        <v>236</v>
      </c>
      <c r="K112" s="256">
        <v>6184</v>
      </c>
      <c r="L112" s="256">
        <v>6194</v>
      </c>
      <c r="M112" s="257">
        <v>6231</v>
      </c>
      <c r="N112" s="257">
        <v>6328</v>
      </c>
      <c r="O112" s="257">
        <v>6425</v>
      </c>
      <c r="P112" s="257">
        <v>6526</v>
      </c>
      <c r="Q112" s="257">
        <v>6600</v>
      </c>
      <c r="R112" s="257">
        <v>6679</v>
      </c>
      <c r="S112" s="257">
        <v>6753</v>
      </c>
    </row>
    <row r="113" spans="1:19" ht="15">
      <c r="A113" s="112">
        <v>809</v>
      </c>
      <c r="B113" t="s">
        <v>237</v>
      </c>
      <c r="C113" t="s">
        <v>238</v>
      </c>
      <c r="D113">
        <v>14494</v>
      </c>
      <c r="E113" s="96">
        <v>14602</v>
      </c>
      <c r="F113" s="96">
        <v>14691</v>
      </c>
      <c r="G113" s="96">
        <v>14791</v>
      </c>
      <c r="H113" s="96">
        <v>14881</v>
      </c>
      <c r="I113" t="s">
        <v>237</v>
      </c>
      <c r="J113" s="258" t="s">
        <v>238</v>
      </c>
      <c r="K113" s="259">
        <v>10775</v>
      </c>
      <c r="L113" s="259">
        <v>10716</v>
      </c>
      <c r="M113" s="260">
        <v>10719</v>
      </c>
      <c r="N113" s="260">
        <v>10885</v>
      </c>
      <c r="O113" s="260">
        <v>11053</v>
      </c>
      <c r="P113" s="260">
        <v>11226</v>
      </c>
      <c r="Q113" s="260">
        <v>11331</v>
      </c>
      <c r="R113" s="260">
        <v>11435</v>
      </c>
      <c r="S113" s="260">
        <v>11566</v>
      </c>
    </row>
    <row r="114" spans="1:19" ht="15">
      <c r="A114" s="112">
        <v>819</v>
      </c>
      <c r="B114" t="s">
        <v>239</v>
      </c>
      <c r="C114" t="s">
        <v>240</v>
      </c>
      <c r="D114">
        <v>6466</v>
      </c>
      <c r="E114" s="96">
        <v>6552</v>
      </c>
      <c r="F114" s="96">
        <v>6651</v>
      </c>
      <c r="G114" s="96">
        <v>6744</v>
      </c>
      <c r="H114" s="96">
        <v>6842</v>
      </c>
      <c r="I114" t="s">
        <v>239</v>
      </c>
      <c r="J114" s="255" t="s">
        <v>240</v>
      </c>
      <c r="K114" s="256">
        <v>4993</v>
      </c>
      <c r="L114" s="256">
        <v>5005</v>
      </c>
      <c r="M114" s="257">
        <v>5043</v>
      </c>
      <c r="N114" s="257">
        <v>5121</v>
      </c>
      <c r="O114" s="257">
        <v>5200</v>
      </c>
      <c r="P114" s="257">
        <v>5281</v>
      </c>
      <c r="Q114" s="257">
        <v>5321</v>
      </c>
      <c r="R114" s="257">
        <v>5363</v>
      </c>
      <c r="S114" s="257">
        <v>5420</v>
      </c>
    </row>
    <row r="115" spans="1:19" ht="15">
      <c r="A115" s="112">
        <v>837</v>
      </c>
      <c r="B115" t="s">
        <v>241</v>
      </c>
      <c r="C115" t="s">
        <v>242</v>
      </c>
      <c r="D115">
        <v>163525</v>
      </c>
      <c r="E115" s="96">
        <v>167886</v>
      </c>
      <c r="F115" s="96">
        <v>172314</v>
      </c>
      <c r="G115" s="96">
        <v>176813</v>
      </c>
      <c r="H115" s="96">
        <v>181377</v>
      </c>
      <c r="I115" t="s">
        <v>241</v>
      </c>
      <c r="J115" s="258" t="s">
        <v>242</v>
      </c>
      <c r="K115" s="259">
        <v>124552</v>
      </c>
      <c r="L115" s="259">
        <v>127565</v>
      </c>
      <c r="M115" s="260">
        <v>130191</v>
      </c>
      <c r="N115" s="260">
        <v>132236</v>
      </c>
      <c r="O115" s="260">
        <v>134278</v>
      </c>
      <c r="P115" s="260">
        <v>136374</v>
      </c>
      <c r="Q115" s="260">
        <v>137622</v>
      </c>
      <c r="R115" s="260">
        <v>138876</v>
      </c>
      <c r="S115" s="260">
        <v>140112</v>
      </c>
    </row>
    <row r="116" spans="1:19" ht="15">
      <c r="A116" s="112">
        <v>842</v>
      </c>
      <c r="B116" t="s">
        <v>243</v>
      </c>
      <c r="C116" t="s">
        <v>244</v>
      </c>
      <c r="D116">
        <v>8230</v>
      </c>
      <c r="E116" s="96">
        <v>8221</v>
      </c>
      <c r="F116" s="96">
        <v>8212</v>
      </c>
      <c r="G116" s="96">
        <v>8203</v>
      </c>
      <c r="H116" s="96">
        <v>8194</v>
      </c>
      <c r="I116" t="s">
        <v>243</v>
      </c>
      <c r="J116" s="255" t="s">
        <v>244</v>
      </c>
      <c r="K116" s="256">
        <v>6888</v>
      </c>
      <c r="L116" s="256">
        <v>6875</v>
      </c>
      <c r="M116" s="257">
        <v>6899</v>
      </c>
      <c r="N116" s="257">
        <v>7006</v>
      </c>
      <c r="O116" s="257">
        <v>7114</v>
      </c>
      <c r="P116" s="257">
        <v>7225</v>
      </c>
      <c r="Q116" s="257">
        <v>7284</v>
      </c>
      <c r="R116" s="257">
        <v>7336</v>
      </c>
      <c r="S116" s="257">
        <v>7403</v>
      </c>
    </row>
    <row r="117" spans="1:19" ht="15">
      <c r="A117" s="112">
        <v>847</v>
      </c>
      <c r="B117" t="s">
        <v>245</v>
      </c>
      <c r="C117" t="s">
        <v>246</v>
      </c>
      <c r="D117">
        <v>45266</v>
      </c>
      <c r="E117" s="96">
        <v>45896</v>
      </c>
      <c r="F117" s="96">
        <v>46508</v>
      </c>
      <c r="G117" s="96">
        <v>47128</v>
      </c>
      <c r="H117" s="96">
        <v>47734</v>
      </c>
      <c r="I117" t="s">
        <v>245</v>
      </c>
      <c r="J117" s="258" t="s">
        <v>246</v>
      </c>
      <c r="K117" s="259">
        <v>30127</v>
      </c>
      <c r="L117" s="259">
        <v>30484</v>
      </c>
      <c r="M117" s="260">
        <v>30876</v>
      </c>
      <c r="N117" s="260">
        <v>31355</v>
      </c>
      <c r="O117" s="260">
        <v>31839</v>
      </c>
      <c r="P117" s="260">
        <v>32336</v>
      </c>
      <c r="Q117" s="260">
        <v>32714</v>
      </c>
      <c r="R117" s="260">
        <v>33053</v>
      </c>
      <c r="S117" s="260">
        <v>33421</v>
      </c>
    </row>
    <row r="118" spans="1:19" ht="15">
      <c r="A118" s="112">
        <v>854</v>
      </c>
      <c r="B118" t="s">
        <v>247</v>
      </c>
      <c r="C118" t="s">
        <v>248</v>
      </c>
      <c r="D118">
        <v>22754</v>
      </c>
      <c r="E118" s="96">
        <v>23333</v>
      </c>
      <c r="F118" s="96">
        <v>23931</v>
      </c>
      <c r="G118" s="96">
        <v>24538</v>
      </c>
      <c r="H118" s="96">
        <v>25148</v>
      </c>
      <c r="I118" t="s">
        <v>247</v>
      </c>
      <c r="J118" s="255" t="s">
        <v>248</v>
      </c>
      <c r="K118" s="256">
        <v>13801</v>
      </c>
      <c r="L118" s="256">
        <v>13950</v>
      </c>
      <c r="M118" s="257">
        <v>14102</v>
      </c>
      <c r="N118" s="257">
        <v>14321</v>
      </c>
      <c r="O118" s="257">
        <v>14542</v>
      </c>
      <c r="P118" s="257">
        <v>14769</v>
      </c>
      <c r="Q118" s="257">
        <v>14879</v>
      </c>
      <c r="R118" s="257">
        <v>14967</v>
      </c>
      <c r="S118" s="257">
        <v>15101</v>
      </c>
    </row>
    <row r="119" spans="1:19" ht="15">
      <c r="A119" s="112">
        <v>856</v>
      </c>
      <c r="B119" t="s">
        <v>249</v>
      </c>
      <c r="C119" t="s">
        <v>250</v>
      </c>
      <c r="D119">
        <v>6152</v>
      </c>
      <c r="E119" s="96">
        <v>6131</v>
      </c>
      <c r="F119" s="96">
        <v>6102</v>
      </c>
      <c r="G119" s="96">
        <v>6084</v>
      </c>
      <c r="H119" s="96">
        <v>6061</v>
      </c>
      <c r="I119" t="s">
        <v>249</v>
      </c>
      <c r="J119" s="258" t="s">
        <v>251</v>
      </c>
      <c r="K119" s="259">
        <v>6498</v>
      </c>
      <c r="L119" s="259">
        <v>6462</v>
      </c>
      <c r="M119" s="260">
        <v>6472</v>
      </c>
      <c r="N119" s="260">
        <v>6572</v>
      </c>
      <c r="O119" s="260">
        <v>6674</v>
      </c>
      <c r="P119" s="260">
        <v>6778</v>
      </c>
      <c r="Q119" s="260">
        <v>6863</v>
      </c>
      <c r="R119" s="260">
        <v>6949</v>
      </c>
      <c r="S119" s="260">
        <v>7010</v>
      </c>
    </row>
    <row r="120" spans="1:19" ht="15">
      <c r="A120" s="112">
        <v>858</v>
      </c>
      <c r="B120" t="s">
        <v>252</v>
      </c>
      <c r="C120" t="s">
        <v>253</v>
      </c>
      <c r="D120">
        <v>9273</v>
      </c>
      <c r="E120" s="96">
        <v>9108</v>
      </c>
      <c r="F120" s="96">
        <v>8949</v>
      </c>
      <c r="G120" s="96">
        <v>8783</v>
      </c>
      <c r="H120" s="96">
        <v>8613</v>
      </c>
      <c r="I120" t="s">
        <v>252</v>
      </c>
      <c r="J120" s="255" t="s">
        <v>253</v>
      </c>
      <c r="K120" s="256">
        <v>11810</v>
      </c>
      <c r="L120" s="256">
        <v>11910</v>
      </c>
      <c r="M120" s="257">
        <v>12039</v>
      </c>
      <c r="N120" s="257">
        <v>12226</v>
      </c>
      <c r="O120" s="257">
        <v>12414</v>
      </c>
      <c r="P120" s="257">
        <v>12608</v>
      </c>
      <c r="Q120" s="257">
        <v>12784</v>
      </c>
      <c r="R120" s="257">
        <v>12955</v>
      </c>
      <c r="S120" s="257">
        <v>13118</v>
      </c>
    </row>
    <row r="121" spans="1:19" ht="15">
      <c r="A121" s="112">
        <v>861</v>
      </c>
      <c r="B121" t="s">
        <v>254</v>
      </c>
      <c r="C121" t="s">
        <v>255</v>
      </c>
      <c r="D121">
        <v>13231</v>
      </c>
      <c r="E121" s="96">
        <v>13208</v>
      </c>
      <c r="F121" s="96">
        <v>13184</v>
      </c>
      <c r="G121" s="96">
        <v>13158</v>
      </c>
      <c r="H121" s="96">
        <v>13132</v>
      </c>
      <c r="I121" t="s">
        <v>254</v>
      </c>
      <c r="J121" s="258" t="s">
        <v>255</v>
      </c>
      <c r="K121" s="259">
        <v>11602</v>
      </c>
      <c r="L121" s="259">
        <v>11636</v>
      </c>
      <c r="M121" s="260">
        <v>11715</v>
      </c>
      <c r="N121" s="260">
        <v>11897</v>
      </c>
      <c r="O121" s="260">
        <v>12080</v>
      </c>
      <c r="P121" s="260">
        <v>12269</v>
      </c>
      <c r="Q121" s="260">
        <v>12397</v>
      </c>
      <c r="R121" s="260">
        <v>12511</v>
      </c>
      <c r="S121" s="260">
        <v>12628</v>
      </c>
    </row>
    <row r="122" spans="1:19" ht="15">
      <c r="A122" s="112">
        <v>873</v>
      </c>
      <c r="B122" t="s">
        <v>256</v>
      </c>
      <c r="C122" t="s">
        <v>257</v>
      </c>
      <c r="D122">
        <v>5587</v>
      </c>
      <c r="E122" s="96">
        <v>5606</v>
      </c>
      <c r="F122" s="96">
        <v>5610</v>
      </c>
      <c r="G122" s="96">
        <v>5623</v>
      </c>
      <c r="H122" s="96">
        <v>5624</v>
      </c>
      <c r="I122" t="s">
        <v>256</v>
      </c>
      <c r="J122" s="255" t="s">
        <v>257</v>
      </c>
      <c r="K122" s="256">
        <v>9093</v>
      </c>
      <c r="L122" s="256">
        <v>9265</v>
      </c>
      <c r="M122" s="257">
        <v>9423</v>
      </c>
      <c r="N122" s="257">
        <v>9569</v>
      </c>
      <c r="O122" s="257">
        <v>9717</v>
      </c>
      <c r="P122" s="257">
        <v>9869</v>
      </c>
      <c r="Q122" s="257">
        <v>9957</v>
      </c>
      <c r="R122" s="257">
        <v>10028</v>
      </c>
      <c r="S122" s="257">
        <v>10117</v>
      </c>
    </row>
    <row r="123" spans="1:19" ht="15">
      <c r="A123" s="112">
        <v>885</v>
      </c>
      <c r="B123" t="s">
        <v>258</v>
      </c>
      <c r="C123" t="s">
        <v>259</v>
      </c>
      <c r="D123">
        <v>8400</v>
      </c>
      <c r="E123" s="96">
        <v>8486</v>
      </c>
      <c r="F123" s="96">
        <v>8577</v>
      </c>
      <c r="G123" s="96">
        <v>8672</v>
      </c>
      <c r="H123" s="96">
        <v>8771</v>
      </c>
      <c r="I123" t="s">
        <v>258</v>
      </c>
      <c r="J123" s="258" t="s">
        <v>259</v>
      </c>
      <c r="K123" s="259">
        <v>7608</v>
      </c>
      <c r="L123" s="259">
        <v>7630</v>
      </c>
      <c r="M123" s="260">
        <v>7681</v>
      </c>
      <c r="N123" s="260">
        <v>7800</v>
      </c>
      <c r="O123" s="260">
        <v>7921</v>
      </c>
      <c r="P123" s="260">
        <v>8044</v>
      </c>
      <c r="Q123" s="260">
        <v>8125</v>
      </c>
      <c r="R123" s="260">
        <v>8209</v>
      </c>
      <c r="S123" s="260">
        <v>8304</v>
      </c>
    </row>
    <row r="124" spans="1:19" ht="15">
      <c r="A124" s="112">
        <v>887</v>
      </c>
      <c r="B124" t="s">
        <v>260</v>
      </c>
      <c r="C124" t="s">
        <v>261</v>
      </c>
      <c r="D124">
        <v>47436</v>
      </c>
      <c r="E124" s="96">
        <v>47995</v>
      </c>
      <c r="F124" s="96">
        <v>48556</v>
      </c>
      <c r="G124" s="96">
        <v>49109</v>
      </c>
      <c r="H124" s="96">
        <v>49654</v>
      </c>
      <c r="I124" t="s">
        <v>260</v>
      </c>
      <c r="J124" s="255" t="s">
        <v>261</v>
      </c>
      <c r="K124" s="256">
        <v>41542</v>
      </c>
      <c r="L124" s="256">
        <v>42116</v>
      </c>
      <c r="M124" s="257">
        <v>42678</v>
      </c>
      <c r="N124" s="257">
        <v>43340</v>
      </c>
      <c r="O124" s="257">
        <v>44009</v>
      </c>
      <c r="P124" s="257">
        <v>44696</v>
      </c>
      <c r="Q124" s="257">
        <v>45339</v>
      </c>
      <c r="R124" s="257">
        <v>45951</v>
      </c>
      <c r="S124" s="257">
        <v>46530</v>
      </c>
    </row>
    <row r="125" spans="1:19" ht="15">
      <c r="A125" s="112">
        <v>890</v>
      </c>
      <c r="B125" t="s">
        <v>262</v>
      </c>
      <c r="C125" t="s">
        <v>263</v>
      </c>
      <c r="D125">
        <v>24384</v>
      </c>
      <c r="E125" s="96">
        <v>24809</v>
      </c>
      <c r="F125" s="96">
        <v>25231</v>
      </c>
      <c r="G125" s="96">
        <v>25647</v>
      </c>
      <c r="H125" s="96">
        <v>26069</v>
      </c>
      <c r="I125" t="s">
        <v>262</v>
      </c>
      <c r="J125" s="258" t="s">
        <v>263</v>
      </c>
      <c r="K125" s="259">
        <v>22538</v>
      </c>
      <c r="L125" s="259">
        <v>23050</v>
      </c>
      <c r="M125" s="260">
        <v>23501</v>
      </c>
      <c r="N125" s="260">
        <v>23870</v>
      </c>
      <c r="O125" s="260">
        <v>24239</v>
      </c>
      <c r="P125" s="260">
        <v>24617</v>
      </c>
      <c r="Q125" s="260">
        <v>24814</v>
      </c>
      <c r="R125" s="260">
        <v>24987</v>
      </c>
      <c r="S125" s="260">
        <v>25190</v>
      </c>
    </row>
    <row r="126" spans="1:19" ht="15">
      <c r="A126" s="112">
        <v>893</v>
      </c>
      <c r="B126" t="s">
        <v>264</v>
      </c>
      <c r="C126" t="s">
        <v>265</v>
      </c>
      <c r="D126">
        <v>18992</v>
      </c>
      <c r="E126" s="96">
        <v>19365</v>
      </c>
      <c r="F126" s="96">
        <v>19757</v>
      </c>
      <c r="G126" s="96">
        <v>20136</v>
      </c>
      <c r="H126" s="96">
        <v>20524</v>
      </c>
      <c r="I126" t="s">
        <v>264</v>
      </c>
      <c r="J126" s="255" t="s">
        <v>265</v>
      </c>
      <c r="K126" s="256">
        <v>19040</v>
      </c>
      <c r="L126" s="256">
        <v>19624</v>
      </c>
      <c r="M126" s="257">
        <v>20110</v>
      </c>
      <c r="N126" s="257">
        <v>20426</v>
      </c>
      <c r="O126" s="257">
        <v>20741</v>
      </c>
      <c r="P126" s="257">
        <v>21065</v>
      </c>
      <c r="Q126" s="257">
        <v>21305</v>
      </c>
      <c r="R126" s="257">
        <v>21529</v>
      </c>
      <c r="S126" s="257">
        <v>21750</v>
      </c>
    </row>
    <row r="127" spans="1:19" ht="15">
      <c r="A127" s="112">
        <v>895</v>
      </c>
      <c r="B127" t="s">
        <v>266</v>
      </c>
      <c r="C127" t="s">
        <v>267</v>
      </c>
      <c r="D127">
        <v>31129</v>
      </c>
      <c r="E127" s="96">
        <v>31503</v>
      </c>
      <c r="F127" s="96">
        <v>31884</v>
      </c>
      <c r="G127" s="96">
        <v>32265</v>
      </c>
      <c r="H127" s="96">
        <v>32628</v>
      </c>
      <c r="I127" t="s">
        <v>266</v>
      </c>
      <c r="J127" s="258" t="s">
        <v>267</v>
      </c>
      <c r="K127" s="259">
        <v>24651</v>
      </c>
      <c r="L127" s="259">
        <v>25210</v>
      </c>
      <c r="M127" s="260">
        <v>25703</v>
      </c>
      <c r="N127" s="260">
        <v>26106</v>
      </c>
      <c r="O127" s="260">
        <v>26510</v>
      </c>
      <c r="P127" s="260">
        <v>26924</v>
      </c>
      <c r="Q127" s="260">
        <v>27204</v>
      </c>
      <c r="R127" s="260">
        <v>27465</v>
      </c>
      <c r="S127" s="260">
        <v>27733</v>
      </c>
    </row>
  </sheetData>
  <mergeCells count="3">
    <mergeCell ref="I1:I2"/>
    <mergeCell ref="J1:J2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/>
  </sheetPr>
  <dimension ref="A1:AY142"/>
  <sheetViews>
    <sheetView topLeftCell="AS1" zoomScale="80" zoomScaleNormal="80" workbookViewId="0">
      <selection activeCell="BH7" sqref="BH7"/>
    </sheetView>
  </sheetViews>
  <sheetFormatPr defaultColWidth="11.42578125" defaultRowHeight="15"/>
  <cols>
    <col min="1" max="1" width="26.140625" style="29" customWidth="1"/>
    <col min="2" max="2" width="15.85546875" style="29" customWidth="1"/>
    <col min="3" max="3" width="11.7109375" style="29" customWidth="1"/>
    <col min="4" max="4" width="9.140625" style="29" customWidth="1"/>
    <col min="5" max="5" width="10.42578125" style="29" customWidth="1"/>
    <col min="6" max="6" width="7" style="29" customWidth="1"/>
    <col min="7" max="7" width="12.5703125" style="29" customWidth="1"/>
    <col min="8" max="9" width="10.85546875" style="29" bestFit="1" customWidth="1"/>
    <col min="10" max="10" width="10.5703125" style="29" bestFit="1" customWidth="1"/>
    <col min="11" max="16" width="10.85546875" style="29" bestFit="1" customWidth="1"/>
    <col min="17" max="17" width="11.42578125" style="29" customWidth="1"/>
    <col min="18" max="18" width="10.85546875" style="29" bestFit="1" customWidth="1"/>
    <col min="19" max="19" width="8" style="29" customWidth="1"/>
    <col min="20" max="20" width="7.85546875" style="29" customWidth="1"/>
    <col min="21" max="21" width="5.7109375" style="29" customWidth="1"/>
    <col min="22" max="22" width="12.5703125" style="29" customWidth="1"/>
    <col min="23" max="23" width="13" style="29" customWidth="1"/>
    <col min="24" max="24" width="30.140625" style="29" customWidth="1"/>
    <col min="25" max="25" width="25.7109375" style="29" customWidth="1"/>
    <col min="26" max="26" width="13.5703125" style="29" customWidth="1"/>
    <col min="27" max="27" width="12.7109375" style="29" customWidth="1"/>
    <col min="28" max="30" width="9.7109375" style="29" customWidth="1"/>
    <col min="31" max="31" width="8.140625" style="29" bestFit="1" customWidth="1"/>
    <col min="32" max="32" width="12" style="29" bestFit="1" customWidth="1"/>
    <col min="33" max="34" width="10.7109375" style="29" customWidth="1"/>
    <col min="35" max="35" width="11.42578125" style="29" customWidth="1"/>
    <col min="36" max="36" width="11.42578125" style="29"/>
    <col min="37" max="42" width="11.42578125" style="29" customWidth="1"/>
    <col min="43" max="43" width="8.28515625" style="29" customWidth="1"/>
    <col min="44" max="50" width="11.42578125" style="29" customWidth="1"/>
    <col min="51" max="51" width="13.5703125" style="29" customWidth="1"/>
    <col min="52" max="16384" width="11.42578125" style="29"/>
  </cols>
  <sheetData>
    <row r="1" spans="1:51" ht="34.5" customHeight="1" thickBot="1">
      <c r="A1" s="81"/>
      <c r="X1" s="886" t="s">
        <v>715</v>
      </c>
      <c r="Y1" s="887"/>
      <c r="Z1" s="887"/>
      <c r="AA1" s="887"/>
      <c r="AB1" s="887"/>
      <c r="AC1" s="887"/>
      <c r="AD1" s="887"/>
      <c r="AE1" s="887"/>
      <c r="AF1" s="887"/>
      <c r="AG1" s="887"/>
      <c r="AH1" s="887"/>
      <c r="AI1" s="887"/>
      <c r="AJ1" s="887"/>
      <c r="AK1" s="887"/>
      <c r="AL1" s="887"/>
      <c r="AM1" s="887"/>
      <c r="AN1" s="887"/>
      <c r="AO1" s="887"/>
      <c r="AP1" s="887"/>
      <c r="AQ1" s="887"/>
      <c r="AR1" s="887"/>
      <c r="AS1" s="887"/>
      <c r="AT1" s="887"/>
      <c r="AU1" s="887"/>
      <c r="AV1" s="887"/>
      <c r="AW1" s="887"/>
      <c r="AX1" s="887"/>
      <c r="AY1" s="888"/>
    </row>
    <row r="2" spans="1:51" ht="44.25" customHeight="1" thickBot="1">
      <c r="X2" s="880" t="s">
        <v>273</v>
      </c>
      <c r="Y2" s="882" t="s">
        <v>673</v>
      </c>
      <c r="Z2" s="884" t="s">
        <v>674</v>
      </c>
      <c r="AA2" s="459" t="s">
        <v>523</v>
      </c>
      <c r="AB2" s="460" t="s">
        <v>525</v>
      </c>
      <c r="AC2" s="460" t="s">
        <v>716</v>
      </c>
      <c r="AD2" s="889" t="s">
        <v>717</v>
      </c>
      <c r="AE2" s="460" t="s">
        <v>675</v>
      </c>
      <c r="AF2" s="460" t="s">
        <v>718</v>
      </c>
      <c r="AG2" s="460" t="s">
        <v>719</v>
      </c>
      <c r="AH2" s="889" t="s">
        <v>720</v>
      </c>
      <c r="AI2" s="460" t="s">
        <v>721</v>
      </c>
      <c r="AJ2" s="460" t="s">
        <v>622</v>
      </c>
      <c r="AK2" s="460" t="s">
        <v>722</v>
      </c>
      <c r="AL2" s="460" t="s">
        <v>680</v>
      </c>
      <c r="AM2" s="460" t="s">
        <v>723</v>
      </c>
      <c r="AN2" s="460" t="s">
        <v>643</v>
      </c>
      <c r="AO2" s="460" t="s">
        <v>724</v>
      </c>
      <c r="AP2" s="460" t="s">
        <v>725</v>
      </c>
      <c r="AQ2" s="460" t="s">
        <v>725</v>
      </c>
      <c r="AR2" s="460" t="s">
        <v>555</v>
      </c>
      <c r="AS2" s="460" t="s">
        <v>583</v>
      </c>
      <c r="AT2" s="460" t="s">
        <v>549</v>
      </c>
      <c r="AU2" s="460" t="s">
        <v>631</v>
      </c>
      <c r="AV2" s="460" t="s">
        <v>726</v>
      </c>
      <c r="AW2" s="460" t="s">
        <v>727</v>
      </c>
      <c r="AX2" s="784" t="s">
        <v>728</v>
      </c>
      <c r="AY2" s="461" t="s">
        <v>729</v>
      </c>
    </row>
    <row r="3" spans="1:51" ht="15.75" thickBot="1">
      <c r="X3" s="881"/>
      <c r="Y3" s="883"/>
      <c r="Z3" s="885"/>
      <c r="AA3" s="462" t="s">
        <v>522</v>
      </c>
      <c r="AB3" s="463" t="s">
        <v>563</v>
      </c>
      <c r="AC3" s="464" t="s">
        <v>564</v>
      </c>
      <c r="AD3" s="890"/>
      <c r="AE3" s="463" t="s">
        <v>527</v>
      </c>
      <c r="AF3" s="463" t="s">
        <v>561</v>
      </c>
      <c r="AG3" s="463" t="s">
        <v>562</v>
      </c>
      <c r="AH3" s="890"/>
      <c r="AI3" s="463" t="s">
        <v>531</v>
      </c>
      <c r="AJ3" s="463" t="s">
        <v>621</v>
      </c>
      <c r="AK3" s="463" t="s">
        <v>534</v>
      </c>
      <c r="AL3" s="463" t="s">
        <v>540</v>
      </c>
      <c r="AM3" s="380" t="s">
        <v>537</v>
      </c>
      <c r="AN3" s="463" t="s">
        <v>542</v>
      </c>
      <c r="AO3" s="463" t="s">
        <v>545</v>
      </c>
      <c r="AP3" s="463" t="s">
        <v>556</v>
      </c>
      <c r="AQ3" s="463" t="s">
        <v>730</v>
      </c>
      <c r="AR3" s="463" t="s">
        <v>554</v>
      </c>
      <c r="AS3" s="463" t="s">
        <v>551</v>
      </c>
      <c r="AT3" s="463" t="s">
        <v>548</v>
      </c>
      <c r="AU3" s="463" t="s">
        <v>630</v>
      </c>
      <c r="AV3" s="463" t="s">
        <v>731</v>
      </c>
      <c r="AW3" s="463" t="s">
        <v>732</v>
      </c>
      <c r="AX3" s="785" t="s">
        <v>558</v>
      </c>
      <c r="AY3" s="465"/>
    </row>
    <row r="4" spans="1:51" ht="30" customHeight="1" thickBot="1">
      <c r="X4" s="508" t="s">
        <v>733</v>
      </c>
      <c r="Y4" s="478"/>
      <c r="Z4" s="478"/>
      <c r="AA4" s="489">
        <v>123</v>
      </c>
      <c r="AB4" s="490">
        <v>48</v>
      </c>
      <c r="AC4" s="490">
        <v>39</v>
      </c>
      <c r="AD4" s="891"/>
      <c r="AE4" s="490">
        <v>42</v>
      </c>
      <c r="AF4" s="490">
        <v>125</v>
      </c>
      <c r="AG4" s="490">
        <v>92</v>
      </c>
      <c r="AH4" s="891"/>
      <c r="AI4" s="490">
        <v>56</v>
      </c>
      <c r="AJ4" s="490">
        <v>0</v>
      </c>
      <c r="AK4" s="490">
        <v>19</v>
      </c>
      <c r="AL4" s="490">
        <v>8</v>
      </c>
      <c r="AM4" s="490">
        <v>10</v>
      </c>
      <c r="AN4" s="490">
        <v>6</v>
      </c>
      <c r="AO4" s="490">
        <v>11</v>
      </c>
      <c r="AP4" s="490">
        <v>2</v>
      </c>
      <c r="AQ4" s="490">
        <v>0</v>
      </c>
      <c r="AR4" s="490">
        <v>3</v>
      </c>
      <c r="AS4" s="490">
        <v>9</v>
      </c>
      <c r="AT4" s="490">
        <v>0</v>
      </c>
      <c r="AU4" s="490">
        <v>0</v>
      </c>
      <c r="AV4" s="490">
        <v>0</v>
      </c>
      <c r="AW4" s="490">
        <v>0</v>
      </c>
      <c r="AX4" s="490">
        <v>1</v>
      </c>
      <c r="AY4" s="490"/>
    </row>
    <row r="5" spans="1:51" ht="20.100000000000001" customHeight="1" thickBot="1">
      <c r="X5" s="471" t="s">
        <v>734</v>
      </c>
      <c r="Y5" s="472"/>
      <c r="Z5" s="472"/>
      <c r="AA5" s="466">
        <v>1552450</v>
      </c>
      <c r="AB5" s="467">
        <v>386106</v>
      </c>
      <c r="AC5" s="467">
        <v>1502</v>
      </c>
      <c r="AD5" s="467">
        <v>387608</v>
      </c>
      <c r="AE5" s="467">
        <v>347528</v>
      </c>
      <c r="AF5" s="467">
        <v>225123</v>
      </c>
      <c r="AG5" s="467">
        <v>32447</v>
      </c>
      <c r="AH5" s="467">
        <v>257570</v>
      </c>
      <c r="AI5" s="467">
        <v>111733</v>
      </c>
      <c r="AJ5" s="467">
        <v>0</v>
      </c>
      <c r="AK5" s="467">
        <v>38201</v>
      </c>
      <c r="AL5" s="467">
        <v>14212</v>
      </c>
      <c r="AM5" s="467">
        <v>5338</v>
      </c>
      <c r="AN5" s="467">
        <v>2387</v>
      </c>
      <c r="AO5" s="467">
        <v>11</v>
      </c>
      <c r="AP5" s="467">
        <v>2</v>
      </c>
      <c r="AQ5" s="467">
        <v>0</v>
      </c>
      <c r="AR5" s="467">
        <v>4</v>
      </c>
      <c r="AS5" s="467">
        <v>12</v>
      </c>
      <c r="AT5" s="467">
        <v>0</v>
      </c>
      <c r="AU5" s="467">
        <v>0</v>
      </c>
      <c r="AV5" s="467">
        <v>0</v>
      </c>
      <c r="AW5" s="467">
        <v>0</v>
      </c>
      <c r="AX5" s="786">
        <v>1</v>
      </c>
      <c r="AY5" s="468">
        <v>2717057</v>
      </c>
    </row>
    <row r="6" spans="1:51" ht="30.75" thickBot="1">
      <c r="B6" s="380" t="s">
        <v>522</v>
      </c>
      <c r="C6" s="380" t="s">
        <v>563</v>
      </c>
      <c r="D6" s="380" t="s">
        <v>527</v>
      </c>
      <c r="E6" s="380" t="s">
        <v>561</v>
      </c>
      <c r="F6" s="380" t="s">
        <v>562</v>
      </c>
      <c r="G6" s="380" t="e">
        <v>#REF!</v>
      </c>
      <c r="H6" s="380" t="s">
        <v>531</v>
      </c>
      <c r="I6" s="380" t="s">
        <v>621</v>
      </c>
      <c r="J6" s="380" t="s">
        <v>534</v>
      </c>
      <c r="K6" s="380" t="s">
        <v>540</v>
      </c>
      <c r="L6" s="380" t="s">
        <v>542</v>
      </c>
      <c r="M6" s="380" t="s">
        <v>545</v>
      </c>
      <c r="N6" s="380" t="s">
        <v>564</v>
      </c>
      <c r="O6" s="380" t="s">
        <v>556</v>
      </c>
      <c r="P6" s="380" t="s">
        <v>730</v>
      </c>
      <c r="Q6" s="380" t="s">
        <v>554</v>
      </c>
      <c r="R6" s="380" t="s">
        <v>551</v>
      </c>
      <c r="S6" s="380" t="s">
        <v>548</v>
      </c>
      <c r="T6" s="380" t="s">
        <v>630</v>
      </c>
      <c r="U6" s="380" t="s">
        <v>731</v>
      </c>
      <c r="V6" s="380" t="s">
        <v>732</v>
      </c>
      <c r="W6" s="380" t="s">
        <v>537</v>
      </c>
      <c r="X6" s="509" t="s">
        <v>691</v>
      </c>
      <c r="Y6" s="470"/>
      <c r="Z6" s="470"/>
      <c r="AA6" s="510">
        <v>47253</v>
      </c>
      <c r="AB6" s="511">
        <v>2890</v>
      </c>
      <c r="AC6" s="511">
        <v>6</v>
      </c>
      <c r="AD6" s="511">
        <v>2896</v>
      </c>
      <c r="AE6" s="511">
        <v>1306</v>
      </c>
      <c r="AF6" s="511">
        <v>7940</v>
      </c>
      <c r="AG6" s="511">
        <v>2899</v>
      </c>
      <c r="AH6" s="511">
        <v>10839</v>
      </c>
      <c r="AI6" s="511">
        <v>0</v>
      </c>
      <c r="AJ6" s="511">
        <v>0</v>
      </c>
      <c r="AK6" s="511">
        <v>0</v>
      </c>
      <c r="AL6" s="511">
        <v>0</v>
      </c>
      <c r="AM6" s="511">
        <v>0</v>
      </c>
      <c r="AN6" s="511">
        <v>0</v>
      </c>
      <c r="AO6" s="511">
        <v>0</v>
      </c>
      <c r="AP6" s="511">
        <v>0</v>
      </c>
      <c r="AQ6" s="511">
        <v>0</v>
      </c>
      <c r="AR6" s="511">
        <v>0</v>
      </c>
      <c r="AS6" s="511">
        <v>2</v>
      </c>
      <c r="AT6" s="511">
        <v>0</v>
      </c>
      <c r="AU6" s="511">
        <v>0</v>
      </c>
      <c r="AV6" s="511">
        <v>0</v>
      </c>
      <c r="AW6" s="511">
        <v>0</v>
      </c>
      <c r="AX6" s="787"/>
      <c r="AY6" s="468">
        <v>62296</v>
      </c>
    </row>
    <row r="7" spans="1:51" ht="15.75" thickBot="1">
      <c r="A7" s="29" t="e">
        <v>#REF!</v>
      </c>
      <c r="B7" s="29" t="s">
        <v>735</v>
      </c>
      <c r="C7" s="29" t="s">
        <v>736</v>
      </c>
      <c r="D7" s="29" t="s">
        <v>737</v>
      </c>
      <c r="E7" s="29" t="s">
        <v>738</v>
      </c>
      <c r="F7" s="29" t="s">
        <v>739</v>
      </c>
      <c r="G7" s="29" t="e">
        <v>#REF!</v>
      </c>
      <c r="H7" s="29" t="s">
        <v>740</v>
      </c>
      <c r="I7" s="29" t="s">
        <v>741</v>
      </c>
      <c r="J7" s="29" t="s">
        <v>742</v>
      </c>
      <c r="K7" s="29" t="s">
        <v>743</v>
      </c>
      <c r="L7" s="29" t="s">
        <v>744</v>
      </c>
      <c r="M7" s="29" t="s">
        <v>745</v>
      </c>
      <c r="N7" s="29" t="s">
        <v>746</v>
      </c>
      <c r="O7" s="29" t="s">
        <v>747</v>
      </c>
      <c r="P7" s="29" t="s">
        <v>748</v>
      </c>
      <c r="Q7" s="29" t="s">
        <v>749</v>
      </c>
      <c r="R7" s="29" t="s">
        <v>750</v>
      </c>
      <c r="S7" s="29" t="s">
        <v>751</v>
      </c>
      <c r="T7" s="29" t="s">
        <v>752</v>
      </c>
      <c r="U7" s="29" t="s">
        <v>753</v>
      </c>
      <c r="V7" s="29" t="s">
        <v>754</v>
      </c>
      <c r="W7" s="29" t="s">
        <v>755</v>
      </c>
      <c r="X7" s="439" t="s">
        <v>289</v>
      </c>
      <c r="Y7" s="805" t="s">
        <v>691</v>
      </c>
      <c r="Z7" s="36">
        <v>142</v>
      </c>
      <c r="AA7" s="504">
        <v>2824</v>
      </c>
      <c r="AB7" s="505">
        <v>0</v>
      </c>
      <c r="AC7" s="350">
        <v>0</v>
      </c>
      <c r="AD7" s="350">
        <v>0</v>
      </c>
      <c r="AE7" s="505">
        <v>0</v>
      </c>
      <c r="AF7" s="505">
        <v>175</v>
      </c>
      <c r="AG7" s="350">
        <v>0</v>
      </c>
      <c r="AH7" s="350">
        <v>175</v>
      </c>
      <c r="AI7" s="505">
        <v>0</v>
      </c>
      <c r="AJ7" s="505">
        <v>0</v>
      </c>
      <c r="AK7" s="505">
        <v>0</v>
      </c>
      <c r="AL7" s="505">
        <v>0</v>
      </c>
      <c r="AM7" s="505">
        <v>0</v>
      </c>
      <c r="AN7" s="505">
        <v>0</v>
      </c>
      <c r="AO7" s="505">
        <v>0</v>
      </c>
      <c r="AP7" s="505">
        <v>0</v>
      </c>
      <c r="AQ7" s="350">
        <v>0</v>
      </c>
      <c r="AR7" s="505">
        <v>0</v>
      </c>
      <c r="AS7" s="505">
        <v>0</v>
      </c>
      <c r="AT7" s="505">
        <v>0</v>
      </c>
      <c r="AU7" s="505">
        <v>0</v>
      </c>
      <c r="AV7" s="505">
        <v>0</v>
      </c>
      <c r="AW7" s="505">
        <v>0</v>
      </c>
      <c r="AX7" s="788"/>
      <c r="AY7" s="468">
        <v>2999</v>
      </c>
    </row>
    <row r="8" spans="1:51" ht="15.75" thickBot="1">
      <c r="A8" s="29" t="e">
        <v>#REF!</v>
      </c>
      <c r="B8" s="29" t="s">
        <v>756</v>
      </c>
      <c r="C8" s="29" t="s">
        <v>757</v>
      </c>
      <c r="D8" s="29" t="s">
        <v>758</v>
      </c>
      <c r="E8" s="29" t="s">
        <v>759</v>
      </c>
      <c r="F8" s="29" t="s">
        <v>760</v>
      </c>
      <c r="G8" s="29" t="e">
        <v>#REF!</v>
      </c>
      <c r="H8" s="29" t="s">
        <v>761</v>
      </c>
      <c r="I8" s="29" t="s">
        <v>762</v>
      </c>
      <c r="J8" s="29" t="s">
        <v>763</v>
      </c>
      <c r="K8" s="29" t="s">
        <v>764</v>
      </c>
      <c r="L8" s="29" t="s">
        <v>765</v>
      </c>
      <c r="M8" s="29" t="s">
        <v>766</v>
      </c>
      <c r="N8" s="29" t="s">
        <v>767</v>
      </c>
      <c r="O8" s="29" t="s">
        <v>768</v>
      </c>
      <c r="P8" s="29" t="s">
        <v>769</v>
      </c>
      <c r="Q8" s="29" t="s">
        <v>770</v>
      </c>
      <c r="R8" s="29" t="s">
        <v>771</v>
      </c>
      <c r="S8" s="29" t="s">
        <v>772</v>
      </c>
      <c r="T8" s="29" t="s">
        <v>773</v>
      </c>
      <c r="U8" s="29" t="s">
        <v>774</v>
      </c>
      <c r="V8" s="29" t="s">
        <v>775</v>
      </c>
      <c r="W8" s="29" t="s">
        <v>776</v>
      </c>
      <c r="X8" s="439" t="s">
        <v>291</v>
      </c>
      <c r="Y8" s="805" t="s">
        <v>691</v>
      </c>
      <c r="Z8" s="36">
        <v>425</v>
      </c>
      <c r="AA8" s="504">
        <v>5177</v>
      </c>
      <c r="AB8" s="505">
        <v>0</v>
      </c>
      <c r="AC8" s="350">
        <v>0</v>
      </c>
      <c r="AD8" s="350">
        <v>0</v>
      </c>
      <c r="AE8" s="505">
        <v>0</v>
      </c>
      <c r="AF8" s="505">
        <v>678</v>
      </c>
      <c r="AG8" s="350">
        <v>11</v>
      </c>
      <c r="AH8" s="350">
        <v>689</v>
      </c>
      <c r="AI8" s="505">
        <v>0</v>
      </c>
      <c r="AJ8" s="505">
        <v>0</v>
      </c>
      <c r="AK8" s="505">
        <v>0</v>
      </c>
      <c r="AL8" s="505">
        <v>0</v>
      </c>
      <c r="AM8" s="505">
        <v>0</v>
      </c>
      <c r="AN8" s="505">
        <v>0</v>
      </c>
      <c r="AO8" s="505">
        <v>0</v>
      </c>
      <c r="AP8" s="505">
        <v>0</v>
      </c>
      <c r="AQ8" s="350">
        <v>0</v>
      </c>
      <c r="AR8" s="505">
        <v>0</v>
      </c>
      <c r="AS8" s="505">
        <v>0</v>
      </c>
      <c r="AT8" s="505">
        <v>0</v>
      </c>
      <c r="AU8" s="505">
        <v>0</v>
      </c>
      <c r="AV8" s="505">
        <v>0</v>
      </c>
      <c r="AW8" s="505">
        <v>0</v>
      </c>
      <c r="AX8" s="788"/>
      <c r="AY8" s="468">
        <v>5866</v>
      </c>
    </row>
    <row r="9" spans="1:51" ht="15.75" thickBot="1">
      <c r="A9" s="29" t="e">
        <v>#REF!</v>
      </c>
      <c r="B9" s="29" t="s">
        <v>777</v>
      </c>
      <c r="C9" s="29" t="s">
        <v>778</v>
      </c>
      <c r="D9" s="29" t="s">
        <v>779</v>
      </c>
      <c r="E9" s="29" t="s">
        <v>780</v>
      </c>
      <c r="F9" s="29" t="s">
        <v>781</v>
      </c>
      <c r="G9" s="29" t="e">
        <v>#REF!</v>
      </c>
      <c r="H9" s="29" t="s">
        <v>782</v>
      </c>
      <c r="I9" s="29" t="s">
        <v>783</v>
      </c>
      <c r="J9" s="29" t="s">
        <v>784</v>
      </c>
      <c r="K9" s="29" t="s">
        <v>785</v>
      </c>
      <c r="L9" s="29" t="s">
        <v>786</v>
      </c>
      <c r="M9" s="29" t="s">
        <v>787</v>
      </c>
      <c r="N9" s="29" t="s">
        <v>788</v>
      </c>
      <c r="O9" s="29" t="s">
        <v>789</v>
      </c>
      <c r="P9" s="29" t="s">
        <v>790</v>
      </c>
      <c r="Q9" s="29" t="s">
        <v>791</v>
      </c>
      <c r="R9" s="29" t="s">
        <v>792</v>
      </c>
      <c r="S9" s="29" t="s">
        <v>793</v>
      </c>
      <c r="T9" s="29" t="s">
        <v>794</v>
      </c>
      <c r="U9" s="29" t="s">
        <v>795</v>
      </c>
      <c r="V9" s="29" t="s">
        <v>796</v>
      </c>
      <c r="W9" s="29" t="s">
        <v>797</v>
      </c>
      <c r="X9" s="439" t="s">
        <v>293</v>
      </c>
      <c r="Y9" s="805" t="s">
        <v>691</v>
      </c>
      <c r="Z9" s="36">
        <v>579</v>
      </c>
      <c r="AA9" s="504">
        <v>17103</v>
      </c>
      <c r="AB9" s="505">
        <v>1851</v>
      </c>
      <c r="AC9" s="350">
        <v>6</v>
      </c>
      <c r="AD9" s="350">
        <v>1857</v>
      </c>
      <c r="AE9" s="505">
        <v>0</v>
      </c>
      <c r="AF9" s="505">
        <v>4491</v>
      </c>
      <c r="AG9" s="350">
        <v>2865</v>
      </c>
      <c r="AH9" s="350">
        <v>7356</v>
      </c>
      <c r="AI9" s="505">
        <v>0</v>
      </c>
      <c r="AJ9" s="505">
        <v>0</v>
      </c>
      <c r="AK9" s="505">
        <v>0</v>
      </c>
      <c r="AL9" s="505">
        <v>0</v>
      </c>
      <c r="AM9" s="505">
        <v>0</v>
      </c>
      <c r="AN9" s="505">
        <v>0</v>
      </c>
      <c r="AO9" s="505">
        <v>0</v>
      </c>
      <c r="AP9" s="505">
        <v>0</v>
      </c>
      <c r="AQ9" s="350">
        <v>0</v>
      </c>
      <c r="AR9" s="505">
        <v>0</v>
      </c>
      <c r="AS9" s="505">
        <v>0</v>
      </c>
      <c r="AT9" s="505">
        <v>0</v>
      </c>
      <c r="AU9" s="505">
        <v>0</v>
      </c>
      <c r="AV9" s="505">
        <v>0</v>
      </c>
      <c r="AW9" s="505">
        <v>0</v>
      </c>
      <c r="AX9" s="788"/>
      <c r="AY9" s="468">
        <v>26316</v>
      </c>
    </row>
    <row r="10" spans="1:51" ht="15.75" thickBot="1">
      <c r="A10" s="29" t="e">
        <v>#REF!</v>
      </c>
      <c r="B10" s="29" t="s">
        <v>798</v>
      </c>
      <c r="C10" s="29" t="s">
        <v>799</v>
      </c>
      <c r="D10" s="29" t="s">
        <v>800</v>
      </c>
      <c r="E10" s="29" t="s">
        <v>801</v>
      </c>
      <c r="F10" s="29" t="s">
        <v>802</v>
      </c>
      <c r="G10" s="29" t="e">
        <v>#REF!</v>
      </c>
      <c r="H10" s="29" t="s">
        <v>803</v>
      </c>
      <c r="I10" s="29" t="s">
        <v>804</v>
      </c>
      <c r="J10" s="29" t="s">
        <v>805</v>
      </c>
      <c r="K10" s="29" t="s">
        <v>806</v>
      </c>
      <c r="L10" s="29" t="s">
        <v>807</v>
      </c>
      <c r="M10" s="29" t="s">
        <v>808</v>
      </c>
      <c r="N10" s="29" t="s">
        <v>809</v>
      </c>
      <c r="O10" s="29" t="s">
        <v>810</v>
      </c>
      <c r="P10" s="29" t="s">
        <v>811</v>
      </c>
      <c r="Q10" s="29" t="s">
        <v>812</v>
      </c>
      <c r="R10" s="29" t="s">
        <v>813</v>
      </c>
      <c r="S10" s="29" t="s">
        <v>814</v>
      </c>
      <c r="T10" s="29" t="s">
        <v>815</v>
      </c>
      <c r="U10" s="29" t="s">
        <v>816</v>
      </c>
      <c r="V10" s="29" t="s">
        <v>817</v>
      </c>
      <c r="W10" s="29" t="s">
        <v>818</v>
      </c>
      <c r="X10" s="439" t="s">
        <v>295</v>
      </c>
      <c r="Y10" s="805" t="s">
        <v>691</v>
      </c>
      <c r="Z10" s="36">
        <v>585</v>
      </c>
      <c r="AA10" s="504">
        <v>5158</v>
      </c>
      <c r="AB10" s="505">
        <v>1039</v>
      </c>
      <c r="AC10" s="350">
        <v>0</v>
      </c>
      <c r="AD10" s="350">
        <v>1039</v>
      </c>
      <c r="AE10" s="505">
        <v>0</v>
      </c>
      <c r="AF10" s="505">
        <v>913</v>
      </c>
      <c r="AG10" s="350">
        <v>4</v>
      </c>
      <c r="AH10" s="350">
        <v>917</v>
      </c>
      <c r="AI10" s="505">
        <v>0</v>
      </c>
      <c r="AJ10" s="505">
        <v>0</v>
      </c>
      <c r="AK10" s="505">
        <v>0</v>
      </c>
      <c r="AL10" s="505">
        <v>0</v>
      </c>
      <c r="AM10" s="505">
        <v>0</v>
      </c>
      <c r="AN10" s="505">
        <v>0</v>
      </c>
      <c r="AO10" s="505">
        <v>0</v>
      </c>
      <c r="AP10" s="505">
        <v>0</v>
      </c>
      <c r="AQ10" s="350">
        <v>0</v>
      </c>
      <c r="AR10" s="505">
        <v>0</v>
      </c>
      <c r="AS10" s="505">
        <v>0</v>
      </c>
      <c r="AT10" s="505">
        <v>0</v>
      </c>
      <c r="AU10" s="505">
        <v>0</v>
      </c>
      <c r="AV10" s="505">
        <v>0</v>
      </c>
      <c r="AW10" s="505">
        <v>0</v>
      </c>
      <c r="AX10" s="788"/>
      <c r="AY10" s="468">
        <v>7114</v>
      </c>
    </row>
    <row r="11" spans="1:51" ht="15.75" thickBot="1">
      <c r="A11" s="29" t="e">
        <v>#REF!</v>
      </c>
      <c r="B11" s="29" t="s">
        <v>819</v>
      </c>
      <c r="C11" s="29" t="s">
        <v>820</v>
      </c>
      <c r="D11" s="29" t="s">
        <v>821</v>
      </c>
      <c r="E11" s="29" t="s">
        <v>822</v>
      </c>
      <c r="F11" s="29" t="s">
        <v>823</v>
      </c>
      <c r="G11" s="29" t="e">
        <v>#REF!</v>
      </c>
      <c r="H11" s="29" t="s">
        <v>824</v>
      </c>
      <c r="I11" s="29" t="s">
        <v>825</v>
      </c>
      <c r="J11" s="29" t="s">
        <v>826</v>
      </c>
      <c r="K11" s="29" t="s">
        <v>827</v>
      </c>
      <c r="L11" s="29" t="s">
        <v>828</v>
      </c>
      <c r="M11" s="29" t="s">
        <v>829</v>
      </c>
      <c r="N11" s="29" t="s">
        <v>830</v>
      </c>
      <c r="O11" s="29" t="s">
        <v>831</v>
      </c>
      <c r="P11" s="29" t="s">
        <v>832</v>
      </c>
      <c r="Q11" s="29" t="s">
        <v>833</v>
      </c>
      <c r="R11" s="29" t="s">
        <v>834</v>
      </c>
      <c r="S11" s="29" t="s">
        <v>835</v>
      </c>
      <c r="T11" s="29" t="s">
        <v>836</v>
      </c>
      <c r="U11" s="29" t="s">
        <v>837</v>
      </c>
      <c r="V11" s="29" t="s">
        <v>838</v>
      </c>
      <c r="W11" s="29" t="s">
        <v>839</v>
      </c>
      <c r="X11" s="439" t="s">
        <v>297</v>
      </c>
      <c r="Y11" s="805" t="s">
        <v>691</v>
      </c>
      <c r="Z11" s="36">
        <v>591</v>
      </c>
      <c r="AA11" s="504">
        <v>7777</v>
      </c>
      <c r="AB11" s="505">
        <v>0</v>
      </c>
      <c r="AC11" s="350">
        <v>0</v>
      </c>
      <c r="AD11" s="350">
        <v>0</v>
      </c>
      <c r="AE11" s="505">
        <v>1306</v>
      </c>
      <c r="AF11" s="505">
        <v>1248</v>
      </c>
      <c r="AG11" s="350">
        <v>7</v>
      </c>
      <c r="AH11" s="350">
        <v>1255</v>
      </c>
      <c r="AI11" s="505">
        <v>0</v>
      </c>
      <c r="AJ11" s="505">
        <v>0</v>
      </c>
      <c r="AK11" s="505">
        <v>0</v>
      </c>
      <c r="AL11" s="505">
        <v>0</v>
      </c>
      <c r="AM11" s="505">
        <v>0</v>
      </c>
      <c r="AN11" s="505">
        <v>0</v>
      </c>
      <c r="AO11" s="505">
        <v>0</v>
      </c>
      <c r="AP11" s="505">
        <v>0</v>
      </c>
      <c r="AQ11" s="350">
        <v>0</v>
      </c>
      <c r="AR11" s="505">
        <v>0</v>
      </c>
      <c r="AS11" s="505">
        <v>2</v>
      </c>
      <c r="AT11" s="505">
        <v>0</v>
      </c>
      <c r="AU11" s="505">
        <v>0</v>
      </c>
      <c r="AV11" s="505">
        <v>0</v>
      </c>
      <c r="AW11" s="505">
        <v>0</v>
      </c>
      <c r="AX11" s="788"/>
      <c r="AY11" s="468">
        <v>10340</v>
      </c>
    </row>
    <row r="12" spans="1:51" ht="15.75" thickBot="1">
      <c r="A12" s="29" t="e">
        <v>#REF!</v>
      </c>
      <c r="B12" s="29" t="s">
        <v>840</v>
      </c>
      <c r="C12" s="29" t="s">
        <v>841</v>
      </c>
      <c r="D12" s="29" t="s">
        <v>842</v>
      </c>
      <c r="E12" s="29" t="s">
        <v>843</v>
      </c>
      <c r="F12" s="29" t="s">
        <v>844</v>
      </c>
      <c r="G12" s="29" t="e">
        <v>#REF!</v>
      </c>
      <c r="H12" s="29" t="s">
        <v>845</v>
      </c>
      <c r="I12" s="29" t="s">
        <v>846</v>
      </c>
      <c r="J12" s="29" t="s">
        <v>847</v>
      </c>
      <c r="K12" s="29" t="s">
        <v>848</v>
      </c>
      <c r="L12" s="29" t="s">
        <v>849</v>
      </c>
      <c r="M12" s="29" t="s">
        <v>850</v>
      </c>
      <c r="N12" s="29" t="s">
        <v>851</v>
      </c>
      <c r="O12" s="29" t="s">
        <v>852</v>
      </c>
      <c r="P12" s="29" t="s">
        <v>853</v>
      </c>
      <c r="Q12" s="29" t="s">
        <v>854</v>
      </c>
      <c r="R12" s="29" t="s">
        <v>855</v>
      </c>
      <c r="S12" s="29" t="s">
        <v>856</v>
      </c>
      <c r="T12" s="29" t="s">
        <v>857</v>
      </c>
      <c r="U12" s="29" t="s">
        <v>858</v>
      </c>
      <c r="V12" s="29" t="s">
        <v>859</v>
      </c>
      <c r="W12" s="29" t="s">
        <v>860</v>
      </c>
      <c r="X12" s="439" t="s">
        <v>298</v>
      </c>
      <c r="Y12" s="805" t="s">
        <v>691</v>
      </c>
      <c r="Z12" s="36">
        <v>893</v>
      </c>
      <c r="AA12" s="504">
        <v>9214</v>
      </c>
      <c r="AB12" s="505">
        <v>0</v>
      </c>
      <c r="AC12" s="350">
        <v>0</v>
      </c>
      <c r="AD12" s="350">
        <v>0</v>
      </c>
      <c r="AE12" s="505">
        <v>0</v>
      </c>
      <c r="AF12" s="505">
        <v>435</v>
      </c>
      <c r="AG12" s="350">
        <v>12</v>
      </c>
      <c r="AH12" s="350">
        <v>447</v>
      </c>
      <c r="AI12" s="505">
        <v>0</v>
      </c>
      <c r="AJ12" s="505">
        <v>0</v>
      </c>
      <c r="AK12" s="505">
        <v>0</v>
      </c>
      <c r="AL12" s="505">
        <v>0</v>
      </c>
      <c r="AM12" s="505">
        <v>0</v>
      </c>
      <c r="AN12" s="505">
        <v>0</v>
      </c>
      <c r="AO12" s="505">
        <v>0</v>
      </c>
      <c r="AP12" s="505">
        <v>0</v>
      </c>
      <c r="AQ12" s="350">
        <v>0</v>
      </c>
      <c r="AR12" s="505">
        <v>0</v>
      </c>
      <c r="AS12" s="505">
        <v>0</v>
      </c>
      <c r="AT12" s="505">
        <v>0</v>
      </c>
      <c r="AU12" s="505">
        <v>0</v>
      </c>
      <c r="AV12" s="505">
        <v>0</v>
      </c>
      <c r="AW12" s="505">
        <v>0</v>
      </c>
      <c r="AX12" s="788"/>
      <c r="AY12" s="468">
        <v>9661</v>
      </c>
    </row>
    <row r="13" spans="1:51" ht="16.5" thickBot="1">
      <c r="A13" s="29" t="e">
        <v>#REF!</v>
      </c>
      <c r="B13" s="29" t="s">
        <v>522</v>
      </c>
      <c r="C13" s="29" t="s">
        <v>563</v>
      </c>
      <c r="D13" s="29" t="s">
        <v>527</v>
      </c>
      <c r="E13" s="29" t="s">
        <v>561</v>
      </c>
      <c r="F13" s="29" t="s">
        <v>562</v>
      </c>
      <c r="G13" s="29" t="e">
        <v>#REF!</v>
      </c>
      <c r="H13" s="29" t="s">
        <v>531</v>
      </c>
      <c r="I13" s="29" t="s">
        <v>621</v>
      </c>
      <c r="J13" s="29" t="s">
        <v>534</v>
      </c>
      <c r="K13" s="29" t="s">
        <v>540</v>
      </c>
      <c r="L13" s="29" t="s">
        <v>542</v>
      </c>
      <c r="M13" s="29" t="s">
        <v>545</v>
      </c>
      <c r="N13" s="29" t="s">
        <v>564</v>
      </c>
      <c r="O13" s="29" t="s">
        <v>556</v>
      </c>
      <c r="P13" s="29" t="s">
        <v>730</v>
      </c>
      <c r="Q13" s="29" t="s">
        <v>554</v>
      </c>
      <c r="R13" s="29" t="s">
        <v>551</v>
      </c>
      <c r="S13" s="29" t="s">
        <v>548</v>
      </c>
      <c r="T13" s="29" t="s">
        <v>630</v>
      </c>
      <c r="U13" s="29" t="s">
        <v>731</v>
      </c>
      <c r="V13" s="29" t="s">
        <v>732</v>
      </c>
      <c r="W13" s="29" t="s">
        <v>537</v>
      </c>
      <c r="X13" s="512" t="s">
        <v>861</v>
      </c>
      <c r="Y13" s="124"/>
      <c r="Z13" s="37"/>
      <c r="AA13" s="513">
        <v>44086</v>
      </c>
      <c r="AB13" s="514">
        <v>163685</v>
      </c>
      <c r="AC13" s="514">
        <v>641</v>
      </c>
      <c r="AD13" s="514">
        <v>164326</v>
      </c>
      <c r="AE13" s="514">
        <v>0</v>
      </c>
      <c r="AF13" s="514">
        <v>7351</v>
      </c>
      <c r="AG13" s="514">
        <v>56</v>
      </c>
      <c r="AH13" s="514">
        <v>7407</v>
      </c>
      <c r="AI13" s="514">
        <v>2</v>
      </c>
      <c r="AJ13" s="514">
        <v>0</v>
      </c>
      <c r="AK13" s="514">
        <v>9756</v>
      </c>
      <c r="AL13" s="514">
        <v>3</v>
      </c>
      <c r="AM13" s="514">
        <v>6</v>
      </c>
      <c r="AN13" s="514">
        <v>0</v>
      </c>
      <c r="AO13" s="514">
        <v>0</v>
      </c>
      <c r="AP13" s="514">
        <v>0</v>
      </c>
      <c r="AQ13" s="514">
        <v>0</v>
      </c>
      <c r="AR13" s="514">
        <v>0</v>
      </c>
      <c r="AS13" s="514">
        <v>0</v>
      </c>
      <c r="AT13" s="514">
        <v>0</v>
      </c>
      <c r="AU13" s="514">
        <v>0</v>
      </c>
      <c r="AV13" s="514">
        <v>0</v>
      </c>
      <c r="AW13" s="514">
        <v>0</v>
      </c>
      <c r="AX13" s="787"/>
      <c r="AY13" s="468">
        <v>225586</v>
      </c>
    </row>
    <row r="14" spans="1:51" ht="15.75" thickBot="1">
      <c r="A14" s="29" t="e">
        <v>#REF!</v>
      </c>
      <c r="B14" s="29" t="s">
        <v>862</v>
      </c>
      <c r="C14" s="29" t="s">
        <v>863</v>
      </c>
      <c r="D14" s="29" t="s">
        <v>864</v>
      </c>
      <c r="E14" s="29" t="s">
        <v>865</v>
      </c>
      <c r="F14" s="29" t="s">
        <v>866</v>
      </c>
      <c r="G14" s="29" t="e">
        <v>#REF!</v>
      </c>
      <c r="H14" s="29" t="s">
        <v>867</v>
      </c>
      <c r="I14" s="29" t="s">
        <v>868</v>
      </c>
      <c r="J14" s="29" t="s">
        <v>869</v>
      </c>
      <c r="K14" s="29" t="s">
        <v>870</v>
      </c>
      <c r="L14" s="29" t="s">
        <v>871</v>
      </c>
      <c r="M14" s="29" t="s">
        <v>872</v>
      </c>
      <c r="N14" s="29" t="s">
        <v>873</v>
      </c>
      <c r="O14" s="29" t="s">
        <v>874</v>
      </c>
      <c r="P14" s="29" t="s">
        <v>875</v>
      </c>
      <c r="Q14" s="29" t="s">
        <v>876</v>
      </c>
      <c r="R14" s="29" t="s">
        <v>877</v>
      </c>
      <c r="S14" s="29" t="s">
        <v>878</v>
      </c>
      <c r="T14" s="29" t="s">
        <v>879</v>
      </c>
      <c r="U14" s="29" t="s">
        <v>880</v>
      </c>
      <c r="V14" s="29" t="s">
        <v>881</v>
      </c>
      <c r="W14" s="29" t="s">
        <v>882</v>
      </c>
      <c r="X14" s="439" t="s">
        <v>300</v>
      </c>
      <c r="Y14" s="805" t="s">
        <v>695</v>
      </c>
      <c r="Z14" s="36">
        <v>120</v>
      </c>
      <c r="AA14" s="504">
        <v>690</v>
      </c>
      <c r="AB14" s="505">
        <v>19606</v>
      </c>
      <c r="AC14" s="350">
        <v>25</v>
      </c>
      <c r="AD14" s="350">
        <v>19631</v>
      </c>
      <c r="AE14" s="505">
        <v>0</v>
      </c>
      <c r="AF14" s="505">
        <v>205</v>
      </c>
      <c r="AG14" s="350">
        <v>1</v>
      </c>
      <c r="AH14" s="350">
        <v>206</v>
      </c>
      <c r="AI14" s="505">
        <v>0</v>
      </c>
      <c r="AJ14" s="505">
        <v>0</v>
      </c>
      <c r="AK14" s="505">
        <v>2357</v>
      </c>
      <c r="AL14" s="505">
        <v>0</v>
      </c>
      <c r="AM14" s="505">
        <v>5</v>
      </c>
      <c r="AN14" s="505">
        <v>0</v>
      </c>
      <c r="AO14" s="505">
        <v>0</v>
      </c>
      <c r="AP14" s="505">
        <v>0</v>
      </c>
      <c r="AQ14" s="350">
        <v>0</v>
      </c>
      <c r="AR14" s="505">
        <v>0</v>
      </c>
      <c r="AS14" s="505">
        <v>0</v>
      </c>
      <c r="AT14" s="505">
        <v>0</v>
      </c>
      <c r="AU14" s="505">
        <v>0</v>
      </c>
      <c r="AV14" s="505">
        <v>0</v>
      </c>
      <c r="AW14" s="505">
        <v>0</v>
      </c>
      <c r="AX14" s="788"/>
      <c r="AY14" s="468">
        <v>22889</v>
      </c>
    </row>
    <row r="15" spans="1:51" ht="15.75" thickBot="1">
      <c r="A15" s="29" t="e">
        <v>#REF!</v>
      </c>
      <c r="B15" s="29" t="s">
        <v>883</v>
      </c>
      <c r="C15" s="29" t="s">
        <v>884</v>
      </c>
      <c r="D15" s="29" t="s">
        <v>885</v>
      </c>
      <c r="E15" s="29" t="s">
        <v>886</v>
      </c>
      <c r="F15" s="29" t="s">
        <v>887</v>
      </c>
      <c r="G15" s="29" t="e">
        <v>#REF!</v>
      </c>
      <c r="H15" s="29" t="s">
        <v>888</v>
      </c>
      <c r="I15" s="29" t="s">
        <v>889</v>
      </c>
      <c r="J15" s="29" t="s">
        <v>890</v>
      </c>
      <c r="K15" s="29" t="s">
        <v>891</v>
      </c>
      <c r="L15" s="29" t="s">
        <v>892</v>
      </c>
      <c r="M15" s="29" t="s">
        <v>893</v>
      </c>
      <c r="N15" s="29" t="s">
        <v>894</v>
      </c>
      <c r="O15" s="29" t="s">
        <v>895</v>
      </c>
      <c r="P15" s="29" t="s">
        <v>896</v>
      </c>
      <c r="Q15" s="29" t="s">
        <v>897</v>
      </c>
      <c r="R15" s="29" t="s">
        <v>898</v>
      </c>
      <c r="S15" s="29" t="s">
        <v>899</v>
      </c>
      <c r="T15" s="29" t="s">
        <v>900</v>
      </c>
      <c r="U15" s="29" t="s">
        <v>901</v>
      </c>
      <c r="V15" s="29" t="s">
        <v>902</v>
      </c>
      <c r="W15" s="29" t="s">
        <v>903</v>
      </c>
      <c r="X15" s="439" t="s">
        <v>301</v>
      </c>
      <c r="Y15" s="805" t="s">
        <v>695</v>
      </c>
      <c r="Z15" s="36">
        <v>154</v>
      </c>
      <c r="AA15" s="504">
        <v>26774</v>
      </c>
      <c r="AB15" s="505">
        <v>43258</v>
      </c>
      <c r="AC15" s="350">
        <v>487</v>
      </c>
      <c r="AD15" s="350">
        <v>43745</v>
      </c>
      <c r="AE15" s="505">
        <v>0</v>
      </c>
      <c r="AF15" s="505">
        <v>4734</v>
      </c>
      <c r="AG15" s="350">
        <v>42</v>
      </c>
      <c r="AH15" s="350">
        <v>4776</v>
      </c>
      <c r="AI15" s="505">
        <v>0</v>
      </c>
      <c r="AJ15" s="505">
        <v>0</v>
      </c>
      <c r="AK15" s="505">
        <v>2848</v>
      </c>
      <c r="AL15" s="505">
        <v>2</v>
      </c>
      <c r="AM15" s="505">
        <v>0</v>
      </c>
      <c r="AN15" s="505">
        <v>0</v>
      </c>
      <c r="AO15" s="505">
        <v>0</v>
      </c>
      <c r="AP15" s="505">
        <v>0</v>
      </c>
      <c r="AQ15" s="350">
        <v>0</v>
      </c>
      <c r="AR15" s="505">
        <v>0</v>
      </c>
      <c r="AS15" s="505">
        <v>0</v>
      </c>
      <c r="AT15" s="505">
        <v>0</v>
      </c>
      <c r="AU15" s="505">
        <v>0</v>
      </c>
      <c r="AV15" s="505">
        <v>0</v>
      </c>
      <c r="AW15" s="505">
        <v>0</v>
      </c>
      <c r="AX15" s="788"/>
      <c r="AY15" s="468">
        <v>78145</v>
      </c>
    </row>
    <row r="16" spans="1:51" ht="15.75" thickBot="1">
      <c r="A16" s="29" t="e">
        <v>#REF!</v>
      </c>
      <c r="B16" s="29" t="s">
        <v>904</v>
      </c>
      <c r="C16" s="29" t="s">
        <v>905</v>
      </c>
      <c r="D16" s="29" t="s">
        <v>906</v>
      </c>
      <c r="E16" s="29" t="s">
        <v>907</v>
      </c>
      <c r="F16" s="29" t="s">
        <v>908</v>
      </c>
      <c r="G16" s="29" t="e">
        <v>#REF!</v>
      </c>
      <c r="H16" s="29" t="s">
        <v>909</v>
      </c>
      <c r="I16" s="29" t="s">
        <v>910</v>
      </c>
      <c r="J16" s="29" t="s">
        <v>911</v>
      </c>
      <c r="K16" s="29" t="s">
        <v>912</v>
      </c>
      <c r="L16" s="29" t="s">
        <v>913</v>
      </c>
      <c r="M16" s="29" t="s">
        <v>914</v>
      </c>
      <c r="N16" s="29" t="s">
        <v>915</v>
      </c>
      <c r="O16" s="29" t="s">
        <v>916</v>
      </c>
      <c r="P16" s="29" t="s">
        <v>917</v>
      </c>
      <c r="Q16" s="29" t="s">
        <v>918</v>
      </c>
      <c r="R16" s="29" t="s">
        <v>919</v>
      </c>
      <c r="S16" s="29" t="s">
        <v>920</v>
      </c>
      <c r="T16" s="29" t="s">
        <v>921</v>
      </c>
      <c r="U16" s="29" t="s">
        <v>922</v>
      </c>
      <c r="V16" s="29" t="s">
        <v>923</v>
      </c>
      <c r="W16" s="29" t="s">
        <v>924</v>
      </c>
      <c r="X16" s="439" t="s">
        <v>302</v>
      </c>
      <c r="Y16" s="805" t="s">
        <v>695</v>
      </c>
      <c r="Z16" s="36">
        <v>250</v>
      </c>
      <c r="AA16" s="504">
        <v>4942</v>
      </c>
      <c r="AB16" s="505">
        <v>39896</v>
      </c>
      <c r="AC16" s="350">
        <v>75</v>
      </c>
      <c r="AD16" s="350">
        <v>39971</v>
      </c>
      <c r="AE16" s="505">
        <v>0</v>
      </c>
      <c r="AF16" s="505">
        <v>1348</v>
      </c>
      <c r="AG16" s="350">
        <v>5</v>
      </c>
      <c r="AH16" s="350">
        <v>1353</v>
      </c>
      <c r="AI16" s="505">
        <v>1</v>
      </c>
      <c r="AJ16" s="505">
        <v>0</v>
      </c>
      <c r="AK16" s="505">
        <v>1871</v>
      </c>
      <c r="AL16" s="505">
        <v>0</v>
      </c>
      <c r="AM16" s="505">
        <v>1</v>
      </c>
      <c r="AN16" s="505">
        <v>0</v>
      </c>
      <c r="AO16" s="505">
        <v>0</v>
      </c>
      <c r="AP16" s="505">
        <v>0</v>
      </c>
      <c r="AQ16" s="350">
        <v>0</v>
      </c>
      <c r="AR16" s="505">
        <v>0</v>
      </c>
      <c r="AS16" s="505">
        <v>0</v>
      </c>
      <c r="AT16" s="505">
        <v>0</v>
      </c>
      <c r="AU16" s="505">
        <v>0</v>
      </c>
      <c r="AV16" s="505">
        <v>0</v>
      </c>
      <c r="AW16" s="505">
        <v>0</v>
      </c>
      <c r="AX16" s="788"/>
      <c r="AY16" s="468">
        <v>48139</v>
      </c>
    </row>
    <row r="17" spans="1:51" ht="15.75" thickBot="1">
      <c r="A17" s="29" t="e">
        <v>#REF!</v>
      </c>
      <c r="B17" s="29" t="s">
        <v>925</v>
      </c>
      <c r="C17" s="29" t="s">
        <v>926</v>
      </c>
      <c r="D17" s="29" t="s">
        <v>927</v>
      </c>
      <c r="E17" s="29" t="s">
        <v>928</v>
      </c>
      <c r="F17" s="29" t="s">
        <v>929</v>
      </c>
      <c r="G17" s="29" t="e">
        <v>#REF!</v>
      </c>
      <c r="H17" s="29" t="s">
        <v>930</v>
      </c>
      <c r="I17" s="29" t="s">
        <v>931</v>
      </c>
      <c r="J17" s="29" t="s">
        <v>932</v>
      </c>
      <c r="K17" s="29" t="s">
        <v>933</v>
      </c>
      <c r="L17" s="29" t="s">
        <v>934</v>
      </c>
      <c r="M17" s="29" t="s">
        <v>935</v>
      </c>
      <c r="N17" s="29" t="s">
        <v>936</v>
      </c>
      <c r="O17" s="29" t="s">
        <v>937</v>
      </c>
      <c r="P17" s="29" t="s">
        <v>938</v>
      </c>
      <c r="Q17" s="29" t="s">
        <v>939</v>
      </c>
      <c r="R17" s="29" t="s">
        <v>940</v>
      </c>
      <c r="S17" s="29" t="s">
        <v>941</v>
      </c>
      <c r="T17" s="29" t="s">
        <v>942</v>
      </c>
      <c r="U17" s="29" t="s">
        <v>943</v>
      </c>
      <c r="V17" s="29" t="s">
        <v>944</v>
      </c>
      <c r="W17" s="29" t="s">
        <v>945</v>
      </c>
      <c r="X17" s="439" t="s">
        <v>303</v>
      </c>
      <c r="Y17" s="805" t="s">
        <v>695</v>
      </c>
      <c r="Z17" s="36">
        <v>495</v>
      </c>
      <c r="AA17" s="504">
        <v>723</v>
      </c>
      <c r="AB17" s="505">
        <v>25002</v>
      </c>
      <c r="AC17" s="350">
        <v>30</v>
      </c>
      <c r="AD17" s="350">
        <v>25032</v>
      </c>
      <c r="AE17" s="505">
        <v>0</v>
      </c>
      <c r="AF17" s="505">
        <v>285</v>
      </c>
      <c r="AG17" s="350">
        <v>3</v>
      </c>
      <c r="AH17" s="350">
        <v>288</v>
      </c>
      <c r="AI17" s="505">
        <v>1</v>
      </c>
      <c r="AJ17" s="505">
        <v>0</v>
      </c>
      <c r="AK17" s="505">
        <v>0</v>
      </c>
      <c r="AL17" s="505">
        <v>0</v>
      </c>
      <c r="AM17" s="505">
        <v>0</v>
      </c>
      <c r="AN17" s="505">
        <v>0</v>
      </c>
      <c r="AO17" s="505">
        <v>0</v>
      </c>
      <c r="AP17" s="505">
        <v>0</v>
      </c>
      <c r="AQ17" s="350">
        <v>0</v>
      </c>
      <c r="AR17" s="505">
        <v>0</v>
      </c>
      <c r="AS17" s="505">
        <v>0</v>
      </c>
      <c r="AT17" s="505">
        <v>0</v>
      </c>
      <c r="AU17" s="505">
        <v>0</v>
      </c>
      <c r="AV17" s="505">
        <v>0</v>
      </c>
      <c r="AW17" s="505">
        <v>0</v>
      </c>
      <c r="AX17" s="788"/>
      <c r="AY17" s="468">
        <v>26044</v>
      </c>
    </row>
    <row r="18" spans="1:51" ht="15.75" thickBot="1">
      <c r="A18" s="29" t="e">
        <v>#REF!</v>
      </c>
      <c r="B18" s="29" t="s">
        <v>946</v>
      </c>
      <c r="C18" s="29" t="s">
        <v>947</v>
      </c>
      <c r="D18" s="29" t="s">
        <v>948</v>
      </c>
      <c r="E18" s="29" t="s">
        <v>949</v>
      </c>
      <c r="F18" s="29" t="s">
        <v>950</v>
      </c>
      <c r="G18" s="29" t="e">
        <v>#REF!</v>
      </c>
      <c r="H18" s="29" t="s">
        <v>951</v>
      </c>
      <c r="I18" s="29" t="s">
        <v>952</v>
      </c>
      <c r="J18" s="29" t="s">
        <v>953</v>
      </c>
      <c r="K18" s="29" t="s">
        <v>954</v>
      </c>
      <c r="L18" s="29" t="s">
        <v>955</v>
      </c>
      <c r="M18" s="29" t="s">
        <v>956</v>
      </c>
      <c r="N18" s="29" t="s">
        <v>957</v>
      </c>
      <c r="O18" s="29" t="s">
        <v>958</v>
      </c>
      <c r="P18" s="29" t="s">
        <v>959</v>
      </c>
      <c r="Q18" s="29" t="s">
        <v>960</v>
      </c>
      <c r="R18" s="29" t="s">
        <v>961</v>
      </c>
      <c r="S18" s="29" t="s">
        <v>962</v>
      </c>
      <c r="T18" s="29" t="s">
        <v>963</v>
      </c>
      <c r="U18" s="29" t="s">
        <v>964</v>
      </c>
      <c r="V18" s="29" t="s">
        <v>965</v>
      </c>
      <c r="W18" s="29" t="s">
        <v>966</v>
      </c>
      <c r="X18" s="439" t="s">
        <v>304</v>
      </c>
      <c r="Y18" s="805" t="s">
        <v>695</v>
      </c>
      <c r="Z18" s="36">
        <v>790</v>
      </c>
      <c r="AA18" s="504">
        <v>6773</v>
      </c>
      <c r="AB18" s="505">
        <v>18801</v>
      </c>
      <c r="AC18" s="350">
        <v>22</v>
      </c>
      <c r="AD18" s="350">
        <v>18823</v>
      </c>
      <c r="AE18" s="505">
        <v>0</v>
      </c>
      <c r="AF18" s="505">
        <v>322</v>
      </c>
      <c r="AG18" s="350">
        <v>5</v>
      </c>
      <c r="AH18" s="350">
        <v>327</v>
      </c>
      <c r="AI18" s="505">
        <v>0</v>
      </c>
      <c r="AJ18" s="505">
        <v>0</v>
      </c>
      <c r="AK18" s="505">
        <v>0</v>
      </c>
      <c r="AL18" s="505">
        <v>1</v>
      </c>
      <c r="AM18" s="505">
        <v>0</v>
      </c>
      <c r="AN18" s="505">
        <v>0</v>
      </c>
      <c r="AO18" s="505">
        <v>0</v>
      </c>
      <c r="AP18" s="505">
        <v>0</v>
      </c>
      <c r="AQ18" s="350">
        <v>0</v>
      </c>
      <c r="AR18" s="505">
        <v>0</v>
      </c>
      <c r="AS18" s="505">
        <v>0</v>
      </c>
      <c r="AT18" s="505">
        <v>0</v>
      </c>
      <c r="AU18" s="505">
        <v>0</v>
      </c>
      <c r="AV18" s="505">
        <v>0</v>
      </c>
      <c r="AW18" s="505">
        <v>0</v>
      </c>
      <c r="AX18" s="788"/>
      <c r="AY18" s="468">
        <v>25924</v>
      </c>
    </row>
    <row r="19" spans="1:51" ht="15.75" thickBot="1">
      <c r="A19" s="29" t="e">
        <v>#REF!</v>
      </c>
      <c r="B19" s="29" t="s">
        <v>967</v>
      </c>
      <c r="C19" s="29" t="s">
        <v>968</v>
      </c>
      <c r="D19" s="29" t="s">
        <v>969</v>
      </c>
      <c r="E19" s="29" t="s">
        <v>970</v>
      </c>
      <c r="F19" s="29" t="s">
        <v>971</v>
      </c>
      <c r="G19" s="29" t="e">
        <v>#REF!</v>
      </c>
      <c r="H19" s="29" t="s">
        <v>972</v>
      </c>
      <c r="I19" s="29" t="s">
        <v>973</v>
      </c>
      <c r="J19" s="29" t="s">
        <v>974</v>
      </c>
      <c r="K19" s="29" t="s">
        <v>975</v>
      </c>
      <c r="L19" s="29" t="s">
        <v>976</v>
      </c>
      <c r="M19" s="29" t="s">
        <v>977</v>
      </c>
      <c r="N19" s="29" t="s">
        <v>978</v>
      </c>
      <c r="O19" s="29" t="s">
        <v>979</v>
      </c>
      <c r="P19" s="29" t="s">
        <v>980</v>
      </c>
      <c r="Q19" s="29" t="s">
        <v>981</v>
      </c>
      <c r="R19" s="29" t="s">
        <v>982</v>
      </c>
      <c r="S19" s="29" t="s">
        <v>983</v>
      </c>
      <c r="T19" s="29" t="s">
        <v>984</v>
      </c>
      <c r="U19" s="29" t="s">
        <v>985</v>
      </c>
      <c r="V19" s="29" t="s">
        <v>986</v>
      </c>
      <c r="W19" s="29" t="s">
        <v>987</v>
      </c>
      <c r="X19" s="439" t="s">
        <v>305</v>
      </c>
      <c r="Y19" s="805" t="s">
        <v>695</v>
      </c>
      <c r="Z19" s="36">
        <v>895</v>
      </c>
      <c r="AA19" s="504">
        <v>4184</v>
      </c>
      <c r="AB19" s="505">
        <v>17122</v>
      </c>
      <c r="AC19" s="350">
        <v>2</v>
      </c>
      <c r="AD19" s="350">
        <v>17124</v>
      </c>
      <c r="AE19" s="505">
        <v>0</v>
      </c>
      <c r="AF19" s="505">
        <v>457</v>
      </c>
      <c r="AG19" s="350">
        <v>0</v>
      </c>
      <c r="AH19" s="350">
        <v>457</v>
      </c>
      <c r="AI19" s="505">
        <v>0</v>
      </c>
      <c r="AJ19" s="505">
        <v>0</v>
      </c>
      <c r="AK19" s="505">
        <v>2680</v>
      </c>
      <c r="AL19" s="505">
        <v>0</v>
      </c>
      <c r="AM19" s="505">
        <v>0</v>
      </c>
      <c r="AN19" s="505">
        <v>0</v>
      </c>
      <c r="AO19" s="505">
        <v>0</v>
      </c>
      <c r="AP19" s="505">
        <v>0</v>
      </c>
      <c r="AQ19" s="350">
        <v>0</v>
      </c>
      <c r="AR19" s="505">
        <v>0</v>
      </c>
      <c r="AS19" s="505">
        <v>0</v>
      </c>
      <c r="AT19" s="505">
        <v>0</v>
      </c>
      <c r="AU19" s="505">
        <v>0</v>
      </c>
      <c r="AV19" s="505">
        <v>0</v>
      </c>
      <c r="AW19" s="505">
        <v>0</v>
      </c>
      <c r="AX19" s="788"/>
      <c r="AY19" s="468">
        <v>24445</v>
      </c>
    </row>
    <row r="20" spans="1:51" ht="15.75" customHeight="1" thickBot="1">
      <c r="A20" s="29" t="e">
        <v>#REF!</v>
      </c>
      <c r="B20" s="29" t="s">
        <v>522</v>
      </c>
      <c r="C20" s="29" t="s">
        <v>563</v>
      </c>
      <c r="D20" s="29" t="s">
        <v>527</v>
      </c>
      <c r="E20" s="29" t="s">
        <v>561</v>
      </c>
      <c r="F20" s="29" t="s">
        <v>562</v>
      </c>
      <c r="G20" s="29" t="e">
        <v>#REF!</v>
      </c>
      <c r="H20" s="29" t="s">
        <v>531</v>
      </c>
      <c r="I20" s="29" t="s">
        <v>621</v>
      </c>
      <c r="J20" s="29" t="s">
        <v>534</v>
      </c>
      <c r="K20" s="29" t="s">
        <v>540</v>
      </c>
      <c r="L20" s="29" t="s">
        <v>542</v>
      </c>
      <c r="M20" s="29" t="s">
        <v>545</v>
      </c>
      <c r="N20" s="29" t="s">
        <v>564</v>
      </c>
      <c r="O20" s="29" t="s">
        <v>556</v>
      </c>
      <c r="P20" s="29" t="s">
        <v>730</v>
      </c>
      <c r="Q20" s="29" t="s">
        <v>554</v>
      </c>
      <c r="R20" s="29" t="s">
        <v>551</v>
      </c>
      <c r="S20" s="29" t="s">
        <v>548</v>
      </c>
      <c r="T20" s="29" t="s">
        <v>630</v>
      </c>
      <c r="U20" s="29" t="s">
        <v>731</v>
      </c>
      <c r="V20" s="29" t="s">
        <v>732</v>
      </c>
      <c r="W20" s="29" t="s">
        <v>537</v>
      </c>
      <c r="X20" s="512" t="s">
        <v>499</v>
      </c>
      <c r="Y20" s="124"/>
      <c r="Z20" s="37"/>
      <c r="AA20" s="513">
        <v>215314</v>
      </c>
      <c r="AB20" s="514">
        <v>22577</v>
      </c>
      <c r="AC20" s="514">
        <v>17</v>
      </c>
      <c r="AD20" s="514">
        <v>22594</v>
      </c>
      <c r="AE20" s="514">
        <v>39929</v>
      </c>
      <c r="AF20" s="514">
        <v>72505</v>
      </c>
      <c r="AG20" s="514">
        <v>27863</v>
      </c>
      <c r="AH20" s="514">
        <v>100368</v>
      </c>
      <c r="AI20" s="514">
        <v>2123</v>
      </c>
      <c r="AJ20" s="514">
        <v>0</v>
      </c>
      <c r="AK20" s="514">
        <v>15622</v>
      </c>
      <c r="AL20" s="514">
        <v>0</v>
      </c>
      <c r="AM20" s="514">
        <v>5331</v>
      </c>
      <c r="AN20" s="514">
        <v>2</v>
      </c>
      <c r="AO20" s="514">
        <v>2</v>
      </c>
      <c r="AP20" s="514">
        <v>0</v>
      </c>
      <c r="AQ20" s="514">
        <v>0</v>
      </c>
      <c r="AR20" s="514">
        <v>4</v>
      </c>
      <c r="AS20" s="514">
        <v>4</v>
      </c>
      <c r="AT20" s="514">
        <v>0</v>
      </c>
      <c r="AU20" s="514">
        <v>0</v>
      </c>
      <c r="AV20" s="514">
        <v>0</v>
      </c>
      <c r="AW20" s="514">
        <v>0</v>
      </c>
      <c r="AX20" s="514">
        <v>1</v>
      </c>
      <c r="AY20" s="468">
        <v>401294</v>
      </c>
    </row>
    <row r="21" spans="1:51" ht="15.75" thickBot="1">
      <c r="A21" s="29" t="e">
        <v>#REF!</v>
      </c>
      <c r="B21" s="29" t="s">
        <v>988</v>
      </c>
      <c r="C21" s="29" t="s">
        <v>989</v>
      </c>
      <c r="D21" s="29" t="s">
        <v>990</v>
      </c>
      <c r="E21" s="29" t="s">
        <v>991</v>
      </c>
      <c r="F21" s="29" t="s">
        <v>992</v>
      </c>
      <c r="G21" s="29" t="e">
        <v>#REF!</v>
      </c>
      <c r="H21" s="29" t="s">
        <v>993</v>
      </c>
      <c r="I21" s="29" t="s">
        <v>994</v>
      </c>
      <c r="J21" s="29" t="s">
        <v>995</v>
      </c>
      <c r="K21" s="29" t="s">
        <v>996</v>
      </c>
      <c r="L21" s="29" t="s">
        <v>997</v>
      </c>
      <c r="M21" s="29" t="s">
        <v>998</v>
      </c>
      <c r="N21" s="29" t="s">
        <v>999</v>
      </c>
      <c r="O21" s="29" t="s">
        <v>1000</v>
      </c>
      <c r="P21" s="29" t="s">
        <v>1001</v>
      </c>
      <c r="Q21" s="29" t="s">
        <v>1002</v>
      </c>
      <c r="R21" s="29" t="s">
        <v>1003</v>
      </c>
      <c r="S21" s="29" t="s">
        <v>1004</v>
      </c>
      <c r="T21" s="29" t="s">
        <v>1005</v>
      </c>
      <c r="U21" s="29" t="s">
        <v>1006</v>
      </c>
      <c r="V21" s="29" t="s">
        <v>1007</v>
      </c>
      <c r="W21" s="29" t="s">
        <v>1008</v>
      </c>
      <c r="X21" s="439" t="s">
        <v>307</v>
      </c>
      <c r="Y21" s="458" t="s">
        <v>698</v>
      </c>
      <c r="Z21" s="36">
        <v>45</v>
      </c>
      <c r="AA21" s="504">
        <v>36758</v>
      </c>
      <c r="AB21" s="505">
        <v>2884</v>
      </c>
      <c r="AC21" s="350">
        <v>2</v>
      </c>
      <c r="AD21" s="350">
        <v>2886</v>
      </c>
      <c r="AE21" s="505">
        <v>10242</v>
      </c>
      <c r="AF21" s="505">
        <v>10501</v>
      </c>
      <c r="AG21" s="350">
        <v>3399</v>
      </c>
      <c r="AH21" s="350">
        <v>13900</v>
      </c>
      <c r="AI21" s="505">
        <v>1172</v>
      </c>
      <c r="AJ21" s="505">
        <v>0</v>
      </c>
      <c r="AK21" s="505">
        <v>1044</v>
      </c>
      <c r="AL21" s="505">
        <v>0</v>
      </c>
      <c r="AM21" s="505">
        <v>0</v>
      </c>
      <c r="AN21" s="505">
        <v>0</v>
      </c>
      <c r="AO21" s="505">
        <v>0</v>
      </c>
      <c r="AP21" s="505">
        <v>0</v>
      </c>
      <c r="AQ21" s="350">
        <v>0</v>
      </c>
      <c r="AR21" s="505">
        <v>0</v>
      </c>
      <c r="AS21" s="505">
        <v>0</v>
      </c>
      <c r="AT21" s="505">
        <v>0</v>
      </c>
      <c r="AU21" s="505">
        <v>0</v>
      </c>
      <c r="AV21" s="505">
        <v>0</v>
      </c>
      <c r="AW21" s="505">
        <v>0</v>
      </c>
      <c r="AX21" s="788"/>
      <c r="AY21" s="468">
        <v>66002</v>
      </c>
    </row>
    <row r="22" spans="1:51" ht="15.75" thickBot="1">
      <c r="A22" s="29" t="e">
        <v>#REF!</v>
      </c>
      <c r="B22" s="29" t="s">
        <v>1009</v>
      </c>
      <c r="C22" s="29" t="s">
        <v>1010</v>
      </c>
      <c r="D22" s="29" t="s">
        <v>1011</v>
      </c>
      <c r="E22" s="29" t="s">
        <v>1012</v>
      </c>
      <c r="F22" s="29" t="s">
        <v>1013</v>
      </c>
      <c r="G22" s="29" t="e">
        <v>#REF!</v>
      </c>
      <c r="H22" s="29" t="s">
        <v>1014</v>
      </c>
      <c r="I22" s="29" t="s">
        <v>1015</v>
      </c>
      <c r="J22" s="29" t="s">
        <v>1016</v>
      </c>
      <c r="K22" s="29" t="s">
        <v>1017</v>
      </c>
      <c r="L22" s="29" t="s">
        <v>1018</v>
      </c>
      <c r="M22" s="29" t="s">
        <v>1019</v>
      </c>
      <c r="N22" s="29" t="s">
        <v>1020</v>
      </c>
      <c r="O22" s="29" t="s">
        <v>1021</v>
      </c>
      <c r="P22" s="29" t="s">
        <v>1022</v>
      </c>
      <c r="Q22" s="29" t="s">
        <v>1023</v>
      </c>
      <c r="R22" s="29" t="s">
        <v>1024</v>
      </c>
      <c r="S22" s="29" t="s">
        <v>1025</v>
      </c>
      <c r="T22" s="29" t="s">
        <v>1026</v>
      </c>
      <c r="U22" s="29" t="s">
        <v>1027</v>
      </c>
      <c r="V22" s="29" t="s">
        <v>1028</v>
      </c>
      <c r="W22" s="29" t="s">
        <v>1029</v>
      </c>
      <c r="X22" s="439" t="s">
        <v>308</v>
      </c>
      <c r="Y22" s="458" t="s">
        <v>698</v>
      </c>
      <c r="Z22" s="36">
        <v>51</v>
      </c>
      <c r="AA22" s="504">
        <v>16077</v>
      </c>
      <c r="AB22" s="505">
        <v>0</v>
      </c>
      <c r="AC22" s="350">
        <v>0</v>
      </c>
      <c r="AD22" s="350">
        <v>0</v>
      </c>
      <c r="AE22" s="505">
        <v>966</v>
      </c>
      <c r="AF22" s="505">
        <v>4275</v>
      </c>
      <c r="AG22" s="350">
        <v>2931</v>
      </c>
      <c r="AH22" s="350">
        <v>7206</v>
      </c>
      <c r="AI22" s="505">
        <v>46</v>
      </c>
      <c r="AJ22" s="505">
        <v>0</v>
      </c>
      <c r="AK22" s="505">
        <v>54</v>
      </c>
      <c r="AL22" s="505">
        <v>0</v>
      </c>
      <c r="AM22" s="505">
        <v>1478</v>
      </c>
      <c r="AN22" s="505">
        <v>0</v>
      </c>
      <c r="AO22" s="505">
        <v>0</v>
      </c>
      <c r="AP22" s="505">
        <v>0</v>
      </c>
      <c r="AQ22" s="350">
        <v>0</v>
      </c>
      <c r="AR22" s="505">
        <v>0</v>
      </c>
      <c r="AS22" s="505">
        <v>0</v>
      </c>
      <c r="AT22" s="505">
        <v>0</v>
      </c>
      <c r="AU22" s="505">
        <v>0</v>
      </c>
      <c r="AV22" s="505">
        <v>0</v>
      </c>
      <c r="AW22" s="505">
        <v>0</v>
      </c>
      <c r="AX22" s="788"/>
      <c r="AY22" s="468">
        <v>25827</v>
      </c>
    </row>
    <row r="23" spans="1:51" ht="15.75" thickBot="1">
      <c r="A23" s="29" t="e">
        <v>#REF!</v>
      </c>
      <c r="B23" s="29" t="s">
        <v>1030</v>
      </c>
      <c r="C23" s="29" t="s">
        <v>1031</v>
      </c>
      <c r="D23" s="29" t="s">
        <v>1032</v>
      </c>
      <c r="E23" s="29" t="s">
        <v>1033</v>
      </c>
      <c r="F23" s="29" t="s">
        <v>1034</v>
      </c>
      <c r="G23" s="29" t="e">
        <v>#REF!</v>
      </c>
      <c r="H23" s="29" t="s">
        <v>1035</v>
      </c>
      <c r="I23" s="29" t="s">
        <v>1036</v>
      </c>
      <c r="J23" s="29" t="s">
        <v>1037</v>
      </c>
      <c r="K23" s="29" t="s">
        <v>1038</v>
      </c>
      <c r="L23" s="29" t="s">
        <v>1039</v>
      </c>
      <c r="M23" s="29" t="s">
        <v>1040</v>
      </c>
      <c r="N23" s="29" t="s">
        <v>1041</v>
      </c>
      <c r="O23" s="29" t="s">
        <v>1042</v>
      </c>
      <c r="P23" s="29" t="s">
        <v>1043</v>
      </c>
      <c r="Q23" s="29" t="s">
        <v>1044</v>
      </c>
      <c r="R23" s="29" t="s">
        <v>1045</v>
      </c>
      <c r="S23" s="29" t="s">
        <v>1046</v>
      </c>
      <c r="T23" s="29" t="s">
        <v>1047</v>
      </c>
      <c r="U23" s="29" t="s">
        <v>1048</v>
      </c>
      <c r="V23" s="29" t="s">
        <v>1049</v>
      </c>
      <c r="W23" s="29" t="s">
        <v>1050</v>
      </c>
      <c r="X23" s="439" t="s">
        <v>309</v>
      </c>
      <c r="Y23" s="458" t="s">
        <v>698</v>
      </c>
      <c r="Z23" s="36">
        <v>147</v>
      </c>
      <c r="AA23" s="504">
        <v>19870</v>
      </c>
      <c r="AB23" s="505">
        <v>1781</v>
      </c>
      <c r="AC23" s="350">
        <v>1</v>
      </c>
      <c r="AD23" s="350">
        <v>1782</v>
      </c>
      <c r="AE23" s="505">
        <v>3499</v>
      </c>
      <c r="AF23" s="505">
        <v>4037</v>
      </c>
      <c r="AG23" s="350">
        <v>1401</v>
      </c>
      <c r="AH23" s="350">
        <v>5438</v>
      </c>
      <c r="AI23" s="505">
        <v>267</v>
      </c>
      <c r="AJ23" s="505">
        <v>0</v>
      </c>
      <c r="AK23" s="505">
        <v>0</v>
      </c>
      <c r="AL23" s="505">
        <v>0</v>
      </c>
      <c r="AM23" s="505">
        <v>0</v>
      </c>
      <c r="AN23" s="505">
        <v>1</v>
      </c>
      <c r="AO23" s="505">
        <v>0</v>
      </c>
      <c r="AP23" s="505">
        <v>0</v>
      </c>
      <c r="AQ23" s="350">
        <v>0</v>
      </c>
      <c r="AR23" s="505">
        <v>1</v>
      </c>
      <c r="AS23" s="505">
        <v>2</v>
      </c>
      <c r="AT23" s="505">
        <v>0</v>
      </c>
      <c r="AU23" s="505">
        <v>0</v>
      </c>
      <c r="AV23" s="505">
        <v>0</v>
      </c>
      <c r="AW23" s="505">
        <v>0</v>
      </c>
      <c r="AX23" s="788"/>
      <c r="AY23" s="468">
        <v>30860</v>
      </c>
    </row>
    <row r="24" spans="1:51" ht="15.75" thickBot="1">
      <c r="A24" s="29" t="e">
        <v>#REF!</v>
      </c>
      <c r="B24" s="29" t="s">
        <v>1051</v>
      </c>
      <c r="C24" s="29" t="s">
        <v>1052</v>
      </c>
      <c r="D24" s="29" t="s">
        <v>1053</v>
      </c>
      <c r="E24" s="29" t="s">
        <v>1054</v>
      </c>
      <c r="F24" s="29" t="s">
        <v>1055</v>
      </c>
      <c r="G24" s="29" t="e">
        <v>#REF!</v>
      </c>
      <c r="H24" s="29" t="s">
        <v>1056</v>
      </c>
      <c r="I24" s="29" t="s">
        <v>1057</v>
      </c>
      <c r="J24" s="29" t="s">
        <v>1058</v>
      </c>
      <c r="K24" s="29" t="s">
        <v>1059</v>
      </c>
      <c r="L24" s="29" t="s">
        <v>1060</v>
      </c>
      <c r="M24" s="29" t="s">
        <v>1061</v>
      </c>
      <c r="N24" s="29" t="s">
        <v>1062</v>
      </c>
      <c r="O24" s="29" t="s">
        <v>1063</v>
      </c>
      <c r="P24" s="29" t="s">
        <v>1064</v>
      </c>
      <c r="Q24" s="29" t="s">
        <v>1065</v>
      </c>
      <c r="R24" s="29" t="s">
        <v>1066</v>
      </c>
      <c r="S24" s="29" t="s">
        <v>1067</v>
      </c>
      <c r="T24" s="29" t="s">
        <v>1068</v>
      </c>
      <c r="U24" s="29" t="s">
        <v>1069</v>
      </c>
      <c r="V24" s="29" t="s">
        <v>1070</v>
      </c>
      <c r="W24" s="29" t="s">
        <v>1071</v>
      </c>
      <c r="X24" s="439" t="s">
        <v>310</v>
      </c>
      <c r="Y24" s="458" t="s">
        <v>698</v>
      </c>
      <c r="Z24" s="36">
        <v>172</v>
      </c>
      <c r="AA24" s="504">
        <v>22312</v>
      </c>
      <c r="AB24" s="505">
        <v>1498</v>
      </c>
      <c r="AC24" s="350">
        <v>5</v>
      </c>
      <c r="AD24" s="350">
        <v>1503</v>
      </c>
      <c r="AE24" s="505">
        <v>5557</v>
      </c>
      <c r="AF24" s="505">
        <v>6536</v>
      </c>
      <c r="AG24" s="350">
        <v>2289</v>
      </c>
      <c r="AH24" s="350">
        <v>8825</v>
      </c>
      <c r="AI24" s="505">
        <v>87</v>
      </c>
      <c r="AJ24" s="505">
        <v>0</v>
      </c>
      <c r="AK24" s="505">
        <v>3064</v>
      </c>
      <c r="AL24" s="505">
        <v>0</v>
      </c>
      <c r="AM24" s="505">
        <v>434</v>
      </c>
      <c r="AN24" s="505">
        <v>0</v>
      </c>
      <c r="AO24" s="505">
        <v>0</v>
      </c>
      <c r="AP24" s="505">
        <v>0</v>
      </c>
      <c r="AQ24" s="350">
        <v>0</v>
      </c>
      <c r="AR24" s="505">
        <v>0</v>
      </c>
      <c r="AS24" s="505">
        <v>0</v>
      </c>
      <c r="AT24" s="505">
        <v>0</v>
      </c>
      <c r="AU24" s="505">
        <v>0</v>
      </c>
      <c r="AV24" s="505">
        <v>0</v>
      </c>
      <c r="AW24" s="505">
        <v>0</v>
      </c>
      <c r="AX24" s="788"/>
      <c r="AY24" s="468">
        <v>41782</v>
      </c>
    </row>
    <row r="25" spans="1:51" ht="15.75" thickBot="1">
      <c r="A25" s="29" t="e">
        <v>#REF!</v>
      </c>
      <c r="B25" s="29" t="s">
        <v>1072</v>
      </c>
      <c r="C25" s="29" t="s">
        <v>1073</v>
      </c>
      <c r="D25" s="29" t="s">
        <v>1074</v>
      </c>
      <c r="E25" s="29" t="s">
        <v>1075</v>
      </c>
      <c r="F25" s="29" t="s">
        <v>1076</v>
      </c>
      <c r="G25" s="29" t="e">
        <v>#REF!</v>
      </c>
      <c r="H25" s="29" t="s">
        <v>1077</v>
      </c>
      <c r="I25" s="29" t="s">
        <v>1078</v>
      </c>
      <c r="J25" s="29" t="s">
        <v>1079</v>
      </c>
      <c r="K25" s="29" t="s">
        <v>1080</v>
      </c>
      <c r="L25" s="29" t="s">
        <v>1081</v>
      </c>
      <c r="M25" s="29" t="s">
        <v>1082</v>
      </c>
      <c r="N25" s="29" t="s">
        <v>1083</v>
      </c>
      <c r="O25" s="29" t="s">
        <v>1084</v>
      </c>
      <c r="P25" s="29" t="s">
        <v>1085</v>
      </c>
      <c r="Q25" s="29" t="s">
        <v>1086</v>
      </c>
      <c r="R25" s="29" t="s">
        <v>1087</v>
      </c>
      <c r="S25" s="29" t="s">
        <v>1088</v>
      </c>
      <c r="T25" s="29" t="s">
        <v>1089</v>
      </c>
      <c r="U25" s="29" t="s">
        <v>1090</v>
      </c>
      <c r="V25" s="29" t="s">
        <v>1091</v>
      </c>
      <c r="W25" s="29" t="s">
        <v>1092</v>
      </c>
      <c r="X25" s="439" t="s">
        <v>311</v>
      </c>
      <c r="Y25" s="458" t="s">
        <v>698</v>
      </c>
      <c r="Z25" s="36">
        <v>475</v>
      </c>
      <c r="AA25" s="504">
        <v>2169</v>
      </c>
      <c r="AB25" s="505">
        <v>0</v>
      </c>
      <c r="AC25" s="350">
        <v>0</v>
      </c>
      <c r="AD25" s="350">
        <v>0</v>
      </c>
      <c r="AE25" s="505">
        <v>0</v>
      </c>
      <c r="AF25" s="505">
        <v>101</v>
      </c>
      <c r="AG25" s="350">
        <v>3</v>
      </c>
      <c r="AH25" s="350">
        <v>104</v>
      </c>
      <c r="AI25" s="505">
        <v>1</v>
      </c>
      <c r="AJ25" s="505">
        <v>0</v>
      </c>
      <c r="AK25" s="505">
        <v>2505</v>
      </c>
      <c r="AL25" s="505">
        <v>0</v>
      </c>
      <c r="AM25" s="505">
        <v>0</v>
      </c>
      <c r="AN25" s="505">
        <v>0</v>
      </c>
      <c r="AO25" s="505">
        <v>0</v>
      </c>
      <c r="AP25" s="505">
        <v>0</v>
      </c>
      <c r="AQ25" s="350">
        <v>0</v>
      </c>
      <c r="AR25" s="505">
        <v>0</v>
      </c>
      <c r="AS25" s="505">
        <v>0</v>
      </c>
      <c r="AT25" s="505">
        <v>0</v>
      </c>
      <c r="AU25" s="505">
        <v>0</v>
      </c>
      <c r="AV25" s="505">
        <v>0</v>
      </c>
      <c r="AW25" s="505">
        <v>0</v>
      </c>
      <c r="AX25" s="788"/>
      <c r="AY25" s="468">
        <v>4779</v>
      </c>
    </row>
    <row r="26" spans="1:51" ht="15.75" thickBot="1">
      <c r="A26" s="29" t="e">
        <v>#REF!</v>
      </c>
      <c r="B26" s="29" t="s">
        <v>1093</v>
      </c>
      <c r="C26" s="29" t="s">
        <v>1094</v>
      </c>
      <c r="D26" s="29" t="s">
        <v>1095</v>
      </c>
      <c r="E26" s="29" t="s">
        <v>1096</v>
      </c>
      <c r="F26" s="29" t="s">
        <v>1097</v>
      </c>
      <c r="G26" s="29" t="e">
        <v>#REF!</v>
      </c>
      <c r="H26" s="29" t="s">
        <v>1098</v>
      </c>
      <c r="I26" s="29" t="s">
        <v>1099</v>
      </c>
      <c r="J26" s="29" t="s">
        <v>1100</v>
      </c>
      <c r="K26" s="29" t="s">
        <v>1101</v>
      </c>
      <c r="L26" s="29" t="s">
        <v>1102</v>
      </c>
      <c r="M26" s="29" t="s">
        <v>1103</v>
      </c>
      <c r="N26" s="29" t="s">
        <v>1104</v>
      </c>
      <c r="O26" s="29" t="s">
        <v>1105</v>
      </c>
      <c r="P26" s="29" t="s">
        <v>1106</v>
      </c>
      <c r="Q26" s="29" t="s">
        <v>1107</v>
      </c>
      <c r="R26" s="29" t="s">
        <v>1108</v>
      </c>
      <c r="S26" s="29" t="s">
        <v>1109</v>
      </c>
      <c r="T26" s="29" t="s">
        <v>1110</v>
      </c>
      <c r="U26" s="29" t="s">
        <v>1111</v>
      </c>
      <c r="V26" s="29" t="s">
        <v>1112</v>
      </c>
      <c r="W26" s="29" t="s">
        <v>1113</v>
      </c>
      <c r="X26" s="439" t="s">
        <v>312</v>
      </c>
      <c r="Y26" s="458" t="s">
        <v>698</v>
      </c>
      <c r="Z26" s="36">
        <v>480</v>
      </c>
      <c r="AA26" s="504">
        <v>14605</v>
      </c>
      <c r="AB26" s="505">
        <v>1057</v>
      </c>
      <c r="AC26" s="350">
        <v>0</v>
      </c>
      <c r="AD26" s="350">
        <v>1057</v>
      </c>
      <c r="AE26" s="505">
        <v>0</v>
      </c>
      <c r="AF26" s="505">
        <v>1662</v>
      </c>
      <c r="AG26" s="350">
        <v>597</v>
      </c>
      <c r="AH26" s="350">
        <v>2259</v>
      </c>
      <c r="AI26" s="505">
        <v>1</v>
      </c>
      <c r="AJ26" s="505">
        <v>0</v>
      </c>
      <c r="AK26" s="505">
        <v>3170</v>
      </c>
      <c r="AL26" s="505">
        <v>0</v>
      </c>
      <c r="AM26" s="505">
        <v>68</v>
      </c>
      <c r="AN26" s="505">
        <v>0</v>
      </c>
      <c r="AO26" s="505">
        <v>0</v>
      </c>
      <c r="AP26" s="505">
        <v>0</v>
      </c>
      <c r="AQ26" s="350">
        <v>0</v>
      </c>
      <c r="AR26" s="505">
        <v>2</v>
      </c>
      <c r="AS26" s="505">
        <v>1</v>
      </c>
      <c r="AT26" s="505">
        <v>0</v>
      </c>
      <c r="AU26" s="505">
        <v>0</v>
      </c>
      <c r="AV26" s="505">
        <v>0</v>
      </c>
      <c r="AW26" s="505">
        <v>0</v>
      </c>
      <c r="AX26" s="788"/>
      <c r="AY26" s="468">
        <v>21163</v>
      </c>
    </row>
    <row r="27" spans="1:51" ht="15.75" thickBot="1">
      <c r="A27" s="29" t="e">
        <v>#REF!</v>
      </c>
      <c r="B27" s="29" t="s">
        <v>1114</v>
      </c>
      <c r="C27" s="29" t="s">
        <v>1115</v>
      </c>
      <c r="D27" s="29" t="s">
        <v>1116</v>
      </c>
      <c r="E27" s="29" t="s">
        <v>1117</v>
      </c>
      <c r="F27" s="29" t="s">
        <v>1118</v>
      </c>
      <c r="G27" s="29" t="e">
        <v>#REF!</v>
      </c>
      <c r="H27" s="29" t="s">
        <v>1119</v>
      </c>
      <c r="I27" s="29" t="s">
        <v>1120</v>
      </c>
      <c r="J27" s="29" t="s">
        <v>1121</v>
      </c>
      <c r="K27" s="29" t="s">
        <v>1122</v>
      </c>
      <c r="L27" s="29" t="s">
        <v>1123</v>
      </c>
      <c r="M27" s="29" t="s">
        <v>1124</v>
      </c>
      <c r="N27" s="29" t="s">
        <v>1125</v>
      </c>
      <c r="O27" s="29" t="s">
        <v>1126</v>
      </c>
      <c r="P27" s="29" t="s">
        <v>1127</v>
      </c>
      <c r="Q27" s="29" t="s">
        <v>1128</v>
      </c>
      <c r="R27" s="29" t="s">
        <v>1129</v>
      </c>
      <c r="S27" s="29" t="s">
        <v>1130</v>
      </c>
      <c r="T27" s="29" t="s">
        <v>1131</v>
      </c>
      <c r="U27" s="29" t="s">
        <v>1132</v>
      </c>
      <c r="V27" s="29" t="s">
        <v>1133</v>
      </c>
      <c r="W27" s="29" t="s">
        <v>1134</v>
      </c>
      <c r="X27" s="439" t="s">
        <v>313</v>
      </c>
      <c r="Y27" s="458" t="s">
        <v>698</v>
      </c>
      <c r="Z27" s="36">
        <v>490</v>
      </c>
      <c r="AA27" s="504">
        <v>20592</v>
      </c>
      <c r="AB27" s="505">
        <v>6312</v>
      </c>
      <c r="AC27" s="350">
        <v>4</v>
      </c>
      <c r="AD27" s="350">
        <v>6316</v>
      </c>
      <c r="AE27" s="505">
        <v>0</v>
      </c>
      <c r="AF27" s="505">
        <v>15311</v>
      </c>
      <c r="AG27" s="350">
        <v>4036</v>
      </c>
      <c r="AH27" s="350">
        <v>19347</v>
      </c>
      <c r="AI27" s="505">
        <v>1</v>
      </c>
      <c r="AJ27" s="505">
        <v>0</v>
      </c>
      <c r="AK27" s="505">
        <v>2034</v>
      </c>
      <c r="AL27" s="505">
        <v>0</v>
      </c>
      <c r="AM27" s="505">
        <v>1094</v>
      </c>
      <c r="AN27" s="505">
        <v>0</v>
      </c>
      <c r="AO27" s="505">
        <v>0</v>
      </c>
      <c r="AP27" s="505">
        <v>0</v>
      </c>
      <c r="AQ27" s="350">
        <v>0</v>
      </c>
      <c r="AR27" s="505">
        <v>0</v>
      </c>
      <c r="AS27" s="505">
        <v>0</v>
      </c>
      <c r="AT27" s="505">
        <v>0</v>
      </c>
      <c r="AU27" s="505">
        <v>0</v>
      </c>
      <c r="AV27" s="505">
        <v>0</v>
      </c>
      <c r="AW27" s="505">
        <v>0</v>
      </c>
      <c r="AX27" s="788"/>
      <c r="AY27" s="468">
        <v>49384</v>
      </c>
    </row>
    <row r="28" spans="1:51" ht="15.75" thickBot="1">
      <c r="A28" s="29" t="e">
        <v>#REF!</v>
      </c>
      <c r="B28" s="29" t="s">
        <v>1135</v>
      </c>
      <c r="C28" s="29" t="s">
        <v>1136</v>
      </c>
      <c r="D28" s="29" t="s">
        <v>1137</v>
      </c>
      <c r="E28" s="29" t="s">
        <v>1138</v>
      </c>
      <c r="F28" s="29" t="s">
        <v>1139</v>
      </c>
      <c r="G28" s="29" t="e">
        <v>#REF!</v>
      </c>
      <c r="H28" s="29" t="s">
        <v>1140</v>
      </c>
      <c r="I28" s="29" t="s">
        <v>1141</v>
      </c>
      <c r="J28" s="29" t="s">
        <v>1142</v>
      </c>
      <c r="K28" s="29" t="s">
        <v>1143</v>
      </c>
      <c r="L28" s="29" t="s">
        <v>1144</v>
      </c>
      <c r="M28" s="29" t="s">
        <v>1145</v>
      </c>
      <c r="N28" s="29" t="s">
        <v>1146</v>
      </c>
      <c r="O28" s="29" t="s">
        <v>1147</v>
      </c>
      <c r="P28" s="29" t="s">
        <v>1148</v>
      </c>
      <c r="Q28" s="29" t="s">
        <v>1149</v>
      </c>
      <c r="R28" s="29" t="s">
        <v>1150</v>
      </c>
      <c r="S28" s="29" t="s">
        <v>1151</v>
      </c>
      <c r="T28" s="29" t="s">
        <v>1152</v>
      </c>
      <c r="U28" s="29" t="s">
        <v>1153</v>
      </c>
      <c r="V28" s="29" t="s">
        <v>1154</v>
      </c>
      <c r="W28" s="29" t="s">
        <v>1155</v>
      </c>
      <c r="X28" s="439" t="s">
        <v>314</v>
      </c>
      <c r="Y28" s="458" t="s">
        <v>698</v>
      </c>
      <c r="Z28" s="36">
        <v>659</v>
      </c>
      <c r="AA28" s="504">
        <v>14138</v>
      </c>
      <c r="AB28" s="505">
        <v>0</v>
      </c>
      <c r="AC28" s="350">
        <v>0</v>
      </c>
      <c r="AD28" s="350">
        <v>0</v>
      </c>
      <c r="AE28" s="505">
        <v>0</v>
      </c>
      <c r="AF28" s="505">
        <v>3922</v>
      </c>
      <c r="AG28" s="350">
        <v>1836</v>
      </c>
      <c r="AH28" s="350">
        <v>5758</v>
      </c>
      <c r="AI28" s="505">
        <v>4</v>
      </c>
      <c r="AJ28" s="505">
        <v>0</v>
      </c>
      <c r="AK28" s="505">
        <v>24</v>
      </c>
      <c r="AL28" s="505">
        <v>0</v>
      </c>
      <c r="AM28" s="505">
        <v>1220</v>
      </c>
      <c r="AN28" s="505">
        <v>1</v>
      </c>
      <c r="AO28" s="505">
        <v>1</v>
      </c>
      <c r="AP28" s="505">
        <v>0</v>
      </c>
      <c r="AQ28" s="350">
        <v>0</v>
      </c>
      <c r="AR28" s="505">
        <v>0</v>
      </c>
      <c r="AS28" s="505">
        <v>0</v>
      </c>
      <c r="AT28" s="505">
        <v>0</v>
      </c>
      <c r="AU28" s="505">
        <v>0</v>
      </c>
      <c r="AV28" s="505">
        <v>0</v>
      </c>
      <c r="AW28" s="505">
        <v>0</v>
      </c>
      <c r="AX28" s="788"/>
      <c r="AY28" s="468">
        <v>21146</v>
      </c>
    </row>
    <row r="29" spans="1:51" ht="15.75" thickBot="1">
      <c r="A29" s="29" t="e">
        <v>#REF!</v>
      </c>
      <c r="B29" s="29" t="s">
        <v>1156</v>
      </c>
      <c r="C29" s="29" t="s">
        <v>1157</v>
      </c>
      <c r="D29" s="29" t="s">
        <v>1158</v>
      </c>
      <c r="E29" s="29" t="s">
        <v>1159</v>
      </c>
      <c r="F29" s="29" t="s">
        <v>1160</v>
      </c>
      <c r="G29" s="29" t="e">
        <v>#REF!</v>
      </c>
      <c r="H29" s="29" t="s">
        <v>1161</v>
      </c>
      <c r="I29" s="29" t="s">
        <v>1162</v>
      </c>
      <c r="J29" s="29" t="s">
        <v>1163</v>
      </c>
      <c r="K29" s="29" t="s">
        <v>1164</v>
      </c>
      <c r="L29" s="29" t="s">
        <v>1165</v>
      </c>
      <c r="M29" s="29" t="s">
        <v>1166</v>
      </c>
      <c r="N29" s="29" t="s">
        <v>1167</v>
      </c>
      <c r="O29" s="29" t="s">
        <v>1168</v>
      </c>
      <c r="P29" s="29" t="s">
        <v>1169</v>
      </c>
      <c r="Q29" s="29" t="s">
        <v>1170</v>
      </c>
      <c r="R29" s="29" t="s">
        <v>1171</v>
      </c>
      <c r="S29" s="29" t="s">
        <v>1172</v>
      </c>
      <c r="T29" s="29" t="s">
        <v>1173</v>
      </c>
      <c r="U29" s="29" t="s">
        <v>1174</v>
      </c>
      <c r="V29" s="29" t="s">
        <v>1175</v>
      </c>
      <c r="W29" s="29" t="s">
        <v>1176</v>
      </c>
      <c r="X29" s="439" t="s">
        <v>315</v>
      </c>
      <c r="Y29" s="458" t="s">
        <v>698</v>
      </c>
      <c r="Z29" s="36">
        <v>665</v>
      </c>
      <c r="AA29" s="504">
        <v>26045</v>
      </c>
      <c r="AB29" s="505">
        <v>1436</v>
      </c>
      <c r="AC29" s="350">
        <v>0</v>
      </c>
      <c r="AD29" s="350">
        <v>1436</v>
      </c>
      <c r="AE29" s="505">
        <v>0</v>
      </c>
      <c r="AF29" s="505">
        <v>2576</v>
      </c>
      <c r="AG29" s="350">
        <v>804</v>
      </c>
      <c r="AH29" s="350">
        <v>3380</v>
      </c>
      <c r="AI29" s="505">
        <v>0</v>
      </c>
      <c r="AJ29" s="505">
        <v>0</v>
      </c>
      <c r="AK29" s="505">
        <v>0</v>
      </c>
      <c r="AL29" s="505">
        <v>0</v>
      </c>
      <c r="AM29" s="505">
        <v>1</v>
      </c>
      <c r="AN29" s="505">
        <v>0</v>
      </c>
      <c r="AO29" s="505">
        <v>0</v>
      </c>
      <c r="AP29" s="505">
        <v>0</v>
      </c>
      <c r="AQ29" s="350">
        <v>0</v>
      </c>
      <c r="AR29" s="505">
        <v>1</v>
      </c>
      <c r="AS29" s="505">
        <v>0</v>
      </c>
      <c r="AT29" s="505">
        <v>0</v>
      </c>
      <c r="AU29" s="505">
        <v>0</v>
      </c>
      <c r="AV29" s="505">
        <v>0</v>
      </c>
      <c r="AW29" s="505">
        <v>0</v>
      </c>
      <c r="AX29" s="788"/>
      <c r="AY29" s="468">
        <v>30863</v>
      </c>
    </row>
    <row r="30" spans="1:51" ht="15.75" thickBot="1">
      <c r="A30" s="29" t="e">
        <v>#REF!</v>
      </c>
      <c r="B30" s="29" t="s">
        <v>1177</v>
      </c>
      <c r="C30" s="29" t="s">
        <v>1178</v>
      </c>
      <c r="D30" s="29" t="s">
        <v>1179</v>
      </c>
      <c r="E30" s="29" t="s">
        <v>1180</v>
      </c>
      <c r="F30" s="29" t="s">
        <v>1181</v>
      </c>
      <c r="G30" s="29" t="e">
        <v>#REF!</v>
      </c>
      <c r="H30" s="29" t="s">
        <v>1182</v>
      </c>
      <c r="I30" s="29" t="s">
        <v>1183</v>
      </c>
      <c r="J30" s="29" t="s">
        <v>1184</v>
      </c>
      <c r="K30" s="29" t="s">
        <v>1185</v>
      </c>
      <c r="L30" s="29" t="s">
        <v>1186</v>
      </c>
      <c r="M30" s="29" t="s">
        <v>1187</v>
      </c>
      <c r="N30" s="29" t="s">
        <v>1188</v>
      </c>
      <c r="O30" s="29" t="s">
        <v>1189</v>
      </c>
      <c r="P30" s="29" t="s">
        <v>1190</v>
      </c>
      <c r="Q30" s="29" t="s">
        <v>1191</v>
      </c>
      <c r="R30" s="29" t="s">
        <v>1192</v>
      </c>
      <c r="S30" s="29" t="s">
        <v>1193</v>
      </c>
      <c r="T30" s="29" t="s">
        <v>1194</v>
      </c>
      <c r="U30" s="29" t="s">
        <v>1195</v>
      </c>
      <c r="V30" s="29" t="s">
        <v>1196</v>
      </c>
      <c r="W30" s="29" t="s">
        <v>1197</v>
      </c>
      <c r="X30" s="439" t="s">
        <v>316</v>
      </c>
      <c r="Y30" s="458" t="s">
        <v>698</v>
      </c>
      <c r="Z30" s="36">
        <v>837</v>
      </c>
      <c r="AA30" s="504">
        <v>36513</v>
      </c>
      <c r="AB30" s="505">
        <v>7609</v>
      </c>
      <c r="AC30" s="350">
        <v>5</v>
      </c>
      <c r="AD30" s="350">
        <v>7614</v>
      </c>
      <c r="AE30" s="505">
        <v>19665</v>
      </c>
      <c r="AF30" s="505">
        <v>23490</v>
      </c>
      <c r="AG30" s="350">
        <v>10554</v>
      </c>
      <c r="AH30" s="350">
        <v>34044</v>
      </c>
      <c r="AI30" s="505">
        <v>544</v>
      </c>
      <c r="AJ30" s="505">
        <v>0</v>
      </c>
      <c r="AK30" s="505">
        <v>2526</v>
      </c>
      <c r="AL30" s="505">
        <v>0</v>
      </c>
      <c r="AM30" s="505">
        <v>1036</v>
      </c>
      <c r="AN30" s="505">
        <v>0</v>
      </c>
      <c r="AO30" s="505">
        <v>1</v>
      </c>
      <c r="AP30" s="505">
        <v>0</v>
      </c>
      <c r="AQ30" s="350">
        <v>0</v>
      </c>
      <c r="AR30" s="505">
        <v>0</v>
      </c>
      <c r="AS30" s="505">
        <v>1</v>
      </c>
      <c r="AT30" s="505">
        <v>0</v>
      </c>
      <c r="AU30" s="505">
        <v>0</v>
      </c>
      <c r="AV30" s="505">
        <v>0</v>
      </c>
      <c r="AW30" s="505">
        <v>0</v>
      </c>
      <c r="AX30" s="788">
        <v>1</v>
      </c>
      <c r="AY30" s="468">
        <v>101945</v>
      </c>
    </row>
    <row r="31" spans="1:51" ht="15.75" thickBot="1">
      <c r="A31" s="29" t="e">
        <v>#REF!</v>
      </c>
      <c r="B31" s="29" t="s">
        <v>1198</v>
      </c>
      <c r="C31" s="29" t="s">
        <v>1199</v>
      </c>
      <c r="D31" s="29" t="s">
        <v>1200</v>
      </c>
      <c r="E31" s="29" t="s">
        <v>1201</v>
      </c>
      <c r="F31" s="29" t="s">
        <v>1202</v>
      </c>
      <c r="G31" s="29" t="e">
        <v>#REF!</v>
      </c>
      <c r="H31" s="29" t="s">
        <v>1203</v>
      </c>
      <c r="I31" s="29" t="s">
        <v>1204</v>
      </c>
      <c r="J31" s="29" t="s">
        <v>1205</v>
      </c>
      <c r="K31" s="29" t="s">
        <v>1206</v>
      </c>
      <c r="L31" s="29" t="s">
        <v>1207</v>
      </c>
      <c r="M31" s="29" t="s">
        <v>1208</v>
      </c>
      <c r="N31" s="29" t="s">
        <v>1209</v>
      </c>
      <c r="O31" s="29" t="s">
        <v>1210</v>
      </c>
      <c r="P31" s="29" t="s">
        <v>1211</v>
      </c>
      <c r="Q31" s="29" t="s">
        <v>1212</v>
      </c>
      <c r="R31" s="29" t="s">
        <v>1213</v>
      </c>
      <c r="S31" s="29" t="s">
        <v>1214</v>
      </c>
      <c r="T31" s="29" t="s">
        <v>1215</v>
      </c>
      <c r="U31" s="29" t="s">
        <v>1216</v>
      </c>
      <c r="V31" s="29" t="s">
        <v>1217</v>
      </c>
      <c r="W31" s="29" t="s">
        <v>1218</v>
      </c>
      <c r="X31" s="439" t="s">
        <v>317</v>
      </c>
      <c r="Y31" s="458" t="s">
        <v>698</v>
      </c>
      <c r="Z31" s="36">
        <v>873</v>
      </c>
      <c r="AA31" s="504">
        <v>6235</v>
      </c>
      <c r="AB31" s="505">
        <v>0</v>
      </c>
      <c r="AC31" s="350">
        <v>0</v>
      </c>
      <c r="AD31" s="350">
        <v>0</v>
      </c>
      <c r="AE31" s="505">
        <v>0</v>
      </c>
      <c r="AF31" s="505">
        <v>94</v>
      </c>
      <c r="AG31" s="350">
        <v>13</v>
      </c>
      <c r="AH31" s="350">
        <v>107</v>
      </c>
      <c r="AI31" s="505">
        <v>0</v>
      </c>
      <c r="AJ31" s="505">
        <v>0</v>
      </c>
      <c r="AK31" s="505">
        <v>1201</v>
      </c>
      <c r="AL31" s="505">
        <v>0</v>
      </c>
      <c r="AM31" s="505">
        <v>0</v>
      </c>
      <c r="AN31" s="505">
        <v>0</v>
      </c>
      <c r="AO31" s="505">
        <v>0</v>
      </c>
      <c r="AP31" s="505">
        <v>0</v>
      </c>
      <c r="AQ31" s="350">
        <v>0</v>
      </c>
      <c r="AR31" s="505">
        <v>0</v>
      </c>
      <c r="AS31" s="505">
        <v>0</v>
      </c>
      <c r="AT31" s="505">
        <v>0</v>
      </c>
      <c r="AU31" s="505">
        <v>0</v>
      </c>
      <c r="AV31" s="505">
        <v>0</v>
      </c>
      <c r="AW31" s="505">
        <v>0</v>
      </c>
      <c r="AX31" s="788"/>
      <c r="AY31" s="468">
        <v>7543</v>
      </c>
    </row>
    <row r="32" spans="1:51" ht="16.5" thickBot="1">
      <c r="A32" s="29" t="e">
        <v>#REF!</v>
      </c>
      <c r="B32" s="29" t="s">
        <v>522</v>
      </c>
      <c r="C32" s="29" t="s">
        <v>563</v>
      </c>
      <c r="D32" s="29" t="s">
        <v>527</v>
      </c>
      <c r="E32" s="29" t="s">
        <v>561</v>
      </c>
      <c r="F32" s="29" t="s">
        <v>562</v>
      </c>
      <c r="G32" s="29" t="e">
        <v>#REF!</v>
      </c>
      <c r="H32" s="29" t="s">
        <v>531</v>
      </c>
      <c r="I32" s="29" t="s">
        <v>621</v>
      </c>
      <c r="J32" s="29" t="s">
        <v>534</v>
      </c>
      <c r="K32" s="29" t="s">
        <v>540</v>
      </c>
      <c r="L32" s="29" t="s">
        <v>542</v>
      </c>
      <c r="M32" s="29" t="s">
        <v>545</v>
      </c>
      <c r="N32" s="29" t="s">
        <v>564</v>
      </c>
      <c r="O32" s="29" t="s">
        <v>556</v>
      </c>
      <c r="P32" s="29" t="s">
        <v>730</v>
      </c>
      <c r="Q32" s="29" t="s">
        <v>554</v>
      </c>
      <c r="R32" s="29" t="s">
        <v>551</v>
      </c>
      <c r="S32" s="29" t="s">
        <v>548</v>
      </c>
      <c r="T32" s="29" t="s">
        <v>630</v>
      </c>
      <c r="U32" s="29" t="s">
        <v>731</v>
      </c>
      <c r="V32" s="29" t="s">
        <v>732</v>
      </c>
      <c r="W32" s="29" t="s">
        <v>537</v>
      </c>
      <c r="X32" s="512" t="s">
        <v>701</v>
      </c>
      <c r="Y32" s="124"/>
      <c r="Z32" s="37"/>
      <c r="AA32" s="513">
        <v>67358</v>
      </c>
      <c r="AB32" s="514">
        <v>61394</v>
      </c>
      <c r="AC32" s="514">
        <v>25</v>
      </c>
      <c r="AD32" s="514">
        <v>61419</v>
      </c>
      <c r="AE32" s="514">
        <v>0</v>
      </c>
      <c r="AF32" s="514">
        <v>11184</v>
      </c>
      <c r="AG32" s="514">
        <v>406</v>
      </c>
      <c r="AH32" s="514">
        <v>11590</v>
      </c>
      <c r="AI32" s="514">
        <v>45</v>
      </c>
      <c r="AJ32" s="514">
        <v>0</v>
      </c>
      <c r="AK32" s="514">
        <v>1533</v>
      </c>
      <c r="AL32" s="514">
        <v>0</v>
      </c>
      <c r="AM32" s="514">
        <v>0</v>
      </c>
      <c r="AN32" s="514">
        <v>0</v>
      </c>
      <c r="AO32" s="514">
        <v>1</v>
      </c>
      <c r="AP32" s="514">
        <v>0</v>
      </c>
      <c r="AQ32" s="514">
        <v>0</v>
      </c>
      <c r="AR32" s="514">
        <v>0</v>
      </c>
      <c r="AS32" s="514">
        <v>1</v>
      </c>
      <c r="AT32" s="514">
        <v>0</v>
      </c>
      <c r="AU32" s="514">
        <v>0</v>
      </c>
      <c r="AV32" s="514">
        <v>0</v>
      </c>
      <c r="AW32" s="514">
        <v>0</v>
      </c>
      <c r="AX32" s="787"/>
      <c r="AY32" s="468">
        <v>141947</v>
      </c>
    </row>
    <row r="33" spans="1:51" ht="15.75" thickBot="1">
      <c r="A33" s="29" t="e">
        <v>#REF!</v>
      </c>
      <c r="B33" s="29" t="s">
        <v>1219</v>
      </c>
      <c r="C33" s="29" t="s">
        <v>1220</v>
      </c>
      <c r="D33" s="29" t="s">
        <v>1221</v>
      </c>
      <c r="E33" s="29" t="s">
        <v>1222</v>
      </c>
      <c r="F33" s="29" t="s">
        <v>1223</v>
      </c>
      <c r="G33" s="29" t="e">
        <v>#REF!</v>
      </c>
      <c r="H33" s="29" t="s">
        <v>1224</v>
      </c>
      <c r="I33" s="29" t="s">
        <v>1225</v>
      </c>
      <c r="J33" s="29" t="s">
        <v>1226</v>
      </c>
      <c r="K33" s="29" t="s">
        <v>1227</v>
      </c>
      <c r="L33" s="29" t="s">
        <v>1228</v>
      </c>
      <c r="M33" s="29" t="s">
        <v>1229</v>
      </c>
      <c r="N33" s="29" t="s">
        <v>1230</v>
      </c>
      <c r="O33" s="29" t="s">
        <v>1231</v>
      </c>
      <c r="P33" s="29" t="s">
        <v>1232</v>
      </c>
      <c r="Q33" s="29" t="s">
        <v>1233</v>
      </c>
      <c r="R33" s="29" t="s">
        <v>1234</v>
      </c>
      <c r="S33" s="29" t="s">
        <v>1235</v>
      </c>
      <c r="T33" s="29" t="s">
        <v>1236</v>
      </c>
      <c r="U33" s="29" t="s">
        <v>1237</v>
      </c>
      <c r="V33" s="29" t="s">
        <v>1238</v>
      </c>
      <c r="W33" s="29" t="s">
        <v>1239</v>
      </c>
      <c r="X33" s="439" t="s">
        <v>319</v>
      </c>
      <c r="Y33" s="458" t="s">
        <v>701</v>
      </c>
      <c r="Z33" s="36">
        <v>31</v>
      </c>
      <c r="AA33" s="504">
        <v>4836</v>
      </c>
      <c r="AB33" s="505">
        <v>12155</v>
      </c>
      <c r="AC33" s="350">
        <v>6</v>
      </c>
      <c r="AD33" s="350">
        <v>12161</v>
      </c>
      <c r="AE33" s="505">
        <v>0</v>
      </c>
      <c r="AF33" s="505">
        <v>881</v>
      </c>
      <c r="AG33" s="350">
        <v>7</v>
      </c>
      <c r="AH33" s="350">
        <v>888</v>
      </c>
      <c r="AI33" s="505">
        <v>0</v>
      </c>
      <c r="AJ33" s="505">
        <v>0</v>
      </c>
      <c r="AK33" s="505">
        <v>0</v>
      </c>
      <c r="AL33" s="505">
        <v>0</v>
      </c>
      <c r="AM33" s="505">
        <v>0</v>
      </c>
      <c r="AN33" s="505">
        <v>0</v>
      </c>
      <c r="AO33" s="505">
        <v>1</v>
      </c>
      <c r="AP33" s="505">
        <v>0</v>
      </c>
      <c r="AQ33" s="350">
        <v>0</v>
      </c>
      <c r="AR33" s="505">
        <v>0</v>
      </c>
      <c r="AS33" s="505">
        <v>0</v>
      </c>
      <c r="AT33" s="505">
        <v>0</v>
      </c>
      <c r="AU33" s="505">
        <v>0</v>
      </c>
      <c r="AV33" s="505">
        <v>0</v>
      </c>
      <c r="AW33" s="505">
        <v>0</v>
      </c>
      <c r="AX33" s="788"/>
      <c r="AY33" s="468">
        <v>17886</v>
      </c>
    </row>
    <row r="34" spans="1:51" ht="15.75" thickBot="1">
      <c r="A34" s="29" t="e">
        <v>#REF!</v>
      </c>
      <c r="B34" s="29" t="s">
        <v>1240</v>
      </c>
      <c r="C34" s="29" t="s">
        <v>1241</v>
      </c>
      <c r="D34" s="29" t="s">
        <v>1242</v>
      </c>
      <c r="E34" s="29" t="s">
        <v>1243</v>
      </c>
      <c r="F34" s="29" t="s">
        <v>1244</v>
      </c>
      <c r="G34" s="29" t="e">
        <v>#REF!</v>
      </c>
      <c r="H34" s="29" t="s">
        <v>1245</v>
      </c>
      <c r="I34" s="29" t="s">
        <v>1246</v>
      </c>
      <c r="J34" s="29" t="s">
        <v>1247</v>
      </c>
      <c r="K34" s="29" t="s">
        <v>1248</v>
      </c>
      <c r="L34" s="29" t="s">
        <v>1249</v>
      </c>
      <c r="M34" s="29" t="s">
        <v>1250</v>
      </c>
      <c r="N34" s="29" t="s">
        <v>1251</v>
      </c>
      <c r="O34" s="29" t="s">
        <v>1252</v>
      </c>
      <c r="P34" s="29" t="s">
        <v>1253</v>
      </c>
      <c r="Q34" s="29" t="s">
        <v>1254</v>
      </c>
      <c r="R34" s="29" t="s">
        <v>1255</v>
      </c>
      <c r="S34" s="29" t="s">
        <v>1256</v>
      </c>
      <c r="T34" s="29" t="s">
        <v>1257</v>
      </c>
      <c r="U34" s="29" t="s">
        <v>1258</v>
      </c>
      <c r="V34" s="29" t="s">
        <v>1259</v>
      </c>
      <c r="W34" s="29" t="s">
        <v>1260</v>
      </c>
      <c r="X34" s="439" t="s">
        <v>320</v>
      </c>
      <c r="Y34" s="458" t="s">
        <v>701</v>
      </c>
      <c r="Z34" s="36">
        <v>40</v>
      </c>
      <c r="AA34" s="504">
        <v>2689</v>
      </c>
      <c r="AB34" s="505">
        <v>12210</v>
      </c>
      <c r="AC34" s="350">
        <v>2</v>
      </c>
      <c r="AD34" s="350">
        <v>12212</v>
      </c>
      <c r="AE34" s="505">
        <v>0</v>
      </c>
      <c r="AF34" s="505">
        <v>324</v>
      </c>
      <c r="AG34" s="350">
        <v>17</v>
      </c>
      <c r="AH34" s="350">
        <v>341</v>
      </c>
      <c r="AI34" s="505">
        <v>0</v>
      </c>
      <c r="AJ34" s="505">
        <v>0</v>
      </c>
      <c r="AK34" s="505">
        <v>0</v>
      </c>
      <c r="AL34" s="505">
        <v>0</v>
      </c>
      <c r="AM34" s="505">
        <v>0</v>
      </c>
      <c r="AN34" s="505">
        <v>0</v>
      </c>
      <c r="AO34" s="505">
        <v>0</v>
      </c>
      <c r="AP34" s="505">
        <v>0</v>
      </c>
      <c r="AQ34" s="350">
        <v>0</v>
      </c>
      <c r="AR34" s="505">
        <v>0</v>
      </c>
      <c r="AS34" s="505">
        <v>0</v>
      </c>
      <c r="AT34" s="505">
        <v>0</v>
      </c>
      <c r="AU34" s="505">
        <v>0</v>
      </c>
      <c r="AV34" s="505">
        <v>0</v>
      </c>
      <c r="AW34" s="505">
        <v>0</v>
      </c>
      <c r="AX34" s="788"/>
      <c r="AY34" s="468">
        <v>15242</v>
      </c>
    </row>
    <row r="35" spans="1:51" ht="15.75" thickBot="1">
      <c r="A35" s="29" t="e">
        <v>#REF!</v>
      </c>
      <c r="B35" s="29" t="s">
        <v>1261</v>
      </c>
      <c r="C35" s="29" t="s">
        <v>1262</v>
      </c>
      <c r="D35" s="29" t="s">
        <v>1263</v>
      </c>
      <c r="E35" s="29" t="s">
        <v>1264</v>
      </c>
      <c r="F35" s="29" t="s">
        <v>1265</v>
      </c>
      <c r="G35" s="29" t="e">
        <v>#REF!</v>
      </c>
      <c r="H35" s="29" t="s">
        <v>1266</v>
      </c>
      <c r="I35" s="29" t="s">
        <v>1267</v>
      </c>
      <c r="J35" s="29" t="s">
        <v>1268</v>
      </c>
      <c r="K35" s="29" t="s">
        <v>1269</v>
      </c>
      <c r="L35" s="29" t="s">
        <v>1270</v>
      </c>
      <c r="M35" s="29" t="s">
        <v>1271</v>
      </c>
      <c r="N35" s="29" t="s">
        <v>1272</v>
      </c>
      <c r="O35" s="29" t="s">
        <v>1273</v>
      </c>
      <c r="P35" s="29" t="s">
        <v>1274</v>
      </c>
      <c r="Q35" s="29" t="s">
        <v>1275</v>
      </c>
      <c r="R35" s="29" t="s">
        <v>1276</v>
      </c>
      <c r="S35" s="29" t="s">
        <v>1277</v>
      </c>
      <c r="T35" s="29" t="s">
        <v>1278</v>
      </c>
      <c r="U35" s="29" t="s">
        <v>1279</v>
      </c>
      <c r="V35" s="29" t="s">
        <v>1280</v>
      </c>
      <c r="W35" s="29" t="s">
        <v>1281</v>
      </c>
      <c r="X35" s="439" t="s">
        <v>321</v>
      </c>
      <c r="Y35" s="458" t="s">
        <v>701</v>
      </c>
      <c r="Z35" s="36">
        <v>190</v>
      </c>
      <c r="AA35" s="504">
        <v>6049</v>
      </c>
      <c r="AB35" s="505">
        <v>0</v>
      </c>
      <c r="AC35" s="350">
        <v>0</v>
      </c>
      <c r="AD35" s="350">
        <v>0</v>
      </c>
      <c r="AE35" s="505">
        <v>0</v>
      </c>
      <c r="AF35" s="505">
        <v>650</v>
      </c>
      <c r="AG35" s="350">
        <v>2</v>
      </c>
      <c r="AH35" s="350">
        <v>652</v>
      </c>
      <c r="AI35" s="505">
        <v>0</v>
      </c>
      <c r="AJ35" s="505">
        <v>0</v>
      </c>
      <c r="AK35" s="505">
        <v>0</v>
      </c>
      <c r="AL35" s="505">
        <v>0</v>
      </c>
      <c r="AM35" s="505">
        <v>0</v>
      </c>
      <c r="AN35" s="505">
        <v>0</v>
      </c>
      <c r="AO35" s="505">
        <v>0</v>
      </c>
      <c r="AP35" s="505">
        <v>0</v>
      </c>
      <c r="AQ35" s="350">
        <v>0</v>
      </c>
      <c r="AR35" s="505">
        <v>0</v>
      </c>
      <c r="AS35" s="505">
        <v>0</v>
      </c>
      <c r="AT35" s="505">
        <v>0</v>
      </c>
      <c r="AU35" s="505">
        <v>0</v>
      </c>
      <c r="AV35" s="505">
        <v>0</v>
      </c>
      <c r="AW35" s="505">
        <v>0</v>
      </c>
      <c r="AX35" s="788"/>
      <c r="AY35" s="468">
        <v>6701</v>
      </c>
    </row>
    <row r="36" spans="1:51" ht="15.75" thickBot="1">
      <c r="A36" s="29" t="e">
        <v>#REF!</v>
      </c>
      <c r="B36" s="29" t="s">
        <v>1282</v>
      </c>
      <c r="C36" s="29" t="s">
        <v>1283</v>
      </c>
      <c r="D36" s="29" t="s">
        <v>1284</v>
      </c>
      <c r="E36" s="29" t="s">
        <v>1285</v>
      </c>
      <c r="F36" s="29" t="s">
        <v>1286</v>
      </c>
      <c r="G36" s="29" t="e">
        <v>#REF!</v>
      </c>
      <c r="H36" s="29" t="s">
        <v>1287</v>
      </c>
      <c r="I36" s="29" t="s">
        <v>1288</v>
      </c>
      <c r="J36" s="29" t="s">
        <v>1289</v>
      </c>
      <c r="K36" s="29" t="s">
        <v>1290</v>
      </c>
      <c r="L36" s="29" t="s">
        <v>1291</v>
      </c>
      <c r="M36" s="29" t="s">
        <v>1292</v>
      </c>
      <c r="N36" s="29" t="s">
        <v>1293</v>
      </c>
      <c r="O36" s="29" t="s">
        <v>1294</v>
      </c>
      <c r="P36" s="29" t="s">
        <v>1295</v>
      </c>
      <c r="Q36" s="29" t="s">
        <v>1296</v>
      </c>
      <c r="R36" s="29" t="s">
        <v>1297</v>
      </c>
      <c r="S36" s="29" t="s">
        <v>1298</v>
      </c>
      <c r="T36" s="29" t="s">
        <v>1299</v>
      </c>
      <c r="U36" s="29" t="s">
        <v>1300</v>
      </c>
      <c r="V36" s="29" t="s">
        <v>1301</v>
      </c>
      <c r="W36" s="29" t="s">
        <v>1302</v>
      </c>
      <c r="X36" s="439" t="s">
        <v>322</v>
      </c>
      <c r="Y36" s="458" t="s">
        <v>701</v>
      </c>
      <c r="Z36" s="36">
        <v>604</v>
      </c>
      <c r="AA36" s="504">
        <v>5534</v>
      </c>
      <c r="AB36" s="505">
        <v>16024</v>
      </c>
      <c r="AC36" s="350">
        <v>8</v>
      </c>
      <c r="AD36" s="350">
        <v>16032</v>
      </c>
      <c r="AE36" s="505">
        <v>0</v>
      </c>
      <c r="AF36" s="505">
        <v>1252</v>
      </c>
      <c r="AG36" s="350">
        <v>35</v>
      </c>
      <c r="AH36" s="350">
        <v>1287</v>
      </c>
      <c r="AI36" s="505">
        <v>1</v>
      </c>
      <c r="AJ36" s="505">
        <v>0</v>
      </c>
      <c r="AK36" s="505">
        <v>0</v>
      </c>
      <c r="AL36" s="505">
        <v>0</v>
      </c>
      <c r="AM36" s="505">
        <v>0</v>
      </c>
      <c r="AN36" s="505">
        <v>0</v>
      </c>
      <c r="AO36" s="505">
        <v>0</v>
      </c>
      <c r="AP36" s="505">
        <v>0</v>
      </c>
      <c r="AQ36" s="350">
        <v>0</v>
      </c>
      <c r="AR36" s="505">
        <v>0</v>
      </c>
      <c r="AS36" s="505">
        <v>0</v>
      </c>
      <c r="AT36" s="505">
        <v>0</v>
      </c>
      <c r="AU36" s="505">
        <v>0</v>
      </c>
      <c r="AV36" s="505">
        <v>0</v>
      </c>
      <c r="AW36" s="505">
        <v>0</v>
      </c>
      <c r="AX36" s="788"/>
      <c r="AY36" s="468">
        <v>22854</v>
      </c>
    </row>
    <row r="37" spans="1:51" ht="15.75" thickBot="1">
      <c r="A37" s="29" t="e">
        <v>#REF!</v>
      </c>
      <c r="B37" s="29" t="s">
        <v>1303</v>
      </c>
      <c r="C37" s="29" t="s">
        <v>1304</v>
      </c>
      <c r="D37" s="29" t="s">
        <v>1305</v>
      </c>
      <c r="E37" s="29" t="s">
        <v>1306</v>
      </c>
      <c r="F37" s="29" t="s">
        <v>1307</v>
      </c>
      <c r="G37" s="29" t="e">
        <v>#REF!</v>
      </c>
      <c r="H37" s="29" t="s">
        <v>1308</v>
      </c>
      <c r="I37" s="29" t="s">
        <v>1309</v>
      </c>
      <c r="J37" s="29" t="s">
        <v>1310</v>
      </c>
      <c r="K37" s="29" t="s">
        <v>1311</v>
      </c>
      <c r="L37" s="29" t="s">
        <v>1312</v>
      </c>
      <c r="M37" s="29" t="s">
        <v>1313</v>
      </c>
      <c r="N37" s="29" t="s">
        <v>1314</v>
      </c>
      <c r="O37" s="29" t="s">
        <v>1315</v>
      </c>
      <c r="P37" s="29" t="s">
        <v>1316</v>
      </c>
      <c r="Q37" s="29" t="s">
        <v>1317</v>
      </c>
      <c r="R37" s="29" t="s">
        <v>1318</v>
      </c>
      <c r="S37" s="29" t="s">
        <v>1319</v>
      </c>
      <c r="T37" s="29" t="s">
        <v>1320</v>
      </c>
      <c r="U37" s="29" t="s">
        <v>1321</v>
      </c>
      <c r="V37" s="29" t="s">
        <v>1322</v>
      </c>
      <c r="W37" s="29" t="s">
        <v>1323</v>
      </c>
      <c r="X37" s="439" t="s">
        <v>323</v>
      </c>
      <c r="Y37" s="458" t="s">
        <v>701</v>
      </c>
      <c r="Z37" s="36">
        <v>670</v>
      </c>
      <c r="AA37" s="504">
        <v>12963</v>
      </c>
      <c r="AB37" s="505">
        <v>0</v>
      </c>
      <c r="AC37" s="350">
        <v>0</v>
      </c>
      <c r="AD37" s="350">
        <v>0</v>
      </c>
      <c r="AE37" s="505">
        <v>0</v>
      </c>
      <c r="AF37" s="505">
        <v>1081</v>
      </c>
      <c r="AG37" s="350">
        <v>0</v>
      </c>
      <c r="AH37" s="350">
        <v>1081</v>
      </c>
      <c r="AI37" s="505">
        <v>1</v>
      </c>
      <c r="AJ37" s="505">
        <v>0</v>
      </c>
      <c r="AK37" s="505">
        <v>0</v>
      </c>
      <c r="AL37" s="505">
        <v>0</v>
      </c>
      <c r="AM37" s="505">
        <v>0</v>
      </c>
      <c r="AN37" s="505">
        <v>0</v>
      </c>
      <c r="AO37" s="505">
        <v>0</v>
      </c>
      <c r="AP37" s="505">
        <v>0</v>
      </c>
      <c r="AQ37" s="350">
        <v>0</v>
      </c>
      <c r="AR37" s="505">
        <v>0</v>
      </c>
      <c r="AS37" s="505">
        <v>1</v>
      </c>
      <c r="AT37" s="505">
        <v>0</v>
      </c>
      <c r="AU37" s="505">
        <v>0</v>
      </c>
      <c r="AV37" s="505">
        <v>0</v>
      </c>
      <c r="AW37" s="505">
        <v>0</v>
      </c>
      <c r="AX37" s="788"/>
      <c r="AY37" s="468">
        <v>14046</v>
      </c>
    </row>
    <row r="38" spans="1:51" ht="15.75" thickBot="1">
      <c r="A38" s="29" t="e">
        <v>#REF!</v>
      </c>
      <c r="B38" s="29" t="s">
        <v>1324</v>
      </c>
      <c r="C38" s="29" t="s">
        <v>1325</v>
      </c>
      <c r="D38" s="29" t="s">
        <v>1326</v>
      </c>
      <c r="E38" s="29" t="s">
        <v>1327</v>
      </c>
      <c r="F38" s="29" t="s">
        <v>1328</v>
      </c>
      <c r="G38" s="29" t="e">
        <v>#REF!</v>
      </c>
      <c r="H38" s="29" t="s">
        <v>1329</v>
      </c>
      <c r="I38" s="29" t="s">
        <v>1330</v>
      </c>
      <c r="J38" s="29" t="s">
        <v>1331</v>
      </c>
      <c r="K38" s="29" t="s">
        <v>1332</v>
      </c>
      <c r="L38" s="29" t="s">
        <v>1333</v>
      </c>
      <c r="M38" s="29" t="s">
        <v>1334</v>
      </c>
      <c r="N38" s="29" t="s">
        <v>1335</v>
      </c>
      <c r="O38" s="29" t="s">
        <v>1336</v>
      </c>
      <c r="P38" s="29" t="s">
        <v>1337</v>
      </c>
      <c r="Q38" s="29" t="s">
        <v>1338</v>
      </c>
      <c r="R38" s="29" t="s">
        <v>1339</v>
      </c>
      <c r="S38" s="29" t="s">
        <v>1340</v>
      </c>
      <c r="T38" s="29" t="s">
        <v>1341</v>
      </c>
      <c r="U38" s="29" t="s">
        <v>1342</v>
      </c>
      <c r="V38" s="29" t="s">
        <v>1343</v>
      </c>
      <c r="W38" s="29" t="s">
        <v>1344</v>
      </c>
      <c r="X38" s="439" t="s">
        <v>324</v>
      </c>
      <c r="Y38" s="458" t="s">
        <v>701</v>
      </c>
      <c r="Z38" s="36">
        <v>690</v>
      </c>
      <c r="AA38" s="504">
        <v>5784</v>
      </c>
      <c r="AB38" s="505">
        <v>0</v>
      </c>
      <c r="AC38" s="350">
        <v>0</v>
      </c>
      <c r="AD38" s="350">
        <v>0</v>
      </c>
      <c r="AE38" s="505">
        <v>0</v>
      </c>
      <c r="AF38" s="505">
        <v>375</v>
      </c>
      <c r="AG38" s="350">
        <v>1</v>
      </c>
      <c r="AH38" s="350">
        <v>376</v>
      </c>
      <c r="AI38" s="505">
        <v>0</v>
      </c>
      <c r="AJ38" s="505">
        <v>0</v>
      </c>
      <c r="AK38" s="505">
        <v>0</v>
      </c>
      <c r="AL38" s="505">
        <v>0</v>
      </c>
      <c r="AM38" s="505">
        <v>0</v>
      </c>
      <c r="AN38" s="505">
        <v>0</v>
      </c>
      <c r="AO38" s="505">
        <v>0</v>
      </c>
      <c r="AP38" s="505">
        <v>0</v>
      </c>
      <c r="AQ38" s="350">
        <v>0</v>
      </c>
      <c r="AR38" s="505">
        <v>0</v>
      </c>
      <c r="AS38" s="505">
        <v>0</v>
      </c>
      <c r="AT38" s="505">
        <v>0</v>
      </c>
      <c r="AU38" s="505">
        <v>0</v>
      </c>
      <c r="AV38" s="505">
        <v>0</v>
      </c>
      <c r="AW38" s="505">
        <v>0</v>
      </c>
      <c r="AX38" s="788"/>
      <c r="AY38" s="468">
        <v>6160</v>
      </c>
    </row>
    <row r="39" spans="1:51" ht="15.75" thickBot="1">
      <c r="A39" s="29" t="e">
        <v>#REF!</v>
      </c>
      <c r="B39" s="29" t="s">
        <v>1345</v>
      </c>
      <c r="C39" s="29" t="s">
        <v>1346</v>
      </c>
      <c r="D39" s="29" t="s">
        <v>1347</v>
      </c>
      <c r="E39" s="29" t="s">
        <v>1348</v>
      </c>
      <c r="F39" s="29" t="s">
        <v>1349</v>
      </c>
      <c r="G39" s="29" t="e">
        <v>#REF!</v>
      </c>
      <c r="H39" s="29" t="s">
        <v>1350</v>
      </c>
      <c r="I39" s="29" t="s">
        <v>1351</v>
      </c>
      <c r="J39" s="29" t="s">
        <v>1352</v>
      </c>
      <c r="K39" s="29" t="s">
        <v>1353</v>
      </c>
      <c r="L39" s="29" t="s">
        <v>1354</v>
      </c>
      <c r="M39" s="29" t="s">
        <v>1355</v>
      </c>
      <c r="N39" s="29" t="s">
        <v>1356</v>
      </c>
      <c r="O39" s="29" t="s">
        <v>1357</v>
      </c>
      <c r="P39" s="29" t="s">
        <v>1358</v>
      </c>
      <c r="Q39" s="29" t="s">
        <v>1359</v>
      </c>
      <c r="R39" s="29" t="s">
        <v>1360</v>
      </c>
      <c r="S39" s="29" t="s">
        <v>1361</v>
      </c>
      <c r="T39" s="29" t="s">
        <v>1362</v>
      </c>
      <c r="U39" s="29" t="s">
        <v>1363</v>
      </c>
      <c r="V39" s="29" t="s">
        <v>1364</v>
      </c>
      <c r="W39" s="29" t="s">
        <v>1365</v>
      </c>
      <c r="X39" s="439" t="s">
        <v>325</v>
      </c>
      <c r="Y39" s="458" t="s">
        <v>701</v>
      </c>
      <c r="Z39" s="36">
        <v>736</v>
      </c>
      <c r="AA39" s="504">
        <v>7475</v>
      </c>
      <c r="AB39" s="505">
        <v>14146</v>
      </c>
      <c r="AC39" s="350">
        <v>8</v>
      </c>
      <c r="AD39" s="350">
        <v>14154</v>
      </c>
      <c r="AE39" s="505">
        <v>0</v>
      </c>
      <c r="AF39" s="505">
        <v>3682</v>
      </c>
      <c r="AG39" s="350">
        <v>16</v>
      </c>
      <c r="AH39" s="350">
        <v>3698</v>
      </c>
      <c r="AI39" s="505">
        <v>4</v>
      </c>
      <c r="AJ39" s="505">
        <v>0</v>
      </c>
      <c r="AK39" s="505">
        <v>1533</v>
      </c>
      <c r="AL39" s="505">
        <v>0</v>
      </c>
      <c r="AM39" s="505">
        <v>0</v>
      </c>
      <c r="AN39" s="505">
        <v>0</v>
      </c>
      <c r="AO39" s="505">
        <v>0</v>
      </c>
      <c r="AP39" s="505">
        <v>0</v>
      </c>
      <c r="AQ39" s="350">
        <v>0</v>
      </c>
      <c r="AR39" s="505">
        <v>0</v>
      </c>
      <c r="AS39" s="505">
        <v>0</v>
      </c>
      <c r="AT39" s="505">
        <v>0</v>
      </c>
      <c r="AU39" s="505">
        <v>0</v>
      </c>
      <c r="AV39" s="505">
        <v>0</v>
      </c>
      <c r="AW39" s="505">
        <v>0</v>
      </c>
      <c r="AX39" s="788"/>
      <c r="AY39" s="468">
        <v>26864</v>
      </c>
    </row>
    <row r="40" spans="1:51" ht="15.75" thickBot="1">
      <c r="A40" s="29" t="e">
        <v>#REF!</v>
      </c>
      <c r="B40" s="29" t="s">
        <v>1366</v>
      </c>
      <c r="C40" s="29" t="s">
        <v>1367</v>
      </c>
      <c r="D40" s="29" t="s">
        <v>1368</v>
      </c>
      <c r="E40" s="29" t="s">
        <v>1369</v>
      </c>
      <c r="F40" s="29" t="s">
        <v>1370</v>
      </c>
      <c r="G40" s="29" t="e">
        <v>#REF!</v>
      </c>
      <c r="H40" s="29" t="s">
        <v>1371</v>
      </c>
      <c r="I40" s="29" t="s">
        <v>1372</v>
      </c>
      <c r="J40" s="29" t="s">
        <v>1373</v>
      </c>
      <c r="K40" s="29" t="s">
        <v>1374</v>
      </c>
      <c r="L40" s="29" t="s">
        <v>1375</v>
      </c>
      <c r="M40" s="29" t="s">
        <v>1376</v>
      </c>
      <c r="N40" s="29" t="s">
        <v>1377</v>
      </c>
      <c r="O40" s="29" t="s">
        <v>1378</v>
      </c>
      <c r="P40" s="29" t="s">
        <v>1379</v>
      </c>
      <c r="Q40" s="29" t="s">
        <v>1380</v>
      </c>
      <c r="R40" s="29" t="s">
        <v>1381</v>
      </c>
      <c r="S40" s="29" t="s">
        <v>1382</v>
      </c>
      <c r="T40" s="29" t="s">
        <v>1383</v>
      </c>
      <c r="U40" s="29" t="s">
        <v>1384</v>
      </c>
      <c r="V40" s="29" t="s">
        <v>1385</v>
      </c>
      <c r="W40" s="29" t="s">
        <v>1386</v>
      </c>
      <c r="X40" s="439" t="s">
        <v>326</v>
      </c>
      <c r="Y40" s="458" t="s">
        <v>701</v>
      </c>
      <c r="Z40" s="36">
        <v>858</v>
      </c>
      <c r="AA40" s="504">
        <v>10478</v>
      </c>
      <c r="AB40" s="505">
        <v>0</v>
      </c>
      <c r="AC40" s="350">
        <v>0</v>
      </c>
      <c r="AD40" s="350">
        <v>0</v>
      </c>
      <c r="AE40" s="505">
        <v>0</v>
      </c>
      <c r="AF40" s="505">
        <v>797</v>
      </c>
      <c r="AG40" s="350">
        <v>6</v>
      </c>
      <c r="AH40" s="350">
        <v>803</v>
      </c>
      <c r="AI40" s="505">
        <v>0</v>
      </c>
      <c r="AJ40" s="505">
        <v>0</v>
      </c>
      <c r="AK40" s="505">
        <v>0</v>
      </c>
      <c r="AL40" s="505">
        <v>0</v>
      </c>
      <c r="AM40" s="505">
        <v>0</v>
      </c>
      <c r="AN40" s="505">
        <v>0</v>
      </c>
      <c r="AO40" s="505">
        <v>0</v>
      </c>
      <c r="AP40" s="505">
        <v>0</v>
      </c>
      <c r="AQ40" s="350">
        <v>0</v>
      </c>
      <c r="AR40" s="505">
        <v>0</v>
      </c>
      <c r="AS40" s="505">
        <v>0</v>
      </c>
      <c r="AT40" s="505">
        <v>0</v>
      </c>
      <c r="AU40" s="505">
        <v>0</v>
      </c>
      <c r="AV40" s="505">
        <v>0</v>
      </c>
      <c r="AW40" s="505">
        <v>0</v>
      </c>
      <c r="AX40" s="788"/>
      <c r="AY40" s="468">
        <v>11281</v>
      </c>
    </row>
    <row r="41" spans="1:51" ht="15.75" thickBot="1">
      <c r="A41" s="29" t="e">
        <v>#REF!</v>
      </c>
      <c r="B41" s="29" t="s">
        <v>1387</v>
      </c>
      <c r="C41" s="29" t="s">
        <v>1388</v>
      </c>
      <c r="D41" s="29" t="s">
        <v>1389</v>
      </c>
      <c r="E41" s="29" t="s">
        <v>1390</v>
      </c>
      <c r="F41" s="29" t="s">
        <v>1391</v>
      </c>
      <c r="G41" s="29" t="e">
        <v>#REF!</v>
      </c>
      <c r="H41" s="29" t="s">
        <v>1392</v>
      </c>
      <c r="I41" s="29" t="s">
        <v>1393</v>
      </c>
      <c r="J41" s="29" t="s">
        <v>1394</v>
      </c>
      <c r="K41" s="29" t="s">
        <v>1395</v>
      </c>
      <c r="L41" s="29" t="s">
        <v>1396</v>
      </c>
      <c r="M41" s="29" t="s">
        <v>1397</v>
      </c>
      <c r="N41" s="29" t="s">
        <v>1398</v>
      </c>
      <c r="O41" s="29" t="s">
        <v>1399</v>
      </c>
      <c r="P41" s="29" t="s">
        <v>1400</v>
      </c>
      <c r="Q41" s="29" t="s">
        <v>1401</v>
      </c>
      <c r="R41" s="29" t="s">
        <v>1402</v>
      </c>
      <c r="S41" s="29" t="s">
        <v>1403</v>
      </c>
      <c r="T41" s="29" t="s">
        <v>1404</v>
      </c>
      <c r="U41" s="29" t="s">
        <v>1405</v>
      </c>
      <c r="V41" s="29" t="s">
        <v>1406</v>
      </c>
      <c r="W41" s="29" t="s">
        <v>1407</v>
      </c>
      <c r="X41" s="439" t="s">
        <v>327</v>
      </c>
      <c r="Y41" s="458" t="s">
        <v>701</v>
      </c>
      <c r="Z41" s="36">
        <v>885</v>
      </c>
      <c r="AA41" s="504">
        <v>3524</v>
      </c>
      <c r="AB41" s="505">
        <v>486</v>
      </c>
      <c r="AC41" s="350">
        <v>0</v>
      </c>
      <c r="AD41" s="350">
        <v>486</v>
      </c>
      <c r="AE41" s="505">
        <v>0</v>
      </c>
      <c r="AF41" s="505">
        <v>1233</v>
      </c>
      <c r="AG41" s="350">
        <v>318</v>
      </c>
      <c r="AH41" s="350">
        <v>1551</v>
      </c>
      <c r="AI41" s="505">
        <v>0</v>
      </c>
      <c r="AJ41" s="505">
        <v>0</v>
      </c>
      <c r="AK41" s="505">
        <v>0</v>
      </c>
      <c r="AL41" s="505">
        <v>0</v>
      </c>
      <c r="AM41" s="505">
        <v>0</v>
      </c>
      <c r="AN41" s="505">
        <v>0</v>
      </c>
      <c r="AO41" s="505">
        <v>0</v>
      </c>
      <c r="AP41" s="505">
        <v>0</v>
      </c>
      <c r="AQ41" s="350">
        <v>0</v>
      </c>
      <c r="AR41" s="505">
        <v>0</v>
      </c>
      <c r="AS41" s="505">
        <v>0</v>
      </c>
      <c r="AT41" s="505">
        <v>0</v>
      </c>
      <c r="AU41" s="505">
        <v>0</v>
      </c>
      <c r="AV41" s="505">
        <v>0</v>
      </c>
      <c r="AW41" s="505">
        <v>0</v>
      </c>
      <c r="AX41" s="788"/>
      <c r="AY41" s="468">
        <v>5561</v>
      </c>
    </row>
    <row r="42" spans="1:51" ht="15.75" thickBot="1">
      <c r="A42" s="29" t="e">
        <v>#REF!</v>
      </c>
      <c r="B42" s="29" t="s">
        <v>1408</v>
      </c>
      <c r="C42" s="29" t="s">
        <v>1409</v>
      </c>
      <c r="D42" s="29" t="s">
        <v>1410</v>
      </c>
      <c r="E42" s="29" t="s">
        <v>1411</v>
      </c>
      <c r="F42" s="29" t="s">
        <v>1412</v>
      </c>
      <c r="G42" s="29" t="e">
        <v>#REF!</v>
      </c>
      <c r="H42" s="29" t="s">
        <v>1413</v>
      </c>
      <c r="I42" s="29" t="s">
        <v>1414</v>
      </c>
      <c r="J42" s="29" t="s">
        <v>1415</v>
      </c>
      <c r="K42" s="29" t="s">
        <v>1416</v>
      </c>
      <c r="L42" s="29" t="s">
        <v>1417</v>
      </c>
      <c r="M42" s="29" t="s">
        <v>1418</v>
      </c>
      <c r="N42" s="29" t="s">
        <v>1419</v>
      </c>
      <c r="O42" s="29" t="s">
        <v>1420</v>
      </c>
      <c r="P42" s="29" t="s">
        <v>1421</v>
      </c>
      <c r="Q42" s="29" t="s">
        <v>1422</v>
      </c>
      <c r="R42" s="29" t="s">
        <v>1423</v>
      </c>
      <c r="S42" s="29" t="s">
        <v>1424</v>
      </c>
      <c r="T42" s="29" t="s">
        <v>1425</v>
      </c>
      <c r="U42" s="29" t="s">
        <v>1426</v>
      </c>
      <c r="V42" s="29" t="s">
        <v>1427</v>
      </c>
      <c r="W42" s="29" t="s">
        <v>1428</v>
      </c>
      <c r="X42" s="439" t="s">
        <v>328</v>
      </c>
      <c r="Y42" s="458" t="s">
        <v>701</v>
      </c>
      <c r="Z42" s="36">
        <v>890</v>
      </c>
      <c r="AA42" s="504">
        <v>8026</v>
      </c>
      <c r="AB42" s="505">
        <v>6373</v>
      </c>
      <c r="AC42" s="350">
        <v>1</v>
      </c>
      <c r="AD42" s="350">
        <v>6374</v>
      </c>
      <c r="AE42" s="505">
        <v>0</v>
      </c>
      <c r="AF42" s="505">
        <v>909</v>
      </c>
      <c r="AG42" s="350">
        <v>4</v>
      </c>
      <c r="AH42" s="350">
        <v>913</v>
      </c>
      <c r="AI42" s="505">
        <v>39</v>
      </c>
      <c r="AJ42" s="505">
        <v>0</v>
      </c>
      <c r="AK42" s="505">
        <v>0</v>
      </c>
      <c r="AL42" s="505">
        <v>0</v>
      </c>
      <c r="AM42" s="505">
        <v>0</v>
      </c>
      <c r="AN42" s="505">
        <v>0</v>
      </c>
      <c r="AO42" s="505">
        <v>0</v>
      </c>
      <c r="AP42" s="505">
        <v>0</v>
      </c>
      <c r="AQ42" s="350">
        <v>0</v>
      </c>
      <c r="AR42" s="505">
        <v>0</v>
      </c>
      <c r="AS42" s="505">
        <v>0</v>
      </c>
      <c r="AT42" s="505">
        <v>0</v>
      </c>
      <c r="AU42" s="505">
        <v>0</v>
      </c>
      <c r="AV42" s="505">
        <v>0</v>
      </c>
      <c r="AW42" s="505">
        <v>0</v>
      </c>
      <c r="AX42" s="788"/>
      <c r="AY42" s="468">
        <v>15352</v>
      </c>
    </row>
    <row r="43" spans="1:51" ht="16.5" thickBot="1">
      <c r="A43" s="29" t="e">
        <v>#REF!</v>
      </c>
      <c r="B43" s="29" t="s">
        <v>522</v>
      </c>
      <c r="C43" s="29" t="s">
        <v>563</v>
      </c>
      <c r="D43" s="29" t="s">
        <v>527</v>
      </c>
      <c r="E43" s="29" t="s">
        <v>561</v>
      </c>
      <c r="F43" s="29" t="s">
        <v>562</v>
      </c>
      <c r="G43" s="29" t="e">
        <v>#REF!</v>
      </c>
      <c r="H43" s="29" t="s">
        <v>531</v>
      </c>
      <c r="I43" s="29" t="s">
        <v>621</v>
      </c>
      <c r="J43" s="29" t="s">
        <v>534</v>
      </c>
      <c r="K43" s="29" t="s">
        <v>540</v>
      </c>
      <c r="L43" s="29" t="s">
        <v>542</v>
      </c>
      <c r="M43" s="29" t="s">
        <v>545</v>
      </c>
      <c r="N43" s="29" t="s">
        <v>564</v>
      </c>
      <c r="O43" s="29" t="s">
        <v>556</v>
      </c>
      <c r="P43" s="29" t="s">
        <v>730</v>
      </c>
      <c r="Q43" s="29" t="s">
        <v>554</v>
      </c>
      <c r="R43" s="29" t="s">
        <v>551</v>
      </c>
      <c r="S43" s="29" t="s">
        <v>548</v>
      </c>
      <c r="T43" s="29" t="s">
        <v>630</v>
      </c>
      <c r="U43" s="29" t="s">
        <v>731</v>
      </c>
      <c r="V43" s="29" t="s">
        <v>732</v>
      </c>
      <c r="W43" s="29" t="s">
        <v>537</v>
      </c>
      <c r="X43" s="512" t="s">
        <v>501</v>
      </c>
      <c r="Y43" s="124"/>
      <c r="Z43" s="37"/>
      <c r="AA43" s="513">
        <v>79297</v>
      </c>
      <c r="AB43" s="514">
        <v>51153</v>
      </c>
      <c r="AC43" s="514">
        <v>54</v>
      </c>
      <c r="AD43" s="514">
        <v>51207</v>
      </c>
      <c r="AE43" s="514">
        <v>1373</v>
      </c>
      <c r="AF43" s="514">
        <v>9519</v>
      </c>
      <c r="AG43" s="514">
        <v>79</v>
      </c>
      <c r="AH43" s="514">
        <v>9598</v>
      </c>
      <c r="AI43" s="514">
        <v>27</v>
      </c>
      <c r="AJ43" s="514">
        <v>0</v>
      </c>
      <c r="AK43" s="514">
        <v>9700</v>
      </c>
      <c r="AL43" s="514">
        <v>0</v>
      </c>
      <c r="AM43" s="514">
        <v>0</v>
      </c>
      <c r="AN43" s="514">
        <v>0</v>
      </c>
      <c r="AO43" s="514">
        <v>1</v>
      </c>
      <c r="AP43" s="514">
        <v>0</v>
      </c>
      <c r="AQ43" s="514">
        <v>0</v>
      </c>
      <c r="AR43" s="514">
        <v>0</v>
      </c>
      <c r="AS43" s="514">
        <v>1</v>
      </c>
      <c r="AT43" s="514">
        <v>0</v>
      </c>
      <c r="AU43" s="514">
        <v>0</v>
      </c>
      <c r="AV43" s="514">
        <v>0</v>
      </c>
      <c r="AW43" s="514">
        <v>0</v>
      </c>
      <c r="AX43" s="787"/>
      <c r="AY43" s="468">
        <v>151204</v>
      </c>
    </row>
    <row r="44" spans="1:51" ht="15.75" thickBot="1">
      <c r="A44" s="29" t="e">
        <v>#REF!</v>
      </c>
      <c r="B44" s="29" t="s">
        <v>1429</v>
      </c>
      <c r="C44" s="29" t="s">
        <v>1430</v>
      </c>
      <c r="D44" s="29" t="s">
        <v>1431</v>
      </c>
      <c r="E44" s="29" t="s">
        <v>1432</v>
      </c>
      <c r="F44" s="29" t="s">
        <v>1433</v>
      </c>
      <c r="G44" s="29" t="e">
        <v>#REF!</v>
      </c>
      <c r="H44" s="29" t="s">
        <v>1434</v>
      </c>
      <c r="I44" s="29" t="s">
        <v>1435</v>
      </c>
      <c r="J44" s="29" t="s">
        <v>1436</v>
      </c>
      <c r="K44" s="29" t="s">
        <v>1437</v>
      </c>
      <c r="L44" s="29" t="s">
        <v>1438</v>
      </c>
      <c r="M44" s="29" t="s">
        <v>1439</v>
      </c>
      <c r="N44" s="29" t="s">
        <v>1440</v>
      </c>
      <c r="O44" s="29" t="s">
        <v>1441</v>
      </c>
      <c r="P44" s="29" t="s">
        <v>1442</v>
      </c>
      <c r="Q44" s="29" t="s">
        <v>1443</v>
      </c>
      <c r="R44" s="29" t="s">
        <v>1444</v>
      </c>
      <c r="S44" s="29" t="s">
        <v>1445</v>
      </c>
      <c r="T44" s="29" t="s">
        <v>1446</v>
      </c>
      <c r="U44" s="29" t="s">
        <v>1447</v>
      </c>
      <c r="V44" s="29" t="s">
        <v>1448</v>
      </c>
      <c r="W44" s="29" t="s">
        <v>1449</v>
      </c>
      <c r="X44" s="439" t="s">
        <v>330</v>
      </c>
      <c r="Y44" s="458" t="s">
        <v>501</v>
      </c>
      <c r="Z44" s="36">
        <v>4</v>
      </c>
      <c r="AA44" s="504">
        <v>1297</v>
      </c>
      <c r="AB44" s="505">
        <v>0</v>
      </c>
      <c r="AC44" s="350">
        <v>0</v>
      </c>
      <c r="AD44" s="350">
        <v>0</v>
      </c>
      <c r="AE44" s="505">
        <v>0</v>
      </c>
      <c r="AF44" s="505">
        <v>96</v>
      </c>
      <c r="AG44" s="350">
        <v>0</v>
      </c>
      <c r="AH44" s="350">
        <v>96</v>
      </c>
      <c r="AI44" s="505">
        <v>0</v>
      </c>
      <c r="AJ44" s="505">
        <v>0</v>
      </c>
      <c r="AK44" s="505">
        <v>0</v>
      </c>
      <c r="AL44" s="505">
        <v>0</v>
      </c>
      <c r="AM44" s="505">
        <v>0</v>
      </c>
      <c r="AN44" s="505">
        <v>0</v>
      </c>
      <c r="AO44" s="505">
        <v>0</v>
      </c>
      <c r="AP44" s="505">
        <v>0</v>
      </c>
      <c r="AQ44" s="350">
        <v>0</v>
      </c>
      <c r="AR44" s="505">
        <v>0</v>
      </c>
      <c r="AS44" s="505">
        <v>0</v>
      </c>
      <c r="AT44" s="505">
        <v>0</v>
      </c>
      <c r="AU44" s="505">
        <v>0</v>
      </c>
      <c r="AV44" s="505">
        <v>0</v>
      </c>
      <c r="AW44" s="505">
        <v>0</v>
      </c>
      <c r="AX44" s="788"/>
      <c r="AY44" s="468">
        <v>1393</v>
      </c>
    </row>
    <row r="45" spans="1:51" ht="15.75" thickBot="1">
      <c r="A45" s="29" t="e">
        <v>#REF!</v>
      </c>
      <c r="B45" s="29" t="s">
        <v>1450</v>
      </c>
      <c r="C45" s="29" t="s">
        <v>1451</v>
      </c>
      <c r="D45" s="29" t="s">
        <v>1452</v>
      </c>
      <c r="E45" s="29" t="s">
        <v>1453</v>
      </c>
      <c r="F45" s="29" t="s">
        <v>1454</v>
      </c>
      <c r="G45" s="29" t="e">
        <v>#REF!</v>
      </c>
      <c r="H45" s="29" t="s">
        <v>1455</v>
      </c>
      <c r="I45" s="29" t="s">
        <v>1456</v>
      </c>
      <c r="J45" s="29" t="s">
        <v>1457</v>
      </c>
      <c r="K45" s="29" t="s">
        <v>1458</v>
      </c>
      <c r="L45" s="29" t="s">
        <v>1459</v>
      </c>
      <c r="M45" s="29" t="s">
        <v>1460</v>
      </c>
      <c r="N45" s="29" t="s">
        <v>1461</v>
      </c>
      <c r="O45" s="29" t="s">
        <v>1462</v>
      </c>
      <c r="P45" s="29" t="s">
        <v>1463</v>
      </c>
      <c r="Q45" s="29" t="s">
        <v>1464</v>
      </c>
      <c r="R45" s="29" t="s">
        <v>1465</v>
      </c>
      <c r="S45" s="29" t="s">
        <v>1466</v>
      </c>
      <c r="T45" s="29" t="s">
        <v>1467</v>
      </c>
      <c r="U45" s="29" t="s">
        <v>1468</v>
      </c>
      <c r="V45" s="29" t="s">
        <v>1469</v>
      </c>
      <c r="W45" s="29" t="s">
        <v>1470</v>
      </c>
      <c r="X45" s="439" t="s">
        <v>331</v>
      </c>
      <c r="Y45" s="458" t="s">
        <v>501</v>
      </c>
      <c r="Z45" s="36">
        <v>42</v>
      </c>
      <c r="AA45" s="504">
        <v>6715</v>
      </c>
      <c r="AB45" s="505">
        <v>9800</v>
      </c>
      <c r="AC45" s="350">
        <v>19</v>
      </c>
      <c r="AD45" s="350">
        <v>9819</v>
      </c>
      <c r="AE45" s="505">
        <v>0</v>
      </c>
      <c r="AF45" s="505">
        <v>1932</v>
      </c>
      <c r="AG45" s="350">
        <v>5</v>
      </c>
      <c r="AH45" s="350">
        <v>1937</v>
      </c>
      <c r="AI45" s="505">
        <v>4</v>
      </c>
      <c r="AJ45" s="505">
        <v>0</v>
      </c>
      <c r="AK45" s="505">
        <v>0</v>
      </c>
      <c r="AL45" s="505">
        <v>0</v>
      </c>
      <c r="AM45" s="505">
        <v>0</v>
      </c>
      <c r="AN45" s="505">
        <v>0</v>
      </c>
      <c r="AO45" s="505">
        <v>0</v>
      </c>
      <c r="AP45" s="505">
        <v>0</v>
      </c>
      <c r="AQ45" s="350">
        <v>0</v>
      </c>
      <c r="AR45" s="505">
        <v>0</v>
      </c>
      <c r="AS45" s="505">
        <v>0</v>
      </c>
      <c r="AT45" s="505">
        <v>0</v>
      </c>
      <c r="AU45" s="505">
        <v>0</v>
      </c>
      <c r="AV45" s="505">
        <v>0</v>
      </c>
      <c r="AW45" s="505">
        <v>0</v>
      </c>
      <c r="AX45" s="788"/>
      <c r="AY45" s="468">
        <v>18475</v>
      </c>
    </row>
    <row r="46" spans="1:51" ht="15.75" thickBot="1">
      <c r="A46" s="29" t="e">
        <v>#REF!</v>
      </c>
      <c r="B46" s="29" t="s">
        <v>1471</v>
      </c>
      <c r="C46" s="29" t="s">
        <v>1472</v>
      </c>
      <c r="D46" s="29" t="s">
        <v>1473</v>
      </c>
      <c r="E46" s="29" t="s">
        <v>1474</v>
      </c>
      <c r="F46" s="29" t="s">
        <v>1475</v>
      </c>
      <c r="G46" s="29" t="e">
        <v>#REF!</v>
      </c>
      <c r="H46" s="29" t="s">
        <v>1476</v>
      </c>
      <c r="I46" s="29" t="s">
        <v>1477</v>
      </c>
      <c r="J46" s="29" t="s">
        <v>1478</v>
      </c>
      <c r="K46" s="29" t="s">
        <v>1479</v>
      </c>
      <c r="L46" s="29" t="s">
        <v>1480</v>
      </c>
      <c r="M46" s="29" t="s">
        <v>1481</v>
      </c>
      <c r="N46" s="29" t="s">
        <v>1482</v>
      </c>
      <c r="O46" s="29" t="s">
        <v>1483</v>
      </c>
      <c r="P46" s="29" t="s">
        <v>1484</v>
      </c>
      <c r="Q46" s="29" t="s">
        <v>1485</v>
      </c>
      <c r="R46" s="29" t="s">
        <v>1486</v>
      </c>
      <c r="S46" s="29" t="s">
        <v>1487</v>
      </c>
      <c r="T46" s="29" t="s">
        <v>1488</v>
      </c>
      <c r="U46" s="29" t="s">
        <v>1489</v>
      </c>
      <c r="V46" s="29" t="s">
        <v>1490</v>
      </c>
      <c r="W46" s="29" t="s">
        <v>1491</v>
      </c>
      <c r="X46" s="439" t="s">
        <v>332</v>
      </c>
      <c r="Y46" s="458" t="s">
        <v>501</v>
      </c>
      <c r="Z46" s="36">
        <v>44</v>
      </c>
      <c r="AA46" s="504">
        <v>5221</v>
      </c>
      <c r="AB46" s="505">
        <v>0</v>
      </c>
      <c r="AC46" s="350">
        <v>0</v>
      </c>
      <c r="AD46" s="350">
        <v>0</v>
      </c>
      <c r="AE46" s="505">
        <v>0</v>
      </c>
      <c r="AF46" s="505">
        <v>497</v>
      </c>
      <c r="AG46" s="350">
        <v>1</v>
      </c>
      <c r="AH46" s="350">
        <v>498</v>
      </c>
      <c r="AI46" s="505">
        <v>3</v>
      </c>
      <c r="AJ46" s="505">
        <v>0</v>
      </c>
      <c r="AK46" s="505">
        <v>0</v>
      </c>
      <c r="AL46" s="505">
        <v>0</v>
      </c>
      <c r="AM46" s="505">
        <v>0</v>
      </c>
      <c r="AN46" s="505">
        <v>0</v>
      </c>
      <c r="AO46" s="505">
        <v>0</v>
      </c>
      <c r="AP46" s="505">
        <v>0</v>
      </c>
      <c r="AQ46" s="350">
        <v>0</v>
      </c>
      <c r="AR46" s="505">
        <v>0</v>
      </c>
      <c r="AS46" s="505">
        <v>0</v>
      </c>
      <c r="AT46" s="505">
        <v>0</v>
      </c>
      <c r="AU46" s="505">
        <v>0</v>
      </c>
      <c r="AV46" s="505">
        <v>0</v>
      </c>
      <c r="AW46" s="505">
        <v>0</v>
      </c>
      <c r="AX46" s="788"/>
      <c r="AY46" s="468">
        <v>5722</v>
      </c>
    </row>
    <row r="47" spans="1:51" ht="15.75" thickBot="1">
      <c r="A47" s="29" t="e">
        <v>#REF!</v>
      </c>
      <c r="B47" s="29" t="s">
        <v>1492</v>
      </c>
      <c r="C47" s="29" t="s">
        <v>1493</v>
      </c>
      <c r="D47" s="29" t="s">
        <v>1494</v>
      </c>
      <c r="E47" s="29" t="s">
        <v>1495</v>
      </c>
      <c r="F47" s="29" t="s">
        <v>1496</v>
      </c>
      <c r="G47" s="29" t="e">
        <v>#REF!</v>
      </c>
      <c r="H47" s="29" t="s">
        <v>1497</v>
      </c>
      <c r="I47" s="29" t="s">
        <v>1498</v>
      </c>
      <c r="J47" s="29" t="s">
        <v>1499</v>
      </c>
      <c r="K47" s="29" t="s">
        <v>1500</v>
      </c>
      <c r="L47" s="29" t="s">
        <v>1501</v>
      </c>
      <c r="M47" s="29" t="s">
        <v>1502</v>
      </c>
      <c r="N47" s="29" t="s">
        <v>1503</v>
      </c>
      <c r="O47" s="29" t="s">
        <v>1504</v>
      </c>
      <c r="P47" s="29" t="s">
        <v>1505</v>
      </c>
      <c r="Q47" s="29" t="s">
        <v>1506</v>
      </c>
      <c r="R47" s="29" t="s">
        <v>1507</v>
      </c>
      <c r="S47" s="29" t="s">
        <v>1508</v>
      </c>
      <c r="T47" s="29" t="s">
        <v>1509</v>
      </c>
      <c r="U47" s="29" t="s">
        <v>1510</v>
      </c>
      <c r="V47" s="29" t="s">
        <v>1511</v>
      </c>
      <c r="W47" s="29" t="s">
        <v>1512</v>
      </c>
      <c r="X47" s="439" t="s">
        <v>333</v>
      </c>
      <c r="Y47" s="458" t="s">
        <v>501</v>
      </c>
      <c r="Z47" s="36">
        <v>59</v>
      </c>
      <c r="AA47" s="504">
        <v>680</v>
      </c>
      <c r="AB47" s="505">
        <v>1756</v>
      </c>
      <c r="AC47" s="350">
        <v>2</v>
      </c>
      <c r="AD47" s="350">
        <v>1758</v>
      </c>
      <c r="AE47" s="505">
        <v>0</v>
      </c>
      <c r="AF47" s="505">
        <v>100</v>
      </c>
      <c r="AG47" s="350">
        <v>1</v>
      </c>
      <c r="AH47" s="350">
        <v>101</v>
      </c>
      <c r="AI47" s="505">
        <v>17</v>
      </c>
      <c r="AJ47" s="505">
        <v>0</v>
      </c>
      <c r="AK47" s="505">
        <v>0</v>
      </c>
      <c r="AL47" s="505">
        <v>0</v>
      </c>
      <c r="AM47" s="505">
        <v>0</v>
      </c>
      <c r="AN47" s="505">
        <v>0</v>
      </c>
      <c r="AO47" s="505">
        <v>0</v>
      </c>
      <c r="AP47" s="505">
        <v>0</v>
      </c>
      <c r="AQ47" s="350">
        <v>0</v>
      </c>
      <c r="AR47" s="505">
        <v>0</v>
      </c>
      <c r="AS47" s="505">
        <v>0</v>
      </c>
      <c r="AT47" s="505">
        <v>0</v>
      </c>
      <c r="AU47" s="505">
        <v>0</v>
      </c>
      <c r="AV47" s="505">
        <v>0</v>
      </c>
      <c r="AW47" s="505">
        <v>0</v>
      </c>
      <c r="AX47" s="788"/>
      <c r="AY47" s="468">
        <v>2556</v>
      </c>
    </row>
    <row r="48" spans="1:51" ht="15.75" thickBot="1">
      <c r="A48" s="29" t="e">
        <v>#REF!</v>
      </c>
      <c r="B48" s="29" t="s">
        <v>1513</v>
      </c>
      <c r="C48" s="29" t="s">
        <v>1514</v>
      </c>
      <c r="D48" s="29" t="s">
        <v>1515</v>
      </c>
      <c r="E48" s="29" t="s">
        <v>1516</v>
      </c>
      <c r="F48" s="29" t="s">
        <v>1517</v>
      </c>
      <c r="G48" s="29" t="e">
        <v>#REF!</v>
      </c>
      <c r="H48" s="29" t="s">
        <v>1518</v>
      </c>
      <c r="I48" s="29" t="s">
        <v>1519</v>
      </c>
      <c r="J48" s="29" t="s">
        <v>1520</v>
      </c>
      <c r="K48" s="29" t="s">
        <v>1521</v>
      </c>
      <c r="L48" s="29" t="s">
        <v>1522</v>
      </c>
      <c r="M48" s="29" t="s">
        <v>1523</v>
      </c>
      <c r="N48" s="29" t="s">
        <v>1524</v>
      </c>
      <c r="O48" s="29" t="s">
        <v>1525</v>
      </c>
      <c r="P48" s="29" t="s">
        <v>1526</v>
      </c>
      <c r="Q48" s="29" t="s">
        <v>1527</v>
      </c>
      <c r="R48" s="29" t="s">
        <v>1528</v>
      </c>
      <c r="S48" s="29" t="s">
        <v>1529</v>
      </c>
      <c r="T48" s="29" t="s">
        <v>1530</v>
      </c>
      <c r="U48" s="29" t="s">
        <v>1531</v>
      </c>
      <c r="V48" s="29" t="s">
        <v>1532</v>
      </c>
      <c r="W48" s="29" t="s">
        <v>1533</v>
      </c>
      <c r="X48" s="439" t="s">
        <v>334</v>
      </c>
      <c r="Y48" s="458" t="s">
        <v>501</v>
      </c>
      <c r="Z48" s="36">
        <v>113</v>
      </c>
      <c r="AA48" s="504">
        <v>4776</v>
      </c>
      <c r="AB48" s="505">
        <v>566</v>
      </c>
      <c r="AC48" s="350">
        <v>0</v>
      </c>
      <c r="AD48" s="350">
        <v>566</v>
      </c>
      <c r="AE48" s="505">
        <v>0</v>
      </c>
      <c r="AF48" s="505">
        <v>943</v>
      </c>
      <c r="AG48" s="350">
        <v>3</v>
      </c>
      <c r="AH48" s="350">
        <v>946</v>
      </c>
      <c r="AI48" s="505">
        <v>0</v>
      </c>
      <c r="AJ48" s="505">
        <v>0</v>
      </c>
      <c r="AK48" s="505">
        <v>0</v>
      </c>
      <c r="AL48" s="505">
        <v>0</v>
      </c>
      <c r="AM48" s="505">
        <v>0</v>
      </c>
      <c r="AN48" s="505">
        <v>0</v>
      </c>
      <c r="AO48" s="505">
        <v>0</v>
      </c>
      <c r="AP48" s="505">
        <v>0</v>
      </c>
      <c r="AQ48" s="350">
        <v>0</v>
      </c>
      <c r="AR48" s="505">
        <v>0</v>
      </c>
      <c r="AS48" s="505">
        <v>0</v>
      </c>
      <c r="AT48" s="505">
        <v>0</v>
      </c>
      <c r="AU48" s="505">
        <v>0</v>
      </c>
      <c r="AV48" s="505">
        <v>0</v>
      </c>
      <c r="AW48" s="505">
        <v>0</v>
      </c>
      <c r="AX48" s="788"/>
      <c r="AY48" s="468">
        <v>6288</v>
      </c>
    </row>
    <row r="49" spans="1:51" ht="15.75" thickBot="1">
      <c r="A49" s="29" t="e">
        <v>#REF!</v>
      </c>
      <c r="B49" s="29" t="s">
        <v>1534</v>
      </c>
      <c r="C49" s="29" t="s">
        <v>1535</v>
      </c>
      <c r="D49" s="29" t="s">
        <v>1536</v>
      </c>
      <c r="E49" s="29" t="s">
        <v>1537</v>
      </c>
      <c r="F49" s="29" t="s">
        <v>1538</v>
      </c>
      <c r="G49" s="29" t="e">
        <v>#REF!</v>
      </c>
      <c r="H49" s="29" t="s">
        <v>1539</v>
      </c>
      <c r="I49" s="29" t="s">
        <v>1540</v>
      </c>
      <c r="J49" s="29" t="s">
        <v>1541</v>
      </c>
      <c r="K49" s="29" t="s">
        <v>1542</v>
      </c>
      <c r="L49" s="29" t="s">
        <v>1543</v>
      </c>
      <c r="M49" s="29" t="s">
        <v>1544</v>
      </c>
      <c r="N49" s="29" t="s">
        <v>1545</v>
      </c>
      <c r="O49" s="29" t="s">
        <v>1546</v>
      </c>
      <c r="P49" s="29" t="s">
        <v>1547</v>
      </c>
      <c r="Q49" s="29" t="s">
        <v>1548</v>
      </c>
      <c r="R49" s="29" t="s">
        <v>1549</v>
      </c>
      <c r="S49" s="29" t="s">
        <v>1550</v>
      </c>
      <c r="T49" s="29" t="s">
        <v>1551</v>
      </c>
      <c r="U49" s="29" t="s">
        <v>1552</v>
      </c>
      <c r="V49" s="29" t="s">
        <v>1553</v>
      </c>
      <c r="W49" s="29" t="s">
        <v>1554</v>
      </c>
      <c r="X49" s="439" t="s">
        <v>335</v>
      </c>
      <c r="Y49" s="458" t="s">
        <v>501</v>
      </c>
      <c r="Z49" s="36">
        <v>125</v>
      </c>
      <c r="AA49" s="504">
        <v>6815</v>
      </c>
      <c r="AB49" s="505">
        <v>0</v>
      </c>
      <c r="AC49" s="350">
        <v>0</v>
      </c>
      <c r="AD49" s="350">
        <v>0</v>
      </c>
      <c r="AE49" s="505">
        <v>0</v>
      </c>
      <c r="AF49" s="505">
        <v>151</v>
      </c>
      <c r="AG49" s="350">
        <v>1</v>
      </c>
      <c r="AH49" s="350">
        <v>152</v>
      </c>
      <c r="AI49" s="505">
        <v>0</v>
      </c>
      <c r="AJ49" s="505">
        <v>0</v>
      </c>
      <c r="AK49" s="505">
        <v>0</v>
      </c>
      <c r="AL49" s="505">
        <v>0</v>
      </c>
      <c r="AM49" s="505">
        <v>0</v>
      </c>
      <c r="AN49" s="505">
        <v>0</v>
      </c>
      <c r="AO49" s="505">
        <v>0</v>
      </c>
      <c r="AP49" s="505">
        <v>0</v>
      </c>
      <c r="AQ49" s="350">
        <v>0</v>
      </c>
      <c r="AR49" s="505">
        <v>0</v>
      </c>
      <c r="AS49" s="505">
        <v>0</v>
      </c>
      <c r="AT49" s="505">
        <v>0</v>
      </c>
      <c r="AU49" s="505">
        <v>0</v>
      </c>
      <c r="AV49" s="505">
        <v>0</v>
      </c>
      <c r="AW49" s="505">
        <v>0</v>
      </c>
      <c r="AX49" s="788"/>
      <c r="AY49" s="468">
        <v>6967</v>
      </c>
    </row>
    <row r="50" spans="1:51" ht="15.75" thickBot="1">
      <c r="A50" s="29" t="e">
        <v>#REF!</v>
      </c>
      <c r="B50" s="29" t="s">
        <v>1555</v>
      </c>
      <c r="C50" s="29" t="s">
        <v>1556</v>
      </c>
      <c r="D50" s="29" t="s">
        <v>1557</v>
      </c>
      <c r="E50" s="29" t="s">
        <v>1558</v>
      </c>
      <c r="F50" s="29" t="s">
        <v>1559</v>
      </c>
      <c r="G50" s="29" t="e">
        <v>#REF!</v>
      </c>
      <c r="H50" s="29" t="s">
        <v>1560</v>
      </c>
      <c r="I50" s="29" t="s">
        <v>1561</v>
      </c>
      <c r="J50" s="29" t="s">
        <v>1562</v>
      </c>
      <c r="K50" s="29" t="s">
        <v>1563</v>
      </c>
      <c r="L50" s="29" t="s">
        <v>1564</v>
      </c>
      <c r="M50" s="29" t="s">
        <v>1565</v>
      </c>
      <c r="N50" s="29" t="s">
        <v>1566</v>
      </c>
      <c r="O50" s="29" t="s">
        <v>1567</v>
      </c>
      <c r="P50" s="29" t="s">
        <v>1568</v>
      </c>
      <c r="Q50" s="29" t="s">
        <v>1569</v>
      </c>
      <c r="R50" s="29" t="s">
        <v>1570</v>
      </c>
      <c r="S50" s="29" t="s">
        <v>1571</v>
      </c>
      <c r="T50" s="29" t="s">
        <v>1572</v>
      </c>
      <c r="U50" s="29" t="s">
        <v>1573</v>
      </c>
      <c r="V50" s="29" t="s">
        <v>1574</v>
      </c>
      <c r="W50" s="29" t="s">
        <v>1575</v>
      </c>
      <c r="X50" s="439" t="s">
        <v>336</v>
      </c>
      <c r="Y50" s="458" t="s">
        <v>501</v>
      </c>
      <c r="Z50" s="36">
        <v>138</v>
      </c>
      <c r="AA50" s="504">
        <v>10459</v>
      </c>
      <c r="AB50" s="505">
        <v>0</v>
      </c>
      <c r="AC50" s="350">
        <v>0</v>
      </c>
      <c r="AD50" s="350">
        <v>0</v>
      </c>
      <c r="AE50" s="505">
        <v>0</v>
      </c>
      <c r="AF50" s="505">
        <v>680</v>
      </c>
      <c r="AG50" s="350">
        <v>2</v>
      </c>
      <c r="AH50" s="350">
        <v>682</v>
      </c>
      <c r="AI50" s="505">
        <v>0</v>
      </c>
      <c r="AJ50" s="505">
        <v>0</v>
      </c>
      <c r="AK50" s="505">
        <v>0</v>
      </c>
      <c r="AL50" s="505">
        <v>0</v>
      </c>
      <c r="AM50" s="505">
        <v>0</v>
      </c>
      <c r="AN50" s="505">
        <v>0</v>
      </c>
      <c r="AO50" s="505">
        <v>1</v>
      </c>
      <c r="AP50" s="505">
        <v>0</v>
      </c>
      <c r="AQ50" s="350">
        <v>0</v>
      </c>
      <c r="AR50" s="505">
        <v>0</v>
      </c>
      <c r="AS50" s="505">
        <v>0</v>
      </c>
      <c r="AT50" s="505">
        <v>0</v>
      </c>
      <c r="AU50" s="505">
        <v>0</v>
      </c>
      <c r="AV50" s="505">
        <v>0</v>
      </c>
      <c r="AW50" s="505">
        <v>0</v>
      </c>
      <c r="AX50" s="788"/>
      <c r="AY50" s="468">
        <v>11142</v>
      </c>
    </row>
    <row r="51" spans="1:51" ht="15.75" thickBot="1">
      <c r="A51" s="29" t="e">
        <v>#REF!</v>
      </c>
      <c r="B51" s="29" t="s">
        <v>1576</v>
      </c>
      <c r="C51" s="29" t="s">
        <v>1577</v>
      </c>
      <c r="D51" s="29" t="s">
        <v>1578</v>
      </c>
      <c r="E51" s="29" t="s">
        <v>1579</v>
      </c>
      <c r="F51" s="29" t="s">
        <v>1580</v>
      </c>
      <c r="G51" s="29" t="e">
        <v>#REF!</v>
      </c>
      <c r="H51" s="29" t="s">
        <v>1581</v>
      </c>
      <c r="I51" s="29" t="s">
        <v>1582</v>
      </c>
      <c r="J51" s="29" t="s">
        <v>1583</v>
      </c>
      <c r="K51" s="29" t="s">
        <v>1584</v>
      </c>
      <c r="L51" s="29" t="s">
        <v>1585</v>
      </c>
      <c r="M51" s="29" t="s">
        <v>1586</v>
      </c>
      <c r="N51" s="29" t="s">
        <v>1587</v>
      </c>
      <c r="O51" s="29" t="s">
        <v>1588</v>
      </c>
      <c r="P51" s="29" t="s">
        <v>1589</v>
      </c>
      <c r="Q51" s="29" t="s">
        <v>1590</v>
      </c>
      <c r="R51" s="29" t="s">
        <v>1591</v>
      </c>
      <c r="S51" s="29" t="s">
        <v>1592</v>
      </c>
      <c r="T51" s="29" t="s">
        <v>1593</v>
      </c>
      <c r="U51" s="29" t="s">
        <v>1594</v>
      </c>
      <c r="V51" s="29" t="s">
        <v>1595</v>
      </c>
      <c r="W51" s="29" t="s">
        <v>1596</v>
      </c>
      <c r="X51" s="439" t="s">
        <v>337</v>
      </c>
      <c r="Y51" s="458" t="s">
        <v>501</v>
      </c>
      <c r="Z51" s="36">
        <v>234</v>
      </c>
      <c r="AA51" s="504">
        <v>500</v>
      </c>
      <c r="AB51" s="505">
        <v>15176</v>
      </c>
      <c r="AC51" s="350">
        <v>7</v>
      </c>
      <c r="AD51" s="350">
        <v>15183</v>
      </c>
      <c r="AE51" s="505">
        <v>0</v>
      </c>
      <c r="AF51" s="505">
        <v>434</v>
      </c>
      <c r="AG51" s="350">
        <v>43</v>
      </c>
      <c r="AH51" s="350">
        <v>477</v>
      </c>
      <c r="AI51" s="505">
        <v>0</v>
      </c>
      <c r="AJ51" s="505">
        <v>0</v>
      </c>
      <c r="AK51" s="505">
        <v>5209</v>
      </c>
      <c r="AL51" s="505">
        <v>0</v>
      </c>
      <c r="AM51" s="505">
        <v>0</v>
      </c>
      <c r="AN51" s="505">
        <v>0</v>
      </c>
      <c r="AO51" s="505">
        <v>0</v>
      </c>
      <c r="AP51" s="505">
        <v>0</v>
      </c>
      <c r="AQ51" s="350">
        <v>0</v>
      </c>
      <c r="AR51" s="505">
        <v>0</v>
      </c>
      <c r="AS51" s="505">
        <v>0</v>
      </c>
      <c r="AT51" s="505">
        <v>0</v>
      </c>
      <c r="AU51" s="505">
        <v>0</v>
      </c>
      <c r="AV51" s="505">
        <v>0</v>
      </c>
      <c r="AW51" s="505">
        <v>0</v>
      </c>
      <c r="AX51" s="788"/>
      <c r="AY51" s="468">
        <v>21369</v>
      </c>
    </row>
    <row r="52" spans="1:51" ht="15.75" thickBot="1">
      <c r="A52" s="29" t="e">
        <v>#REF!</v>
      </c>
      <c r="B52" s="29" t="s">
        <v>1597</v>
      </c>
      <c r="C52" s="29" t="s">
        <v>1598</v>
      </c>
      <c r="D52" s="29" t="s">
        <v>1599</v>
      </c>
      <c r="E52" s="29" t="s">
        <v>1600</v>
      </c>
      <c r="F52" s="29" t="s">
        <v>1601</v>
      </c>
      <c r="G52" s="29" t="e">
        <v>#REF!</v>
      </c>
      <c r="H52" s="29" t="s">
        <v>1602</v>
      </c>
      <c r="I52" s="29" t="s">
        <v>1603</v>
      </c>
      <c r="J52" s="29" t="s">
        <v>1604</v>
      </c>
      <c r="K52" s="29" t="s">
        <v>1605</v>
      </c>
      <c r="L52" s="29" t="s">
        <v>1606</v>
      </c>
      <c r="M52" s="29" t="s">
        <v>1607</v>
      </c>
      <c r="N52" s="29" t="s">
        <v>1608</v>
      </c>
      <c r="O52" s="29" t="s">
        <v>1609</v>
      </c>
      <c r="P52" s="29" t="s">
        <v>1610</v>
      </c>
      <c r="Q52" s="29" t="s">
        <v>1611</v>
      </c>
      <c r="R52" s="29" t="s">
        <v>1612</v>
      </c>
      <c r="S52" s="29" t="s">
        <v>1613</v>
      </c>
      <c r="T52" s="29" t="s">
        <v>1614</v>
      </c>
      <c r="U52" s="29" t="s">
        <v>1615</v>
      </c>
      <c r="V52" s="29" t="s">
        <v>1616</v>
      </c>
      <c r="W52" s="29" t="s">
        <v>1617</v>
      </c>
      <c r="X52" s="439" t="s">
        <v>338</v>
      </c>
      <c r="Y52" s="458" t="s">
        <v>501</v>
      </c>
      <c r="Z52" s="36">
        <v>240</v>
      </c>
      <c r="AA52" s="504">
        <v>6273</v>
      </c>
      <c r="AB52" s="505">
        <v>0</v>
      </c>
      <c r="AC52" s="350">
        <v>0</v>
      </c>
      <c r="AD52" s="350">
        <v>0</v>
      </c>
      <c r="AE52" s="505">
        <v>0</v>
      </c>
      <c r="AF52" s="505">
        <v>336</v>
      </c>
      <c r="AG52" s="350">
        <v>4</v>
      </c>
      <c r="AH52" s="350">
        <v>340</v>
      </c>
      <c r="AI52" s="505">
        <v>0</v>
      </c>
      <c r="AJ52" s="505">
        <v>0</v>
      </c>
      <c r="AK52" s="505">
        <v>0</v>
      </c>
      <c r="AL52" s="505">
        <v>0</v>
      </c>
      <c r="AM52" s="505">
        <v>0</v>
      </c>
      <c r="AN52" s="505">
        <v>0</v>
      </c>
      <c r="AO52" s="505">
        <v>0</v>
      </c>
      <c r="AP52" s="505">
        <v>0</v>
      </c>
      <c r="AQ52" s="350">
        <v>0</v>
      </c>
      <c r="AR52" s="505">
        <v>0</v>
      </c>
      <c r="AS52" s="505">
        <v>0</v>
      </c>
      <c r="AT52" s="505">
        <v>0</v>
      </c>
      <c r="AU52" s="505">
        <v>0</v>
      </c>
      <c r="AV52" s="505">
        <v>0</v>
      </c>
      <c r="AW52" s="505">
        <v>0</v>
      </c>
      <c r="AX52" s="788"/>
      <c r="AY52" s="468">
        <v>6613</v>
      </c>
    </row>
    <row r="53" spans="1:51" ht="15.75" thickBot="1">
      <c r="A53" s="29" t="e">
        <v>#REF!</v>
      </c>
      <c r="B53" s="29" t="s">
        <v>1618</v>
      </c>
      <c r="C53" s="29" t="s">
        <v>1619</v>
      </c>
      <c r="D53" s="29" t="s">
        <v>1620</v>
      </c>
      <c r="E53" s="29" t="s">
        <v>1621</v>
      </c>
      <c r="F53" s="29" t="s">
        <v>1622</v>
      </c>
      <c r="G53" s="29" t="e">
        <v>#REF!</v>
      </c>
      <c r="H53" s="29" t="s">
        <v>1623</v>
      </c>
      <c r="I53" s="29" t="s">
        <v>1624</v>
      </c>
      <c r="J53" s="29" t="s">
        <v>1625</v>
      </c>
      <c r="K53" s="29" t="s">
        <v>1626</v>
      </c>
      <c r="L53" s="29" t="s">
        <v>1627</v>
      </c>
      <c r="M53" s="29" t="s">
        <v>1628</v>
      </c>
      <c r="N53" s="29" t="s">
        <v>1629</v>
      </c>
      <c r="O53" s="29" t="s">
        <v>1630</v>
      </c>
      <c r="P53" s="29" t="s">
        <v>1631</v>
      </c>
      <c r="Q53" s="29" t="s">
        <v>1632</v>
      </c>
      <c r="R53" s="29" t="s">
        <v>1633</v>
      </c>
      <c r="S53" s="29" t="s">
        <v>1634</v>
      </c>
      <c r="T53" s="29" t="s">
        <v>1635</v>
      </c>
      <c r="U53" s="29" t="s">
        <v>1636</v>
      </c>
      <c r="V53" s="29" t="s">
        <v>1637</v>
      </c>
      <c r="W53" s="29" t="s">
        <v>1638</v>
      </c>
      <c r="X53" s="439" t="s">
        <v>339</v>
      </c>
      <c r="Y53" s="458" t="s">
        <v>501</v>
      </c>
      <c r="Z53" s="36">
        <v>284</v>
      </c>
      <c r="AA53" s="504">
        <v>2356</v>
      </c>
      <c r="AB53" s="505">
        <v>11454</v>
      </c>
      <c r="AC53" s="350">
        <v>13</v>
      </c>
      <c r="AD53" s="350">
        <v>11467</v>
      </c>
      <c r="AE53" s="505">
        <v>0</v>
      </c>
      <c r="AF53" s="505">
        <v>438</v>
      </c>
      <c r="AG53" s="350">
        <v>8</v>
      </c>
      <c r="AH53" s="350">
        <v>446</v>
      </c>
      <c r="AI53" s="505">
        <v>0</v>
      </c>
      <c r="AJ53" s="505">
        <v>0</v>
      </c>
      <c r="AK53" s="505">
        <v>4306</v>
      </c>
      <c r="AL53" s="505">
        <v>0</v>
      </c>
      <c r="AM53" s="505">
        <v>0</v>
      </c>
      <c r="AN53" s="505">
        <v>0</v>
      </c>
      <c r="AO53" s="505">
        <v>0</v>
      </c>
      <c r="AP53" s="505">
        <v>0</v>
      </c>
      <c r="AQ53" s="350">
        <v>0</v>
      </c>
      <c r="AR53" s="505">
        <v>0</v>
      </c>
      <c r="AS53" s="505">
        <v>0</v>
      </c>
      <c r="AT53" s="505">
        <v>0</v>
      </c>
      <c r="AU53" s="505">
        <v>0</v>
      </c>
      <c r="AV53" s="505">
        <v>0</v>
      </c>
      <c r="AW53" s="505">
        <v>0</v>
      </c>
      <c r="AX53" s="788"/>
      <c r="AY53" s="468">
        <v>18575</v>
      </c>
    </row>
    <row r="54" spans="1:51" ht="15.75" thickBot="1">
      <c r="A54" s="29" t="e">
        <v>#REF!</v>
      </c>
      <c r="B54" s="29" t="s">
        <v>1639</v>
      </c>
      <c r="C54" s="29" t="s">
        <v>1640</v>
      </c>
      <c r="D54" s="29" t="s">
        <v>1641</v>
      </c>
      <c r="E54" s="29" t="s">
        <v>1642</v>
      </c>
      <c r="F54" s="29" t="s">
        <v>1643</v>
      </c>
      <c r="G54" s="29" t="e">
        <v>#REF!</v>
      </c>
      <c r="H54" s="29" t="s">
        <v>1644</v>
      </c>
      <c r="I54" s="29" t="s">
        <v>1645</v>
      </c>
      <c r="J54" s="29" t="s">
        <v>1646</v>
      </c>
      <c r="K54" s="29" t="s">
        <v>1647</v>
      </c>
      <c r="L54" s="29" t="s">
        <v>1648</v>
      </c>
      <c r="M54" s="29" t="s">
        <v>1649</v>
      </c>
      <c r="N54" s="29" t="s">
        <v>1650</v>
      </c>
      <c r="O54" s="29" t="s">
        <v>1651</v>
      </c>
      <c r="P54" s="29" t="s">
        <v>1652</v>
      </c>
      <c r="Q54" s="29" t="s">
        <v>1653</v>
      </c>
      <c r="R54" s="29" t="s">
        <v>1654</v>
      </c>
      <c r="S54" s="29" t="s">
        <v>1655</v>
      </c>
      <c r="T54" s="29" t="s">
        <v>1656</v>
      </c>
      <c r="U54" s="29" t="s">
        <v>1657</v>
      </c>
      <c r="V54" s="29" t="s">
        <v>1658</v>
      </c>
      <c r="W54" s="29" t="s">
        <v>1659</v>
      </c>
      <c r="X54" s="439" t="s">
        <v>340</v>
      </c>
      <c r="Y54" s="458" t="s">
        <v>501</v>
      </c>
      <c r="Z54" s="36">
        <v>306</v>
      </c>
      <c r="AA54" s="504">
        <v>847</v>
      </c>
      <c r="AB54" s="505">
        <v>2759</v>
      </c>
      <c r="AC54" s="350">
        <v>0</v>
      </c>
      <c r="AD54" s="350">
        <v>2759</v>
      </c>
      <c r="AE54" s="505">
        <v>0</v>
      </c>
      <c r="AF54" s="505">
        <v>356</v>
      </c>
      <c r="AG54" s="350">
        <v>1</v>
      </c>
      <c r="AH54" s="350">
        <v>357</v>
      </c>
      <c r="AI54" s="505">
        <v>1</v>
      </c>
      <c r="AJ54" s="505">
        <v>0</v>
      </c>
      <c r="AK54" s="505">
        <v>0</v>
      </c>
      <c r="AL54" s="505">
        <v>0</v>
      </c>
      <c r="AM54" s="505">
        <v>0</v>
      </c>
      <c r="AN54" s="505">
        <v>0</v>
      </c>
      <c r="AO54" s="505">
        <v>0</v>
      </c>
      <c r="AP54" s="505">
        <v>0</v>
      </c>
      <c r="AQ54" s="350">
        <v>0</v>
      </c>
      <c r="AR54" s="505">
        <v>0</v>
      </c>
      <c r="AS54" s="505">
        <v>0</v>
      </c>
      <c r="AT54" s="505">
        <v>0</v>
      </c>
      <c r="AU54" s="505">
        <v>0</v>
      </c>
      <c r="AV54" s="505">
        <v>0</v>
      </c>
      <c r="AW54" s="505">
        <v>0</v>
      </c>
      <c r="AX54" s="788"/>
      <c r="AY54" s="468">
        <v>3964</v>
      </c>
    </row>
    <row r="55" spans="1:51" ht="15.75" thickBot="1">
      <c r="A55" s="29" t="e">
        <v>#REF!</v>
      </c>
      <c r="B55" s="29" t="s">
        <v>1660</v>
      </c>
      <c r="C55" s="29" t="s">
        <v>1661</v>
      </c>
      <c r="D55" s="29" t="s">
        <v>1662</v>
      </c>
      <c r="E55" s="29" t="s">
        <v>1663</v>
      </c>
      <c r="F55" s="29" t="s">
        <v>1664</v>
      </c>
      <c r="G55" s="29" t="e">
        <v>#REF!</v>
      </c>
      <c r="H55" s="29" t="s">
        <v>1665</v>
      </c>
      <c r="I55" s="29" t="s">
        <v>1666</v>
      </c>
      <c r="J55" s="29" t="s">
        <v>1667</v>
      </c>
      <c r="K55" s="29" t="s">
        <v>1668</v>
      </c>
      <c r="L55" s="29" t="s">
        <v>1669</v>
      </c>
      <c r="M55" s="29" t="s">
        <v>1670</v>
      </c>
      <c r="N55" s="29" t="s">
        <v>1671</v>
      </c>
      <c r="O55" s="29" t="s">
        <v>1672</v>
      </c>
      <c r="P55" s="29" t="s">
        <v>1673</v>
      </c>
      <c r="Q55" s="29" t="s">
        <v>1674</v>
      </c>
      <c r="R55" s="29" t="s">
        <v>1675</v>
      </c>
      <c r="S55" s="29" t="s">
        <v>1676</v>
      </c>
      <c r="T55" s="29" t="s">
        <v>1677</v>
      </c>
      <c r="U55" s="29" t="s">
        <v>1678</v>
      </c>
      <c r="V55" s="29" t="s">
        <v>1679</v>
      </c>
      <c r="W55" s="29" t="s">
        <v>1680</v>
      </c>
      <c r="X55" s="439" t="s">
        <v>341</v>
      </c>
      <c r="Y55" s="458" t="s">
        <v>501</v>
      </c>
      <c r="Z55" s="36">
        <v>347</v>
      </c>
      <c r="AA55" s="504">
        <v>2984</v>
      </c>
      <c r="AB55" s="505">
        <v>0</v>
      </c>
      <c r="AC55" s="350">
        <v>0</v>
      </c>
      <c r="AD55" s="350">
        <v>0</v>
      </c>
      <c r="AE55" s="505">
        <v>0</v>
      </c>
      <c r="AF55" s="505">
        <v>164</v>
      </c>
      <c r="AG55" s="350">
        <v>1</v>
      </c>
      <c r="AH55" s="350">
        <v>165</v>
      </c>
      <c r="AI55" s="505">
        <v>0</v>
      </c>
      <c r="AJ55" s="505">
        <v>0</v>
      </c>
      <c r="AK55" s="505">
        <v>0</v>
      </c>
      <c r="AL55" s="505">
        <v>0</v>
      </c>
      <c r="AM55" s="505">
        <v>0</v>
      </c>
      <c r="AN55" s="505">
        <v>0</v>
      </c>
      <c r="AO55" s="505">
        <v>0</v>
      </c>
      <c r="AP55" s="505">
        <v>0</v>
      </c>
      <c r="AQ55" s="350">
        <v>0</v>
      </c>
      <c r="AR55" s="505">
        <v>0</v>
      </c>
      <c r="AS55" s="505">
        <v>0</v>
      </c>
      <c r="AT55" s="505">
        <v>0</v>
      </c>
      <c r="AU55" s="505">
        <v>0</v>
      </c>
      <c r="AV55" s="505">
        <v>0</v>
      </c>
      <c r="AW55" s="505">
        <v>0</v>
      </c>
      <c r="AX55" s="788"/>
      <c r="AY55" s="468">
        <v>3149</v>
      </c>
    </row>
    <row r="56" spans="1:51" ht="15.75" thickBot="1">
      <c r="A56" s="29" t="e">
        <v>#REF!</v>
      </c>
      <c r="B56" s="29" t="s">
        <v>1681</v>
      </c>
      <c r="C56" s="29" t="s">
        <v>1682</v>
      </c>
      <c r="D56" s="29" t="s">
        <v>1683</v>
      </c>
      <c r="E56" s="29" t="s">
        <v>1684</v>
      </c>
      <c r="F56" s="29" t="s">
        <v>1685</v>
      </c>
      <c r="G56" s="29" t="e">
        <v>#REF!</v>
      </c>
      <c r="H56" s="29" t="s">
        <v>1686</v>
      </c>
      <c r="I56" s="29" t="s">
        <v>1687</v>
      </c>
      <c r="J56" s="29" t="s">
        <v>1688</v>
      </c>
      <c r="K56" s="29" t="s">
        <v>1689</v>
      </c>
      <c r="L56" s="29" t="s">
        <v>1690</v>
      </c>
      <c r="M56" s="29" t="s">
        <v>1691</v>
      </c>
      <c r="N56" s="29" t="s">
        <v>1692</v>
      </c>
      <c r="O56" s="29" t="s">
        <v>1693</v>
      </c>
      <c r="P56" s="29" t="s">
        <v>1694</v>
      </c>
      <c r="Q56" s="29" t="s">
        <v>1695</v>
      </c>
      <c r="R56" s="29" t="s">
        <v>1696</v>
      </c>
      <c r="S56" s="29" t="s">
        <v>1697</v>
      </c>
      <c r="T56" s="29" t="s">
        <v>1698</v>
      </c>
      <c r="U56" s="29" t="s">
        <v>1699</v>
      </c>
      <c r="V56" s="29" t="s">
        <v>1700</v>
      </c>
      <c r="W56" s="29" t="s">
        <v>1701</v>
      </c>
      <c r="X56" s="439" t="s">
        <v>342</v>
      </c>
      <c r="Y56" s="458" t="s">
        <v>501</v>
      </c>
      <c r="Z56" s="36">
        <v>411</v>
      </c>
      <c r="AA56" s="504">
        <v>7036</v>
      </c>
      <c r="AB56" s="505">
        <v>0</v>
      </c>
      <c r="AC56" s="350">
        <v>0</v>
      </c>
      <c r="AD56" s="350">
        <v>0</v>
      </c>
      <c r="AE56" s="505">
        <v>0</v>
      </c>
      <c r="AF56" s="505">
        <v>385</v>
      </c>
      <c r="AG56" s="350">
        <v>0</v>
      </c>
      <c r="AH56" s="350">
        <v>385</v>
      </c>
      <c r="AI56" s="505">
        <v>0</v>
      </c>
      <c r="AJ56" s="505">
        <v>0</v>
      </c>
      <c r="AK56" s="505">
        <v>0</v>
      </c>
      <c r="AL56" s="505">
        <v>0</v>
      </c>
      <c r="AM56" s="505">
        <v>0</v>
      </c>
      <c r="AN56" s="505">
        <v>0</v>
      </c>
      <c r="AO56" s="505">
        <v>0</v>
      </c>
      <c r="AP56" s="505">
        <v>0</v>
      </c>
      <c r="AQ56" s="350">
        <v>0</v>
      </c>
      <c r="AR56" s="505">
        <v>0</v>
      </c>
      <c r="AS56" s="505">
        <v>0</v>
      </c>
      <c r="AT56" s="505">
        <v>0</v>
      </c>
      <c r="AU56" s="505">
        <v>0</v>
      </c>
      <c r="AV56" s="505">
        <v>0</v>
      </c>
      <c r="AW56" s="505">
        <v>0</v>
      </c>
      <c r="AX56" s="788"/>
      <c r="AY56" s="468">
        <v>7421</v>
      </c>
    </row>
    <row r="57" spans="1:51" ht="15.75" thickBot="1">
      <c r="A57" s="29" t="e">
        <v>#REF!</v>
      </c>
      <c r="B57" s="29" t="s">
        <v>1702</v>
      </c>
      <c r="C57" s="29" t="s">
        <v>1703</v>
      </c>
      <c r="D57" s="29" t="s">
        <v>1704</v>
      </c>
      <c r="E57" s="29" t="s">
        <v>1705</v>
      </c>
      <c r="F57" s="29" t="s">
        <v>1706</v>
      </c>
      <c r="G57" s="29" t="e">
        <v>#REF!</v>
      </c>
      <c r="H57" s="29" t="s">
        <v>1707</v>
      </c>
      <c r="I57" s="29" t="s">
        <v>1708</v>
      </c>
      <c r="J57" s="29" t="s">
        <v>1709</v>
      </c>
      <c r="K57" s="29" t="s">
        <v>1710</v>
      </c>
      <c r="L57" s="29" t="s">
        <v>1711</v>
      </c>
      <c r="M57" s="29" t="s">
        <v>1712</v>
      </c>
      <c r="N57" s="29" t="s">
        <v>1713</v>
      </c>
      <c r="O57" s="29" t="s">
        <v>1714</v>
      </c>
      <c r="P57" s="29" t="s">
        <v>1715</v>
      </c>
      <c r="Q57" s="29" t="s">
        <v>1716</v>
      </c>
      <c r="R57" s="29" t="s">
        <v>1717</v>
      </c>
      <c r="S57" s="29" t="s">
        <v>1718</v>
      </c>
      <c r="T57" s="29" t="s">
        <v>1719</v>
      </c>
      <c r="U57" s="29" t="s">
        <v>1720</v>
      </c>
      <c r="V57" s="29" t="s">
        <v>1721</v>
      </c>
      <c r="W57" s="29" t="s">
        <v>1722</v>
      </c>
      <c r="X57" s="439" t="s">
        <v>343</v>
      </c>
      <c r="Y57" s="458" t="s">
        <v>501</v>
      </c>
      <c r="Z57" s="36">
        <v>501</v>
      </c>
      <c r="AA57" s="504">
        <v>1753</v>
      </c>
      <c r="AB57" s="505">
        <v>0</v>
      </c>
      <c r="AC57" s="350">
        <v>0</v>
      </c>
      <c r="AD57" s="350">
        <v>0</v>
      </c>
      <c r="AE57" s="505">
        <v>0</v>
      </c>
      <c r="AF57" s="505">
        <v>88</v>
      </c>
      <c r="AG57" s="350">
        <v>0</v>
      </c>
      <c r="AH57" s="350">
        <v>88</v>
      </c>
      <c r="AI57" s="505">
        <v>0</v>
      </c>
      <c r="AJ57" s="505">
        <v>0</v>
      </c>
      <c r="AK57" s="505">
        <v>0</v>
      </c>
      <c r="AL57" s="505">
        <v>0</v>
      </c>
      <c r="AM57" s="505">
        <v>0</v>
      </c>
      <c r="AN57" s="505">
        <v>0</v>
      </c>
      <c r="AO57" s="505">
        <v>0</v>
      </c>
      <c r="AP57" s="505">
        <v>0</v>
      </c>
      <c r="AQ57" s="350">
        <v>0</v>
      </c>
      <c r="AR57" s="505">
        <v>0</v>
      </c>
      <c r="AS57" s="505">
        <v>0</v>
      </c>
      <c r="AT57" s="505">
        <v>0</v>
      </c>
      <c r="AU57" s="505">
        <v>0</v>
      </c>
      <c r="AV57" s="505">
        <v>0</v>
      </c>
      <c r="AW57" s="505">
        <v>0</v>
      </c>
      <c r="AX57" s="788"/>
      <c r="AY57" s="468">
        <v>1841</v>
      </c>
    </row>
    <row r="58" spans="1:51" ht="15.75" thickBot="1">
      <c r="A58" s="29" t="e">
        <v>#REF!</v>
      </c>
      <c r="B58" s="29" t="s">
        <v>1723</v>
      </c>
      <c r="C58" s="29" t="s">
        <v>1724</v>
      </c>
      <c r="D58" s="29" t="s">
        <v>1725</v>
      </c>
      <c r="E58" s="29" t="s">
        <v>1726</v>
      </c>
      <c r="F58" s="29" t="s">
        <v>1727</v>
      </c>
      <c r="G58" s="29" t="e">
        <v>#REF!</v>
      </c>
      <c r="H58" s="29" t="s">
        <v>1728</v>
      </c>
      <c r="I58" s="29" t="s">
        <v>1729</v>
      </c>
      <c r="J58" s="29" t="s">
        <v>1730</v>
      </c>
      <c r="K58" s="29" t="s">
        <v>1731</v>
      </c>
      <c r="L58" s="29" t="s">
        <v>1732</v>
      </c>
      <c r="M58" s="29" t="s">
        <v>1733</v>
      </c>
      <c r="N58" s="29" t="s">
        <v>1734</v>
      </c>
      <c r="O58" s="29" t="s">
        <v>1735</v>
      </c>
      <c r="P58" s="29" t="s">
        <v>1736</v>
      </c>
      <c r="Q58" s="29" t="s">
        <v>1737</v>
      </c>
      <c r="R58" s="29" t="s">
        <v>1738</v>
      </c>
      <c r="S58" s="29" t="s">
        <v>1739</v>
      </c>
      <c r="T58" s="29" t="s">
        <v>1740</v>
      </c>
      <c r="U58" s="29" t="s">
        <v>1741</v>
      </c>
      <c r="V58" s="29" t="s">
        <v>1742</v>
      </c>
      <c r="W58" s="29" t="s">
        <v>1743</v>
      </c>
      <c r="X58" s="439" t="s">
        <v>344</v>
      </c>
      <c r="Y58" s="458" t="s">
        <v>501</v>
      </c>
      <c r="Z58" s="36">
        <v>543</v>
      </c>
      <c r="AA58" s="504">
        <v>2427</v>
      </c>
      <c r="AB58" s="505">
        <v>4133</v>
      </c>
      <c r="AC58" s="350">
        <v>2</v>
      </c>
      <c r="AD58" s="350">
        <v>4135</v>
      </c>
      <c r="AE58" s="505">
        <v>0</v>
      </c>
      <c r="AF58" s="505">
        <v>75</v>
      </c>
      <c r="AG58" s="350">
        <v>1</v>
      </c>
      <c r="AH58" s="350">
        <v>76</v>
      </c>
      <c r="AI58" s="505">
        <v>2</v>
      </c>
      <c r="AJ58" s="505">
        <v>0</v>
      </c>
      <c r="AK58" s="505">
        <v>0</v>
      </c>
      <c r="AL58" s="505">
        <v>0</v>
      </c>
      <c r="AM58" s="505">
        <v>0</v>
      </c>
      <c r="AN58" s="505">
        <v>0</v>
      </c>
      <c r="AO58" s="505">
        <v>0</v>
      </c>
      <c r="AP58" s="505">
        <v>0</v>
      </c>
      <c r="AQ58" s="350">
        <v>0</v>
      </c>
      <c r="AR58" s="505">
        <v>0</v>
      </c>
      <c r="AS58" s="505">
        <v>0</v>
      </c>
      <c r="AT58" s="505">
        <v>0</v>
      </c>
      <c r="AU58" s="505">
        <v>0</v>
      </c>
      <c r="AV58" s="505">
        <v>0</v>
      </c>
      <c r="AW58" s="505">
        <v>0</v>
      </c>
      <c r="AX58" s="788"/>
      <c r="AY58" s="468">
        <v>6640</v>
      </c>
    </row>
    <row r="59" spans="1:51" ht="15.75" thickBot="1">
      <c r="A59" s="29" t="e">
        <v>#REF!</v>
      </c>
      <c r="B59" s="29" t="s">
        <v>1744</v>
      </c>
      <c r="C59" s="29" t="s">
        <v>1745</v>
      </c>
      <c r="D59" s="29" t="s">
        <v>1746</v>
      </c>
      <c r="E59" s="29" t="s">
        <v>1747</v>
      </c>
      <c r="F59" s="29" t="s">
        <v>1748</v>
      </c>
      <c r="G59" s="29" t="e">
        <v>#REF!</v>
      </c>
      <c r="H59" s="29" t="s">
        <v>1749</v>
      </c>
      <c r="I59" s="29" t="s">
        <v>1750</v>
      </c>
      <c r="J59" s="29" t="s">
        <v>1751</v>
      </c>
      <c r="K59" s="29" t="s">
        <v>1752</v>
      </c>
      <c r="L59" s="29" t="s">
        <v>1753</v>
      </c>
      <c r="M59" s="29" t="s">
        <v>1754</v>
      </c>
      <c r="N59" s="29" t="s">
        <v>1755</v>
      </c>
      <c r="O59" s="29" t="s">
        <v>1756</v>
      </c>
      <c r="P59" s="29" t="s">
        <v>1757</v>
      </c>
      <c r="Q59" s="29" t="s">
        <v>1758</v>
      </c>
      <c r="R59" s="29" t="s">
        <v>1759</v>
      </c>
      <c r="S59" s="29" t="s">
        <v>1760</v>
      </c>
      <c r="T59" s="29" t="s">
        <v>1761</v>
      </c>
      <c r="U59" s="29" t="s">
        <v>1762</v>
      </c>
      <c r="V59" s="29" t="s">
        <v>1763</v>
      </c>
      <c r="W59" s="29" t="s">
        <v>1764</v>
      </c>
      <c r="X59" s="439" t="s">
        <v>345</v>
      </c>
      <c r="Y59" s="458" t="s">
        <v>501</v>
      </c>
      <c r="Z59" s="36">
        <v>628</v>
      </c>
      <c r="AA59" s="504">
        <v>6343</v>
      </c>
      <c r="AB59" s="505">
        <v>436</v>
      </c>
      <c r="AC59" s="350">
        <v>0</v>
      </c>
      <c r="AD59" s="350">
        <v>436</v>
      </c>
      <c r="AE59" s="505">
        <v>1</v>
      </c>
      <c r="AF59" s="505">
        <v>396</v>
      </c>
      <c r="AG59" s="350">
        <v>1</v>
      </c>
      <c r="AH59" s="350">
        <v>397</v>
      </c>
      <c r="AI59" s="505">
        <v>0</v>
      </c>
      <c r="AJ59" s="505">
        <v>0</v>
      </c>
      <c r="AK59" s="505">
        <v>0</v>
      </c>
      <c r="AL59" s="505">
        <v>0</v>
      </c>
      <c r="AM59" s="505">
        <v>0</v>
      </c>
      <c r="AN59" s="505">
        <v>0</v>
      </c>
      <c r="AO59" s="505">
        <v>0</v>
      </c>
      <c r="AP59" s="505">
        <v>0</v>
      </c>
      <c r="AQ59" s="350">
        <v>0</v>
      </c>
      <c r="AR59" s="505">
        <v>0</v>
      </c>
      <c r="AS59" s="505">
        <v>1</v>
      </c>
      <c r="AT59" s="505">
        <v>0</v>
      </c>
      <c r="AU59" s="505">
        <v>0</v>
      </c>
      <c r="AV59" s="505">
        <v>0</v>
      </c>
      <c r="AW59" s="505">
        <v>0</v>
      </c>
      <c r="AX59" s="788"/>
      <c r="AY59" s="468">
        <v>7178</v>
      </c>
    </row>
    <row r="60" spans="1:51" ht="15.75" thickBot="1">
      <c r="A60" s="29" t="e">
        <v>#REF!</v>
      </c>
      <c r="B60" s="29" t="s">
        <v>1765</v>
      </c>
      <c r="C60" s="29" t="s">
        <v>1766</v>
      </c>
      <c r="D60" s="29" t="s">
        <v>1767</v>
      </c>
      <c r="E60" s="29" t="s">
        <v>1768</v>
      </c>
      <c r="F60" s="29" t="s">
        <v>1769</v>
      </c>
      <c r="G60" s="29" t="e">
        <v>#REF!</v>
      </c>
      <c r="H60" s="29" t="s">
        <v>1770</v>
      </c>
      <c r="I60" s="29" t="s">
        <v>1771</v>
      </c>
      <c r="J60" s="29" t="s">
        <v>1772</v>
      </c>
      <c r="K60" s="29" t="s">
        <v>1773</v>
      </c>
      <c r="L60" s="29" t="s">
        <v>1774</v>
      </c>
      <c r="M60" s="29" t="s">
        <v>1775</v>
      </c>
      <c r="N60" s="29" t="s">
        <v>1776</v>
      </c>
      <c r="O60" s="29" t="s">
        <v>1777</v>
      </c>
      <c r="P60" s="29" t="s">
        <v>1778</v>
      </c>
      <c r="Q60" s="29" t="s">
        <v>1779</v>
      </c>
      <c r="R60" s="29" t="s">
        <v>1780</v>
      </c>
      <c r="S60" s="29" t="s">
        <v>1781</v>
      </c>
      <c r="T60" s="29" t="s">
        <v>1782</v>
      </c>
      <c r="U60" s="29" t="s">
        <v>1783</v>
      </c>
      <c r="V60" s="29" t="s">
        <v>1784</v>
      </c>
      <c r="W60" s="29" t="s">
        <v>1785</v>
      </c>
      <c r="X60" s="439" t="s">
        <v>346</v>
      </c>
      <c r="Y60" s="458" t="s">
        <v>501</v>
      </c>
      <c r="Z60" s="36">
        <v>656</v>
      </c>
      <c r="AA60" s="504">
        <v>5076</v>
      </c>
      <c r="AB60" s="505">
        <v>0</v>
      </c>
      <c r="AC60" s="350">
        <v>0</v>
      </c>
      <c r="AD60" s="350">
        <v>0</v>
      </c>
      <c r="AE60" s="505">
        <v>1372</v>
      </c>
      <c r="AF60" s="505">
        <v>1389</v>
      </c>
      <c r="AG60" s="350">
        <v>4</v>
      </c>
      <c r="AH60" s="350">
        <v>1393</v>
      </c>
      <c r="AI60" s="505">
        <v>0</v>
      </c>
      <c r="AJ60" s="505">
        <v>0</v>
      </c>
      <c r="AK60" s="505">
        <v>0</v>
      </c>
      <c r="AL60" s="505">
        <v>0</v>
      </c>
      <c r="AM60" s="505">
        <v>0</v>
      </c>
      <c r="AN60" s="505">
        <v>0</v>
      </c>
      <c r="AO60" s="505">
        <v>0</v>
      </c>
      <c r="AP60" s="505">
        <v>0</v>
      </c>
      <c r="AQ60" s="350">
        <v>0</v>
      </c>
      <c r="AR60" s="505">
        <v>0</v>
      </c>
      <c r="AS60" s="505">
        <v>0</v>
      </c>
      <c r="AT60" s="505">
        <v>0</v>
      </c>
      <c r="AU60" s="505">
        <v>0</v>
      </c>
      <c r="AV60" s="505">
        <v>0</v>
      </c>
      <c r="AW60" s="505">
        <v>0</v>
      </c>
      <c r="AX60" s="788"/>
      <c r="AY60" s="468">
        <v>7841</v>
      </c>
    </row>
    <row r="61" spans="1:51" ht="15.75" thickBot="1">
      <c r="A61" s="29" t="e">
        <v>#REF!</v>
      </c>
      <c r="B61" s="29" t="s">
        <v>1786</v>
      </c>
      <c r="C61" s="29" t="s">
        <v>1787</v>
      </c>
      <c r="D61" s="29" t="s">
        <v>1788</v>
      </c>
      <c r="E61" s="29" t="s">
        <v>1789</v>
      </c>
      <c r="F61" s="29" t="s">
        <v>1790</v>
      </c>
      <c r="G61" s="29" t="e">
        <v>#REF!</v>
      </c>
      <c r="H61" s="29" t="s">
        <v>1791</v>
      </c>
      <c r="I61" s="29" t="s">
        <v>1792</v>
      </c>
      <c r="J61" s="29" t="s">
        <v>1793</v>
      </c>
      <c r="K61" s="29" t="s">
        <v>1794</v>
      </c>
      <c r="L61" s="29" t="s">
        <v>1795</v>
      </c>
      <c r="M61" s="29" t="s">
        <v>1796</v>
      </c>
      <c r="N61" s="29" t="s">
        <v>1797</v>
      </c>
      <c r="O61" s="29" t="s">
        <v>1798</v>
      </c>
      <c r="P61" s="29" t="s">
        <v>1799</v>
      </c>
      <c r="Q61" s="29" t="s">
        <v>1800</v>
      </c>
      <c r="R61" s="29" t="s">
        <v>1801</v>
      </c>
      <c r="S61" s="29" t="s">
        <v>1802</v>
      </c>
      <c r="T61" s="29" t="s">
        <v>1803</v>
      </c>
      <c r="U61" s="29" t="s">
        <v>1804</v>
      </c>
      <c r="V61" s="29" t="s">
        <v>1805</v>
      </c>
      <c r="W61" s="29" t="s">
        <v>1806</v>
      </c>
      <c r="X61" s="439" t="s">
        <v>347</v>
      </c>
      <c r="Y61" s="458" t="s">
        <v>501</v>
      </c>
      <c r="Z61" s="36">
        <v>761</v>
      </c>
      <c r="AA61" s="504">
        <v>7739</v>
      </c>
      <c r="AB61" s="505">
        <v>0</v>
      </c>
      <c r="AC61" s="350">
        <v>0</v>
      </c>
      <c r="AD61" s="350">
        <v>0</v>
      </c>
      <c r="AE61" s="505">
        <v>0</v>
      </c>
      <c r="AF61" s="505">
        <v>951</v>
      </c>
      <c r="AG61" s="350">
        <v>1</v>
      </c>
      <c r="AH61" s="350">
        <v>952</v>
      </c>
      <c r="AI61" s="505">
        <v>0</v>
      </c>
      <c r="AJ61" s="505">
        <v>0</v>
      </c>
      <c r="AK61" s="505">
        <v>0</v>
      </c>
      <c r="AL61" s="505">
        <v>0</v>
      </c>
      <c r="AM61" s="505">
        <v>0</v>
      </c>
      <c r="AN61" s="505">
        <v>0</v>
      </c>
      <c r="AO61" s="505">
        <v>0</v>
      </c>
      <c r="AP61" s="505">
        <v>0</v>
      </c>
      <c r="AQ61" s="350">
        <v>0</v>
      </c>
      <c r="AR61" s="505">
        <v>0</v>
      </c>
      <c r="AS61" s="505">
        <v>0</v>
      </c>
      <c r="AT61" s="505">
        <v>0</v>
      </c>
      <c r="AU61" s="505">
        <v>0</v>
      </c>
      <c r="AV61" s="505">
        <v>0</v>
      </c>
      <c r="AW61" s="505">
        <v>0</v>
      </c>
      <c r="AX61" s="788"/>
      <c r="AY61" s="468">
        <v>8691</v>
      </c>
    </row>
    <row r="62" spans="1:51" ht="15.75" thickBot="1">
      <c r="A62" s="29" t="e">
        <v>#REF!</v>
      </c>
      <c r="B62" s="29" t="s">
        <v>1807</v>
      </c>
      <c r="C62" s="29" t="s">
        <v>1808</v>
      </c>
      <c r="D62" s="29" t="s">
        <v>1809</v>
      </c>
      <c r="E62" s="29" t="s">
        <v>1810</v>
      </c>
      <c r="F62" s="29" t="s">
        <v>1811</v>
      </c>
      <c r="G62" s="29" t="e">
        <v>#REF!</v>
      </c>
      <c r="H62" s="29" t="s">
        <v>1812</v>
      </c>
      <c r="I62" s="29" t="s">
        <v>1813</v>
      </c>
      <c r="J62" s="29" t="s">
        <v>1814</v>
      </c>
      <c r="K62" s="29" t="s">
        <v>1815</v>
      </c>
      <c r="L62" s="29" t="s">
        <v>1816</v>
      </c>
      <c r="M62" s="29" t="s">
        <v>1817</v>
      </c>
      <c r="N62" s="29" t="s">
        <v>1818</v>
      </c>
      <c r="O62" s="29" t="s">
        <v>1819</v>
      </c>
      <c r="P62" s="29" t="s">
        <v>1820</v>
      </c>
      <c r="Q62" s="29" t="s">
        <v>1821</v>
      </c>
      <c r="R62" s="29" t="s">
        <v>1822</v>
      </c>
      <c r="S62" s="29" t="s">
        <v>1823</v>
      </c>
      <c r="T62" s="29" t="s">
        <v>1824</v>
      </c>
      <c r="U62" s="29" t="s">
        <v>1825</v>
      </c>
      <c r="V62" s="29" t="s">
        <v>1826</v>
      </c>
      <c r="W62" s="29" t="s">
        <v>1827</v>
      </c>
      <c r="X62" s="439" t="s">
        <v>348</v>
      </c>
      <c r="Y62" s="458" t="s">
        <v>501</v>
      </c>
      <c r="Z62" s="36">
        <v>842</v>
      </c>
      <c r="AA62" s="504">
        <v>0</v>
      </c>
      <c r="AB62" s="505">
        <v>5073</v>
      </c>
      <c r="AC62" s="350">
        <v>11</v>
      </c>
      <c r="AD62" s="350">
        <v>5084</v>
      </c>
      <c r="AE62" s="505">
        <v>0</v>
      </c>
      <c r="AF62" s="505">
        <v>108</v>
      </c>
      <c r="AG62" s="350">
        <v>2</v>
      </c>
      <c r="AH62" s="350">
        <v>110</v>
      </c>
      <c r="AI62" s="505">
        <v>0</v>
      </c>
      <c r="AJ62" s="505">
        <v>0</v>
      </c>
      <c r="AK62" s="505">
        <v>185</v>
      </c>
      <c r="AL62" s="505">
        <v>0</v>
      </c>
      <c r="AM62" s="505">
        <v>0</v>
      </c>
      <c r="AN62" s="505">
        <v>0</v>
      </c>
      <c r="AO62" s="505">
        <v>0</v>
      </c>
      <c r="AP62" s="505">
        <v>0</v>
      </c>
      <c r="AQ62" s="350">
        <v>0</v>
      </c>
      <c r="AR62" s="505">
        <v>0</v>
      </c>
      <c r="AS62" s="505">
        <v>0</v>
      </c>
      <c r="AT62" s="505">
        <v>0</v>
      </c>
      <c r="AU62" s="505">
        <v>0</v>
      </c>
      <c r="AV62" s="505">
        <v>0</v>
      </c>
      <c r="AW62" s="505">
        <v>0</v>
      </c>
      <c r="AX62" s="788"/>
      <c r="AY62" s="468">
        <v>5379</v>
      </c>
    </row>
    <row r="63" spans="1:51" ht="16.5" thickBot="1">
      <c r="A63" s="29" t="e">
        <v>#REF!</v>
      </c>
      <c r="B63" s="29" t="s">
        <v>522</v>
      </c>
      <c r="C63" s="29" t="s">
        <v>563</v>
      </c>
      <c r="D63" s="29" t="s">
        <v>527</v>
      </c>
      <c r="E63" s="29" t="s">
        <v>561</v>
      </c>
      <c r="F63" s="29" t="s">
        <v>562</v>
      </c>
      <c r="G63" s="29" t="e">
        <v>#REF!</v>
      </c>
      <c r="H63" s="29" t="s">
        <v>531</v>
      </c>
      <c r="I63" s="29" t="s">
        <v>621</v>
      </c>
      <c r="J63" s="29" t="s">
        <v>534</v>
      </c>
      <c r="K63" s="29" t="s">
        <v>540</v>
      </c>
      <c r="L63" s="29" t="s">
        <v>542</v>
      </c>
      <c r="M63" s="29" t="s">
        <v>545</v>
      </c>
      <c r="N63" s="29" t="s">
        <v>564</v>
      </c>
      <c r="O63" s="29" t="s">
        <v>556</v>
      </c>
      <c r="P63" s="29" t="s">
        <v>730</v>
      </c>
      <c r="Q63" s="29" t="s">
        <v>554</v>
      </c>
      <c r="R63" s="29" t="s">
        <v>551</v>
      </c>
      <c r="S63" s="29" t="s">
        <v>548</v>
      </c>
      <c r="T63" s="29" t="s">
        <v>630</v>
      </c>
      <c r="U63" s="29" t="s">
        <v>731</v>
      </c>
      <c r="V63" s="29" t="s">
        <v>732</v>
      </c>
      <c r="W63" s="29" t="s">
        <v>537</v>
      </c>
      <c r="X63" s="512" t="s">
        <v>502</v>
      </c>
      <c r="Y63" s="124"/>
      <c r="Z63" s="37"/>
      <c r="AA63" s="513">
        <v>90094</v>
      </c>
      <c r="AB63" s="514">
        <v>31897</v>
      </c>
      <c r="AC63" s="514">
        <v>18</v>
      </c>
      <c r="AD63" s="514">
        <v>31915</v>
      </c>
      <c r="AE63" s="514">
        <v>6766</v>
      </c>
      <c r="AF63" s="514">
        <v>8411</v>
      </c>
      <c r="AG63" s="514">
        <v>56</v>
      </c>
      <c r="AH63" s="514">
        <v>8467</v>
      </c>
      <c r="AI63" s="514">
        <v>3672</v>
      </c>
      <c r="AJ63" s="514">
        <v>0</v>
      </c>
      <c r="AK63" s="514">
        <v>0</v>
      </c>
      <c r="AL63" s="514">
        <v>0</v>
      </c>
      <c r="AM63" s="514">
        <v>0</v>
      </c>
      <c r="AN63" s="514">
        <v>0</v>
      </c>
      <c r="AO63" s="514">
        <v>0</v>
      </c>
      <c r="AP63" s="514">
        <v>0</v>
      </c>
      <c r="AQ63" s="514">
        <v>0</v>
      </c>
      <c r="AR63" s="514">
        <v>0</v>
      </c>
      <c r="AS63" s="514">
        <v>0</v>
      </c>
      <c r="AT63" s="514">
        <v>0</v>
      </c>
      <c r="AU63" s="514">
        <v>0</v>
      </c>
      <c r="AV63" s="514">
        <v>0</v>
      </c>
      <c r="AW63" s="514">
        <v>0</v>
      </c>
      <c r="AX63" s="787"/>
      <c r="AY63" s="468">
        <v>140914</v>
      </c>
    </row>
    <row r="64" spans="1:51" ht="15.75" thickBot="1">
      <c r="A64" s="29" t="e">
        <v>#REF!</v>
      </c>
      <c r="B64" s="29" t="s">
        <v>1828</v>
      </c>
      <c r="C64" s="29" t="s">
        <v>1829</v>
      </c>
      <c r="D64" s="29" t="s">
        <v>1830</v>
      </c>
      <c r="E64" s="29" t="s">
        <v>1831</v>
      </c>
      <c r="F64" s="29" t="s">
        <v>1832</v>
      </c>
      <c r="G64" s="29" t="e">
        <v>#REF!</v>
      </c>
      <c r="H64" s="29" t="s">
        <v>1833</v>
      </c>
      <c r="I64" s="29" t="s">
        <v>1834</v>
      </c>
      <c r="J64" s="29" t="s">
        <v>1835</v>
      </c>
      <c r="K64" s="29" t="s">
        <v>1836</v>
      </c>
      <c r="L64" s="29" t="s">
        <v>1837</v>
      </c>
      <c r="M64" s="29" t="s">
        <v>1838</v>
      </c>
      <c r="N64" s="29" t="s">
        <v>1839</v>
      </c>
      <c r="O64" s="29" t="s">
        <v>1840</v>
      </c>
      <c r="P64" s="29" t="s">
        <v>1841</v>
      </c>
      <c r="Q64" s="29" t="s">
        <v>1842</v>
      </c>
      <c r="R64" s="29" t="s">
        <v>1843</v>
      </c>
      <c r="S64" s="29" t="s">
        <v>1844</v>
      </c>
      <c r="T64" s="29" t="s">
        <v>1845</v>
      </c>
      <c r="U64" s="29" t="s">
        <v>1846</v>
      </c>
      <c r="V64" s="29" t="s">
        <v>1847</v>
      </c>
      <c r="W64" s="29" t="s">
        <v>1848</v>
      </c>
      <c r="X64" s="439" t="s">
        <v>350</v>
      </c>
      <c r="Y64" s="458" t="s">
        <v>502</v>
      </c>
      <c r="Z64" s="36">
        <v>38</v>
      </c>
      <c r="AA64" s="504">
        <v>211</v>
      </c>
      <c r="AB64" s="505">
        <v>8096</v>
      </c>
      <c r="AC64" s="350">
        <v>6</v>
      </c>
      <c r="AD64" s="350">
        <v>8102</v>
      </c>
      <c r="AE64" s="505">
        <v>0</v>
      </c>
      <c r="AF64" s="505">
        <v>232</v>
      </c>
      <c r="AG64" s="350">
        <v>0</v>
      </c>
      <c r="AH64" s="350">
        <v>232</v>
      </c>
      <c r="AI64" s="505">
        <v>0</v>
      </c>
      <c r="AJ64" s="505">
        <v>0</v>
      </c>
      <c r="AK64" s="505">
        <v>0</v>
      </c>
      <c r="AL64" s="505">
        <v>0</v>
      </c>
      <c r="AM64" s="505">
        <v>0</v>
      </c>
      <c r="AN64" s="505">
        <v>0</v>
      </c>
      <c r="AO64" s="505">
        <v>0</v>
      </c>
      <c r="AP64" s="505">
        <v>0</v>
      </c>
      <c r="AQ64" s="350">
        <v>0</v>
      </c>
      <c r="AR64" s="505">
        <v>0</v>
      </c>
      <c r="AS64" s="505">
        <v>0</v>
      </c>
      <c r="AT64" s="505">
        <v>0</v>
      </c>
      <c r="AU64" s="505">
        <v>0</v>
      </c>
      <c r="AV64" s="505">
        <v>0</v>
      </c>
      <c r="AW64" s="505">
        <v>0</v>
      </c>
      <c r="AX64" s="788"/>
      <c r="AY64" s="468">
        <v>8545</v>
      </c>
    </row>
    <row r="65" spans="1:51" ht="15.75" thickBot="1">
      <c r="A65" s="29" t="e">
        <v>#REF!</v>
      </c>
      <c r="B65" s="29" t="s">
        <v>1849</v>
      </c>
      <c r="C65" s="29" t="s">
        <v>1850</v>
      </c>
      <c r="D65" s="29" t="s">
        <v>1851</v>
      </c>
      <c r="E65" s="29" t="s">
        <v>1852</v>
      </c>
      <c r="F65" s="29" t="s">
        <v>1853</v>
      </c>
      <c r="G65" s="29" t="e">
        <v>#REF!</v>
      </c>
      <c r="H65" s="29" t="s">
        <v>1854</v>
      </c>
      <c r="I65" s="29" t="s">
        <v>1855</v>
      </c>
      <c r="J65" s="29" t="s">
        <v>1856</v>
      </c>
      <c r="K65" s="29" t="s">
        <v>1857</v>
      </c>
      <c r="L65" s="29" t="s">
        <v>1858</v>
      </c>
      <c r="M65" s="29" t="s">
        <v>1859</v>
      </c>
      <c r="N65" s="29" t="s">
        <v>1860</v>
      </c>
      <c r="O65" s="29" t="s">
        <v>1861</v>
      </c>
      <c r="P65" s="29" t="s">
        <v>1862</v>
      </c>
      <c r="Q65" s="29" t="s">
        <v>1863</v>
      </c>
      <c r="R65" s="29" t="s">
        <v>1864</v>
      </c>
      <c r="S65" s="29" t="s">
        <v>1865</v>
      </c>
      <c r="T65" s="29" t="s">
        <v>1866</v>
      </c>
      <c r="U65" s="29" t="s">
        <v>1867</v>
      </c>
      <c r="V65" s="29" t="s">
        <v>1868</v>
      </c>
      <c r="W65" s="29" t="s">
        <v>1869</v>
      </c>
      <c r="X65" s="439" t="s">
        <v>351</v>
      </c>
      <c r="Y65" s="458" t="s">
        <v>502</v>
      </c>
      <c r="Z65" s="36">
        <v>86</v>
      </c>
      <c r="AA65" s="504">
        <v>2530</v>
      </c>
      <c r="AB65" s="505">
        <v>0</v>
      </c>
      <c r="AC65" s="350">
        <v>0</v>
      </c>
      <c r="AD65" s="350">
        <v>0</v>
      </c>
      <c r="AE65" s="505">
        <v>22</v>
      </c>
      <c r="AF65" s="505">
        <v>163</v>
      </c>
      <c r="AG65" s="350">
        <v>0</v>
      </c>
      <c r="AH65" s="350">
        <v>163</v>
      </c>
      <c r="AI65" s="505">
        <v>1</v>
      </c>
      <c r="AJ65" s="505">
        <v>0</v>
      </c>
      <c r="AK65" s="505">
        <v>0</v>
      </c>
      <c r="AL65" s="505">
        <v>0</v>
      </c>
      <c r="AM65" s="505">
        <v>0</v>
      </c>
      <c r="AN65" s="505">
        <v>0</v>
      </c>
      <c r="AO65" s="505">
        <v>0</v>
      </c>
      <c r="AP65" s="505">
        <v>0</v>
      </c>
      <c r="AQ65" s="350">
        <v>0</v>
      </c>
      <c r="AR65" s="505">
        <v>0</v>
      </c>
      <c r="AS65" s="505">
        <v>0</v>
      </c>
      <c r="AT65" s="505">
        <v>0</v>
      </c>
      <c r="AU65" s="505">
        <v>0</v>
      </c>
      <c r="AV65" s="505">
        <v>0</v>
      </c>
      <c r="AW65" s="505">
        <v>0</v>
      </c>
      <c r="AX65" s="788"/>
      <c r="AY65" s="468">
        <v>2716</v>
      </c>
    </row>
    <row r="66" spans="1:51" ht="15.75" thickBot="1">
      <c r="A66" s="29" t="e">
        <v>#REF!</v>
      </c>
      <c r="B66" s="29" t="s">
        <v>1870</v>
      </c>
      <c r="C66" s="29" t="s">
        <v>1871</v>
      </c>
      <c r="D66" s="29" t="s">
        <v>1872</v>
      </c>
      <c r="E66" s="29" t="s">
        <v>1873</v>
      </c>
      <c r="F66" s="29" t="s">
        <v>1874</v>
      </c>
      <c r="G66" s="29" t="e">
        <v>#REF!</v>
      </c>
      <c r="H66" s="29" t="s">
        <v>1875</v>
      </c>
      <c r="I66" s="29" t="s">
        <v>1876</v>
      </c>
      <c r="J66" s="29" t="s">
        <v>1877</v>
      </c>
      <c r="K66" s="29" t="s">
        <v>1878</v>
      </c>
      <c r="L66" s="29" t="s">
        <v>1879</v>
      </c>
      <c r="M66" s="29" t="s">
        <v>1880</v>
      </c>
      <c r="N66" s="29" t="s">
        <v>1881</v>
      </c>
      <c r="O66" s="29" t="s">
        <v>1882</v>
      </c>
      <c r="P66" s="29" t="s">
        <v>1883</v>
      </c>
      <c r="Q66" s="29" t="s">
        <v>1884</v>
      </c>
      <c r="R66" s="29" t="s">
        <v>1885</v>
      </c>
      <c r="S66" s="29" t="s">
        <v>1886</v>
      </c>
      <c r="T66" s="29" t="s">
        <v>1887</v>
      </c>
      <c r="U66" s="29" t="s">
        <v>1888</v>
      </c>
      <c r="V66" s="29" t="s">
        <v>1889</v>
      </c>
      <c r="W66" s="29" t="s">
        <v>1890</v>
      </c>
      <c r="X66" s="439" t="s">
        <v>352</v>
      </c>
      <c r="Y66" s="458" t="s">
        <v>502</v>
      </c>
      <c r="Z66" s="36">
        <v>107</v>
      </c>
      <c r="AA66" s="504">
        <v>1452</v>
      </c>
      <c r="AB66" s="505">
        <v>3943</v>
      </c>
      <c r="AC66" s="350">
        <v>3</v>
      </c>
      <c r="AD66" s="350">
        <v>3946</v>
      </c>
      <c r="AE66" s="505">
        <v>0</v>
      </c>
      <c r="AF66" s="505">
        <v>239</v>
      </c>
      <c r="AG66" s="350">
        <v>1</v>
      </c>
      <c r="AH66" s="350">
        <v>240</v>
      </c>
      <c r="AI66" s="505">
        <v>0</v>
      </c>
      <c r="AJ66" s="505">
        <v>0</v>
      </c>
      <c r="AK66" s="505">
        <v>0</v>
      </c>
      <c r="AL66" s="505">
        <v>0</v>
      </c>
      <c r="AM66" s="505">
        <v>0</v>
      </c>
      <c r="AN66" s="505">
        <v>0</v>
      </c>
      <c r="AO66" s="505">
        <v>0</v>
      </c>
      <c r="AP66" s="505">
        <v>0</v>
      </c>
      <c r="AQ66" s="350">
        <v>0</v>
      </c>
      <c r="AR66" s="505">
        <v>0</v>
      </c>
      <c r="AS66" s="505">
        <v>0</v>
      </c>
      <c r="AT66" s="505">
        <v>0</v>
      </c>
      <c r="AU66" s="505">
        <v>0</v>
      </c>
      <c r="AV66" s="505">
        <v>0</v>
      </c>
      <c r="AW66" s="505">
        <v>0</v>
      </c>
      <c r="AX66" s="788"/>
      <c r="AY66" s="468">
        <v>5638</v>
      </c>
    </row>
    <row r="67" spans="1:51" ht="15.75" thickBot="1">
      <c r="A67" s="29" t="e">
        <v>#REF!</v>
      </c>
      <c r="B67" s="29" t="s">
        <v>1891</v>
      </c>
      <c r="C67" s="29" t="s">
        <v>1892</v>
      </c>
      <c r="D67" s="29" t="s">
        <v>1893</v>
      </c>
      <c r="E67" s="29" t="s">
        <v>1894</v>
      </c>
      <c r="F67" s="29" t="s">
        <v>1895</v>
      </c>
      <c r="G67" s="29" t="e">
        <v>#REF!</v>
      </c>
      <c r="H67" s="29" t="s">
        <v>1896</v>
      </c>
      <c r="I67" s="29" t="s">
        <v>1897</v>
      </c>
      <c r="J67" s="29" t="s">
        <v>1898</v>
      </c>
      <c r="K67" s="29" t="s">
        <v>1899</v>
      </c>
      <c r="L67" s="29" t="s">
        <v>1900</v>
      </c>
      <c r="M67" s="29" t="s">
        <v>1901</v>
      </c>
      <c r="N67" s="29" t="s">
        <v>1902</v>
      </c>
      <c r="O67" s="29" t="s">
        <v>1903</v>
      </c>
      <c r="P67" s="29" t="s">
        <v>1904</v>
      </c>
      <c r="Q67" s="29" t="s">
        <v>1905</v>
      </c>
      <c r="R67" s="29" t="s">
        <v>1906</v>
      </c>
      <c r="S67" s="29" t="s">
        <v>1907</v>
      </c>
      <c r="T67" s="29" t="s">
        <v>1908</v>
      </c>
      <c r="U67" s="29" t="s">
        <v>1909</v>
      </c>
      <c r="V67" s="29" t="s">
        <v>1910</v>
      </c>
      <c r="W67" s="29" t="s">
        <v>1911</v>
      </c>
      <c r="X67" s="439" t="s">
        <v>353</v>
      </c>
      <c r="Y67" s="458" t="s">
        <v>502</v>
      </c>
      <c r="Z67" s="36">
        <v>134</v>
      </c>
      <c r="AA67" s="504">
        <v>6172</v>
      </c>
      <c r="AB67" s="505">
        <v>0</v>
      </c>
      <c r="AC67" s="350">
        <v>0</v>
      </c>
      <c r="AD67" s="350">
        <v>0</v>
      </c>
      <c r="AE67" s="505">
        <v>0</v>
      </c>
      <c r="AF67" s="505">
        <v>157</v>
      </c>
      <c r="AG67" s="350">
        <v>0</v>
      </c>
      <c r="AH67" s="350">
        <v>157</v>
      </c>
      <c r="AI67" s="505">
        <v>0</v>
      </c>
      <c r="AJ67" s="505">
        <v>0</v>
      </c>
      <c r="AK67" s="505">
        <v>0</v>
      </c>
      <c r="AL67" s="505">
        <v>0</v>
      </c>
      <c r="AM67" s="505">
        <v>0</v>
      </c>
      <c r="AN67" s="505">
        <v>0</v>
      </c>
      <c r="AO67" s="505">
        <v>0</v>
      </c>
      <c r="AP67" s="505">
        <v>0</v>
      </c>
      <c r="AQ67" s="350">
        <v>0</v>
      </c>
      <c r="AR67" s="505">
        <v>0</v>
      </c>
      <c r="AS67" s="505">
        <v>0</v>
      </c>
      <c r="AT67" s="505">
        <v>0</v>
      </c>
      <c r="AU67" s="505">
        <v>0</v>
      </c>
      <c r="AV67" s="505">
        <v>0</v>
      </c>
      <c r="AW67" s="505">
        <v>0</v>
      </c>
      <c r="AX67" s="788"/>
      <c r="AY67" s="468">
        <v>6329</v>
      </c>
    </row>
    <row r="68" spans="1:51" ht="15.75" thickBot="1">
      <c r="A68" s="29" t="e">
        <v>#REF!</v>
      </c>
      <c r="B68" s="29" t="s">
        <v>1912</v>
      </c>
      <c r="C68" s="29" t="s">
        <v>1913</v>
      </c>
      <c r="D68" s="29" t="s">
        <v>1914</v>
      </c>
      <c r="E68" s="29" t="s">
        <v>1915</v>
      </c>
      <c r="F68" s="29" t="s">
        <v>1916</v>
      </c>
      <c r="G68" s="29" t="e">
        <v>#REF!</v>
      </c>
      <c r="H68" s="29" t="s">
        <v>1917</v>
      </c>
      <c r="I68" s="29" t="s">
        <v>1918</v>
      </c>
      <c r="J68" s="29" t="s">
        <v>1919</v>
      </c>
      <c r="K68" s="29" t="s">
        <v>1920</v>
      </c>
      <c r="L68" s="29" t="s">
        <v>1921</v>
      </c>
      <c r="M68" s="29" t="s">
        <v>1922</v>
      </c>
      <c r="N68" s="29" t="s">
        <v>1923</v>
      </c>
      <c r="O68" s="29" t="s">
        <v>1924</v>
      </c>
      <c r="P68" s="29" t="s">
        <v>1925</v>
      </c>
      <c r="Q68" s="29" t="s">
        <v>1926</v>
      </c>
      <c r="R68" s="29" t="s">
        <v>1927</v>
      </c>
      <c r="S68" s="29" t="s">
        <v>1928</v>
      </c>
      <c r="T68" s="29" t="s">
        <v>1929</v>
      </c>
      <c r="U68" s="29" t="s">
        <v>1930</v>
      </c>
      <c r="V68" s="29" t="s">
        <v>1931</v>
      </c>
      <c r="W68" s="29" t="s">
        <v>1932</v>
      </c>
      <c r="X68" s="439" t="s">
        <v>354</v>
      </c>
      <c r="Y68" s="458" t="s">
        <v>502</v>
      </c>
      <c r="Z68" s="36">
        <v>150</v>
      </c>
      <c r="AA68" s="504">
        <v>1335</v>
      </c>
      <c r="AB68" s="505">
        <v>0</v>
      </c>
      <c r="AC68" s="350">
        <v>0</v>
      </c>
      <c r="AD68" s="350">
        <v>0</v>
      </c>
      <c r="AE68" s="505">
        <v>0</v>
      </c>
      <c r="AF68" s="505">
        <v>270</v>
      </c>
      <c r="AG68" s="350">
        <v>0</v>
      </c>
      <c r="AH68" s="350">
        <v>270</v>
      </c>
      <c r="AI68" s="505">
        <v>0</v>
      </c>
      <c r="AJ68" s="505">
        <v>0</v>
      </c>
      <c r="AK68" s="505">
        <v>0</v>
      </c>
      <c r="AL68" s="505">
        <v>0</v>
      </c>
      <c r="AM68" s="505">
        <v>0</v>
      </c>
      <c r="AN68" s="505">
        <v>0</v>
      </c>
      <c r="AO68" s="505">
        <v>0</v>
      </c>
      <c r="AP68" s="505">
        <v>0</v>
      </c>
      <c r="AQ68" s="350">
        <v>0</v>
      </c>
      <c r="AR68" s="505">
        <v>0</v>
      </c>
      <c r="AS68" s="505">
        <v>0</v>
      </c>
      <c r="AT68" s="505">
        <v>0</v>
      </c>
      <c r="AU68" s="505">
        <v>0</v>
      </c>
      <c r="AV68" s="505">
        <v>0</v>
      </c>
      <c r="AW68" s="505">
        <v>0</v>
      </c>
      <c r="AX68" s="788"/>
      <c r="AY68" s="468">
        <v>1605</v>
      </c>
    </row>
    <row r="69" spans="1:51" ht="15.75" thickBot="1">
      <c r="A69" s="29" t="e">
        <v>#REF!</v>
      </c>
      <c r="B69" s="29" t="s">
        <v>1933</v>
      </c>
      <c r="C69" s="29" t="s">
        <v>1934</v>
      </c>
      <c r="D69" s="29" t="s">
        <v>1935</v>
      </c>
      <c r="E69" s="29" t="s">
        <v>1936</v>
      </c>
      <c r="F69" s="29" t="s">
        <v>1937</v>
      </c>
      <c r="G69" s="29" t="e">
        <v>#REF!</v>
      </c>
      <c r="H69" s="29" t="s">
        <v>1938</v>
      </c>
      <c r="I69" s="29" t="s">
        <v>1939</v>
      </c>
      <c r="J69" s="29" t="s">
        <v>1940</v>
      </c>
      <c r="K69" s="29" t="s">
        <v>1941</v>
      </c>
      <c r="L69" s="29" t="s">
        <v>1942</v>
      </c>
      <c r="M69" s="29" t="s">
        <v>1943</v>
      </c>
      <c r="N69" s="29" t="s">
        <v>1944</v>
      </c>
      <c r="O69" s="29" t="s">
        <v>1945</v>
      </c>
      <c r="P69" s="29" t="s">
        <v>1946</v>
      </c>
      <c r="Q69" s="29" t="s">
        <v>1947</v>
      </c>
      <c r="R69" s="29" t="s">
        <v>1948</v>
      </c>
      <c r="S69" s="29" t="s">
        <v>1949</v>
      </c>
      <c r="T69" s="29" t="s">
        <v>1950</v>
      </c>
      <c r="U69" s="29" t="s">
        <v>1951</v>
      </c>
      <c r="V69" s="29" t="s">
        <v>1952</v>
      </c>
      <c r="W69" s="29" t="s">
        <v>1953</v>
      </c>
      <c r="X69" s="439" t="s">
        <v>355</v>
      </c>
      <c r="Y69" s="458" t="s">
        <v>502</v>
      </c>
      <c r="Z69" s="36">
        <v>237</v>
      </c>
      <c r="AA69" s="504">
        <v>5611</v>
      </c>
      <c r="AB69" s="505">
        <v>0</v>
      </c>
      <c r="AC69" s="350">
        <v>0</v>
      </c>
      <c r="AD69" s="350">
        <v>0</v>
      </c>
      <c r="AE69" s="505">
        <v>2085</v>
      </c>
      <c r="AF69" s="505">
        <v>237</v>
      </c>
      <c r="AG69" s="350">
        <v>3</v>
      </c>
      <c r="AH69" s="350">
        <v>240</v>
      </c>
      <c r="AI69" s="505">
        <v>639</v>
      </c>
      <c r="AJ69" s="505">
        <v>0</v>
      </c>
      <c r="AK69" s="505">
        <v>0</v>
      </c>
      <c r="AL69" s="505">
        <v>0</v>
      </c>
      <c r="AM69" s="505">
        <v>0</v>
      </c>
      <c r="AN69" s="505">
        <v>0</v>
      </c>
      <c r="AO69" s="505">
        <v>0</v>
      </c>
      <c r="AP69" s="505">
        <v>0</v>
      </c>
      <c r="AQ69" s="350">
        <v>0</v>
      </c>
      <c r="AR69" s="505">
        <v>0</v>
      </c>
      <c r="AS69" s="505">
        <v>0</v>
      </c>
      <c r="AT69" s="505">
        <v>0</v>
      </c>
      <c r="AU69" s="505">
        <v>0</v>
      </c>
      <c r="AV69" s="505">
        <v>0</v>
      </c>
      <c r="AW69" s="505">
        <v>0</v>
      </c>
      <c r="AX69" s="788"/>
      <c r="AY69" s="468">
        <v>8575</v>
      </c>
    </row>
    <row r="70" spans="1:51" ht="15.75" thickBot="1">
      <c r="A70" s="29" t="e">
        <v>#REF!</v>
      </c>
      <c r="B70" s="29" t="s">
        <v>1954</v>
      </c>
      <c r="C70" s="29" t="s">
        <v>1955</v>
      </c>
      <c r="D70" s="29" t="s">
        <v>1956</v>
      </c>
      <c r="E70" s="29" t="s">
        <v>1957</v>
      </c>
      <c r="F70" s="29" t="s">
        <v>1958</v>
      </c>
      <c r="G70" s="29" t="e">
        <v>#REF!</v>
      </c>
      <c r="H70" s="29" t="s">
        <v>1959</v>
      </c>
      <c r="I70" s="29" t="s">
        <v>1960</v>
      </c>
      <c r="J70" s="29" t="s">
        <v>1961</v>
      </c>
      <c r="K70" s="29" t="s">
        <v>1962</v>
      </c>
      <c r="L70" s="29" t="s">
        <v>1963</v>
      </c>
      <c r="M70" s="29" t="s">
        <v>1964</v>
      </c>
      <c r="N70" s="29" t="s">
        <v>1965</v>
      </c>
      <c r="O70" s="29" t="s">
        <v>1966</v>
      </c>
      <c r="P70" s="29" t="s">
        <v>1967</v>
      </c>
      <c r="Q70" s="29" t="s">
        <v>1968</v>
      </c>
      <c r="R70" s="29" t="s">
        <v>1969</v>
      </c>
      <c r="S70" s="29" t="s">
        <v>1970</v>
      </c>
      <c r="T70" s="29" t="s">
        <v>1971</v>
      </c>
      <c r="U70" s="29" t="s">
        <v>1972</v>
      </c>
      <c r="V70" s="29" t="s">
        <v>1973</v>
      </c>
      <c r="W70" s="29" t="s">
        <v>1974</v>
      </c>
      <c r="X70" s="439" t="s">
        <v>356</v>
      </c>
      <c r="Y70" s="458" t="s">
        <v>502</v>
      </c>
      <c r="Z70" s="36">
        <v>264</v>
      </c>
      <c r="AA70" s="504">
        <v>2157</v>
      </c>
      <c r="AB70" s="505">
        <v>0</v>
      </c>
      <c r="AC70" s="350">
        <v>0</v>
      </c>
      <c r="AD70" s="350">
        <v>0</v>
      </c>
      <c r="AE70" s="505">
        <v>0</v>
      </c>
      <c r="AF70" s="505">
        <v>467</v>
      </c>
      <c r="AG70" s="350">
        <v>1</v>
      </c>
      <c r="AH70" s="350">
        <v>468</v>
      </c>
      <c r="AI70" s="505">
        <v>317</v>
      </c>
      <c r="AJ70" s="505">
        <v>0</v>
      </c>
      <c r="AK70" s="505">
        <v>0</v>
      </c>
      <c r="AL70" s="505">
        <v>0</v>
      </c>
      <c r="AM70" s="505">
        <v>0</v>
      </c>
      <c r="AN70" s="505">
        <v>0</v>
      </c>
      <c r="AO70" s="505">
        <v>0</v>
      </c>
      <c r="AP70" s="505">
        <v>0</v>
      </c>
      <c r="AQ70" s="350">
        <v>0</v>
      </c>
      <c r="AR70" s="505">
        <v>0</v>
      </c>
      <c r="AS70" s="505">
        <v>0</v>
      </c>
      <c r="AT70" s="505">
        <v>0</v>
      </c>
      <c r="AU70" s="505">
        <v>0</v>
      </c>
      <c r="AV70" s="505">
        <v>0</v>
      </c>
      <c r="AW70" s="505">
        <v>0</v>
      </c>
      <c r="AX70" s="788"/>
      <c r="AY70" s="468">
        <v>2942</v>
      </c>
    </row>
    <row r="71" spans="1:51" ht="15.75" thickBot="1">
      <c r="A71" s="29" t="e">
        <v>#REF!</v>
      </c>
      <c r="B71" s="29" t="s">
        <v>1975</v>
      </c>
      <c r="C71" s="29" t="s">
        <v>1976</v>
      </c>
      <c r="D71" s="29" t="s">
        <v>1977</v>
      </c>
      <c r="E71" s="29" t="s">
        <v>1978</v>
      </c>
      <c r="F71" s="29" t="s">
        <v>1979</v>
      </c>
      <c r="G71" s="29" t="e">
        <v>#REF!</v>
      </c>
      <c r="H71" s="29" t="s">
        <v>1980</v>
      </c>
      <c r="I71" s="29" t="s">
        <v>1981</v>
      </c>
      <c r="J71" s="29" t="s">
        <v>1982</v>
      </c>
      <c r="K71" s="29" t="s">
        <v>1983</v>
      </c>
      <c r="L71" s="29" t="s">
        <v>1984</v>
      </c>
      <c r="M71" s="29" t="s">
        <v>1985</v>
      </c>
      <c r="N71" s="29" t="s">
        <v>1986</v>
      </c>
      <c r="O71" s="29" t="s">
        <v>1987</v>
      </c>
      <c r="P71" s="29" t="s">
        <v>1988</v>
      </c>
      <c r="Q71" s="29" t="s">
        <v>1989</v>
      </c>
      <c r="R71" s="29" t="s">
        <v>1990</v>
      </c>
      <c r="S71" s="29" t="s">
        <v>1991</v>
      </c>
      <c r="T71" s="29" t="s">
        <v>1992</v>
      </c>
      <c r="U71" s="29" t="s">
        <v>1993</v>
      </c>
      <c r="V71" s="29" t="s">
        <v>1994</v>
      </c>
      <c r="W71" s="29" t="s">
        <v>1995</v>
      </c>
      <c r="X71" s="439" t="s">
        <v>357</v>
      </c>
      <c r="Y71" s="458" t="s">
        <v>502</v>
      </c>
      <c r="Z71" s="36">
        <v>310</v>
      </c>
      <c r="AA71" s="504">
        <v>4204</v>
      </c>
      <c r="AB71" s="505">
        <v>0</v>
      </c>
      <c r="AC71" s="350">
        <v>0</v>
      </c>
      <c r="AD71" s="350">
        <v>0</v>
      </c>
      <c r="AE71" s="505">
        <v>0</v>
      </c>
      <c r="AF71" s="505">
        <v>567</v>
      </c>
      <c r="AG71" s="350">
        <v>0</v>
      </c>
      <c r="AH71" s="350">
        <v>567</v>
      </c>
      <c r="AI71" s="505">
        <v>0</v>
      </c>
      <c r="AJ71" s="505">
        <v>0</v>
      </c>
      <c r="AK71" s="505">
        <v>0</v>
      </c>
      <c r="AL71" s="505">
        <v>0</v>
      </c>
      <c r="AM71" s="505">
        <v>0</v>
      </c>
      <c r="AN71" s="505">
        <v>0</v>
      </c>
      <c r="AO71" s="505">
        <v>0</v>
      </c>
      <c r="AP71" s="505">
        <v>0</v>
      </c>
      <c r="AQ71" s="350">
        <v>0</v>
      </c>
      <c r="AR71" s="505">
        <v>0</v>
      </c>
      <c r="AS71" s="505">
        <v>0</v>
      </c>
      <c r="AT71" s="505">
        <v>0</v>
      </c>
      <c r="AU71" s="505">
        <v>0</v>
      </c>
      <c r="AV71" s="505">
        <v>0</v>
      </c>
      <c r="AW71" s="505">
        <v>0</v>
      </c>
      <c r="AX71" s="788"/>
      <c r="AY71" s="468">
        <v>4771</v>
      </c>
    </row>
    <row r="72" spans="1:51" ht="15.75" thickBot="1">
      <c r="A72" s="29" t="e">
        <v>#REF!</v>
      </c>
      <c r="B72" s="29" t="s">
        <v>1996</v>
      </c>
      <c r="C72" s="29" t="s">
        <v>1997</v>
      </c>
      <c r="D72" s="29" t="s">
        <v>1998</v>
      </c>
      <c r="E72" s="29" t="s">
        <v>1999</v>
      </c>
      <c r="F72" s="29" t="s">
        <v>2000</v>
      </c>
      <c r="G72" s="29" t="e">
        <v>#REF!</v>
      </c>
      <c r="H72" s="29" t="s">
        <v>2001</v>
      </c>
      <c r="I72" s="29" t="s">
        <v>2002</v>
      </c>
      <c r="J72" s="29" t="s">
        <v>2003</v>
      </c>
      <c r="K72" s="29" t="s">
        <v>2004</v>
      </c>
      <c r="L72" s="29" t="s">
        <v>2005</v>
      </c>
      <c r="M72" s="29" t="s">
        <v>2006</v>
      </c>
      <c r="N72" s="29" t="s">
        <v>2007</v>
      </c>
      <c r="O72" s="29" t="s">
        <v>2008</v>
      </c>
      <c r="P72" s="29" t="s">
        <v>2009</v>
      </c>
      <c r="Q72" s="29" t="s">
        <v>2010</v>
      </c>
      <c r="R72" s="29" t="s">
        <v>2011</v>
      </c>
      <c r="S72" s="29" t="s">
        <v>2012</v>
      </c>
      <c r="T72" s="29" t="s">
        <v>2013</v>
      </c>
      <c r="U72" s="29" t="s">
        <v>2014</v>
      </c>
      <c r="V72" s="29" t="s">
        <v>2015</v>
      </c>
      <c r="W72" s="29" t="s">
        <v>2016</v>
      </c>
      <c r="X72" s="439" t="s">
        <v>358</v>
      </c>
      <c r="Y72" s="458" t="s">
        <v>502</v>
      </c>
      <c r="Z72" s="36">
        <v>315</v>
      </c>
      <c r="AA72" s="504">
        <v>3577</v>
      </c>
      <c r="AB72" s="505">
        <v>0</v>
      </c>
      <c r="AC72" s="350">
        <v>0</v>
      </c>
      <c r="AD72" s="350">
        <v>0</v>
      </c>
      <c r="AE72" s="505">
        <v>0</v>
      </c>
      <c r="AF72" s="505">
        <v>453</v>
      </c>
      <c r="AG72" s="350">
        <v>0</v>
      </c>
      <c r="AH72" s="350">
        <v>453</v>
      </c>
      <c r="AI72" s="505">
        <v>0</v>
      </c>
      <c r="AJ72" s="505">
        <v>0</v>
      </c>
      <c r="AK72" s="505">
        <v>0</v>
      </c>
      <c r="AL72" s="505">
        <v>0</v>
      </c>
      <c r="AM72" s="505">
        <v>0</v>
      </c>
      <c r="AN72" s="505">
        <v>0</v>
      </c>
      <c r="AO72" s="505">
        <v>0</v>
      </c>
      <c r="AP72" s="505">
        <v>0</v>
      </c>
      <c r="AQ72" s="350">
        <v>0</v>
      </c>
      <c r="AR72" s="505">
        <v>0</v>
      </c>
      <c r="AS72" s="505">
        <v>0</v>
      </c>
      <c r="AT72" s="505">
        <v>0</v>
      </c>
      <c r="AU72" s="505">
        <v>0</v>
      </c>
      <c r="AV72" s="505">
        <v>0</v>
      </c>
      <c r="AW72" s="505">
        <v>0</v>
      </c>
      <c r="AX72" s="788"/>
      <c r="AY72" s="468">
        <v>4030</v>
      </c>
    </row>
    <row r="73" spans="1:51" ht="15.75" thickBot="1">
      <c r="A73" s="29" t="e">
        <v>#REF!</v>
      </c>
      <c r="B73" s="29" t="s">
        <v>2017</v>
      </c>
      <c r="C73" s="29" t="s">
        <v>2018</v>
      </c>
      <c r="D73" s="29" t="s">
        <v>2019</v>
      </c>
      <c r="E73" s="29" t="s">
        <v>2020</v>
      </c>
      <c r="F73" s="29" t="s">
        <v>2021</v>
      </c>
      <c r="G73" s="29" t="e">
        <v>#REF!</v>
      </c>
      <c r="H73" s="29" t="s">
        <v>2022</v>
      </c>
      <c r="I73" s="29" t="s">
        <v>2023</v>
      </c>
      <c r="J73" s="29" t="s">
        <v>2024</v>
      </c>
      <c r="K73" s="29" t="s">
        <v>2025</v>
      </c>
      <c r="L73" s="29" t="s">
        <v>2026</v>
      </c>
      <c r="M73" s="29" t="s">
        <v>2027</v>
      </c>
      <c r="N73" s="29" t="s">
        <v>2028</v>
      </c>
      <c r="O73" s="29" t="s">
        <v>2029</v>
      </c>
      <c r="P73" s="29" t="s">
        <v>2030</v>
      </c>
      <c r="Q73" s="29" t="s">
        <v>2031</v>
      </c>
      <c r="R73" s="29" t="s">
        <v>2032</v>
      </c>
      <c r="S73" s="29" t="s">
        <v>2033</v>
      </c>
      <c r="T73" s="29" t="s">
        <v>2034</v>
      </c>
      <c r="U73" s="29" t="s">
        <v>2035</v>
      </c>
      <c r="V73" s="29" t="s">
        <v>2036</v>
      </c>
      <c r="W73" s="29" t="s">
        <v>2037</v>
      </c>
      <c r="X73" s="439" t="s">
        <v>359</v>
      </c>
      <c r="Y73" s="458" t="s">
        <v>502</v>
      </c>
      <c r="Z73" s="36">
        <v>361</v>
      </c>
      <c r="AA73" s="504">
        <v>16193</v>
      </c>
      <c r="AB73" s="505">
        <v>0</v>
      </c>
      <c r="AC73" s="350">
        <v>0</v>
      </c>
      <c r="AD73" s="350">
        <v>0</v>
      </c>
      <c r="AE73" s="505">
        <v>0</v>
      </c>
      <c r="AF73" s="505">
        <v>973</v>
      </c>
      <c r="AG73" s="350">
        <v>23</v>
      </c>
      <c r="AH73" s="350">
        <v>996</v>
      </c>
      <c r="AI73" s="505">
        <v>0</v>
      </c>
      <c r="AJ73" s="505">
        <v>0</v>
      </c>
      <c r="AK73" s="505">
        <v>0</v>
      </c>
      <c r="AL73" s="505">
        <v>0</v>
      </c>
      <c r="AM73" s="505">
        <v>0</v>
      </c>
      <c r="AN73" s="505">
        <v>0</v>
      </c>
      <c r="AO73" s="505">
        <v>0</v>
      </c>
      <c r="AP73" s="505">
        <v>0</v>
      </c>
      <c r="AQ73" s="350">
        <v>0</v>
      </c>
      <c r="AR73" s="505">
        <v>0</v>
      </c>
      <c r="AS73" s="505">
        <v>0</v>
      </c>
      <c r="AT73" s="505">
        <v>0</v>
      </c>
      <c r="AU73" s="505">
        <v>0</v>
      </c>
      <c r="AV73" s="505">
        <v>0</v>
      </c>
      <c r="AW73" s="505">
        <v>0</v>
      </c>
      <c r="AX73" s="788"/>
      <c r="AY73" s="468">
        <v>17189</v>
      </c>
    </row>
    <row r="74" spans="1:51" ht="15.75" thickBot="1">
      <c r="A74" s="29" t="e">
        <v>#REF!</v>
      </c>
      <c r="B74" s="29" t="s">
        <v>2038</v>
      </c>
      <c r="C74" s="29" t="s">
        <v>2039</v>
      </c>
      <c r="D74" s="29" t="s">
        <v>2040</v>
      </c>
      <c r="E74" s="29" t="s">
        <v>2041</v>
      </c>
      <c r="F74" s="29" t="s">
        <v>2042</v>
      </c>
      <c r="G74" s="29" t="e">
        <v>#REF!</v>
      </c>
      <c r="H74" s="29" t="s">
        <v>2043</v>
      </c>
      <c r="I74" s="29" t="s">
        <v>2044</v>
      </c>
      <c r="J74" s="29" t="s">
        <v>2045</v>
      </c>
      <c r="K74" s="29" t="s">
        <v>2046</v>
      </c>
      <c r="L74" s="29" t="s">
        <v>2047</v>
      </c>
      <c r="M74" s="29" t="s">
        <v>2048</v>
      </c>
      <c r="N74" s="29" t="s">
        <v>2049</v>
      </c>
      <c r="O74" s="29" t="s">
        <v>2050</v>
      </c>
      <c r="P74" s="29" t="s">
        <v>2051</v>
      </c>
      <c r="Q74" s="29" t="s">
        <v>2052</v>
      </c>
      <c r="R74" s="29" t="s">
        <v>2053</v>
      </c>
      <c r="S74" s="29" t="s">
        <v>2054</v>
      </c>
      <c r="T74" s="29" t="s">
        <v>2055</v>
      </c>
      <c r="U74" s="29" t="s">
        <v>2056</v>
      </c>
      <c r="V74" s="29" t="s">
        <v>2057</v>
      </c>
      <c r="W74" s="29" t="s">
        <v>2058</v>
      </c>
      <c r="X74" s="439" t="s">
        <v>360</v>
      </c>
      <c r="Y74" s="458" t="s">
        <v>502</v>
      </c>
      <c r="Z74" s="36">
        <v>647</v>
      </c>
      <c r="AA74" s="504">
        <v>3932</v>
      </c>
      <c r="AB74" s="505">
        <v>0</v>
      </c>
      <c r="AC74" s="350">
        <v>0</v>
      </c>
      <c r="AD74" s="350">
        <v>0</v>
      </c>
      <c r="AE74" s="505">
        <v>0</v>
      </c>
      <c r="AF74" s="505">
        <v>530</v>
      </c>
      <c r="AG74" s="350">
        <v>2</v>
      </c>
      <c r="AH74" s="350">
        <v>532</v>
      </c>
      <c r="AI74" s="505">
        <v>0</v>
      </c>
      <c r="AJ74" s="505">
        <v>0</v>
      </c>
      <c r="AK74" s="505">
        <v>0</v>
      </c>
      <c r="AL74" s="505">
        <v>0</v>
      </c>
      <c r="AM74" s="505">
        <v>0</v>
      </c>
      <c r="AN74" s="505">
        <v>0</v>
      </c>
      <c r="AO74" s="505">
        <v>0</v>
      </c>
      <c r="AP74" s="505">
        <v>0</v>
      </c>
      <c r="AQ74" s="350">
        <v>0</v>
      </c>
      <c r="AR74" s="505">
        <v>0</v>
      </c>
      <c r="AS74" s="505">
        <v>0</v>
      </c>
      <c r="AT74" s="505">
        <v>0</v>
      </c>
      <c r="AU74" s="505">
        <v>0</v>
      </c>
      <c r="AV74" s="505">
        <v>0</v>
      </c>
      <c r="AW74" s="505">
        <v>0</v>
      </c>
      <c r="AX74" s="788"/>
      <c r="AY74" s="468">
        <v>4464</v>
      </c>
    </row>
    <row r="75" spans="1:51" ht="15.75" thickBot="1">
      <c r="A75" s="29" t="e">
        <v>#REF!</v>
      </c>
      <c r="B75" s="29" t="s">
        <v>2059</v>
      </c>
      <c r="C75" s="29" t="s">
        <v>2060</v>
      </c>
      <c r="D75" s="29" t="s">
        <v>2061</v>
      </c>
      <c r="E75" s="29" t="s">
        <v>2062</v>
      </c>
      <c r="F75" s="29" t="s">
        <v>2063</v>
      </c>
      <c r="G75" s="29" t="e">
        <v>#REF!</v>
      </c>
      <c r="H75" s="29" t="s">
        <v>2064</v>
      </c>
      <c r="I75" s="29" t="s">
        <v>2065</v>
      </c>
      <c r="J75" s="29" t="s">
        <v>2066</v>
      </c>
      <c r="K75" s="29" t="s">
        <v>2067</v>
      </c>
      <c r="L75" s="29" t="s">
        <v>2068</v>
      </c>
      <c r="M75" s="29" t="s">
        <v>2069</v>
      </c>
      <c r="N75" s="29" t="s">
        <v>2070</v>
      </c>
      <c r="O75" s="29" t="s">
        <v>2071</v>
      </c>
      <c r="P75" s="29" t="s">
        <v>2072</v>
      </c>
      <c r="Q75" s="29" t="s">
        <v>2073</v>
      </c>
      <c r="R75" s="29" t="s">
        <v>2074</v>
      </c>
      <c r="S75" s="29" t="s">
        <v>2075</v>
      </c>
      <c r="T75" s="29" t="s">
        <v>2076</v>
      </c>
      <c r="U75" s="29" t="s">
        <v>2077</v>
      </c>
      <c r="V75" s="29" t="s">
        <v>2078</v>
      </c>
      <c r="W75" s="29" t="s">
        <v>2079</v>
      </c>
      <c r="X75" s="439" t="s">
        <v>361</v>
      </c>
      <c r="Y75" s="458" t="s">
        <v>502</v>
      </c>
      <c r="Z75" s="36">
        <v>658</v>
      </c>
      <c r="AA75" s="504">
        <v>1606</v>
      </c>
      <c r="AB75" s="505">
        <v>0</v>
      </c>
      <c r="AC75" s="350">
        <v>0</v>
      </c>
      <c r="AD75" s="350">
        <v>0</v>
      </c>
      <c r="AE75" s="505">
        <v>0</v>
      </c>
      <c r="AF75" s="505">
        <v>262</v>
      </c>
      <c r="AG75" s="350">
        <v>1</v>
      </c>
      <c r="AH75" s="350">
        <v>263</v>
      </c>
      <c r="AI75" s="505">
        <v>0</v>
      </c>
      <c r="AJ75" s="505">
        <v>0</v>
      </c>
      <c r="AK75" s="505">
        <v>0</v>
      </c>
      <c r="AL75" s="505">
        <v>0</v>
      </c>
      <c r="AM75" s="505">
        <v>0</v>
      </c>
      <c r="AN75" s="505">
        <v>0</v>
      </c>
      <c r="AO75" s="505">
        <v>0</v>
      </c>
      <c r="AP75" s="505">
        <v>0</v>
      </c>
      <c r="AQ75" s="350">
        <v>0</v>
      </c>
      <c r="AR75" s="505">
        <v>0</v>
      </c>
      <c r="AS75" s="505">
        <v>0</v>
      </c>
      <c r="AT75" s="505">
        <v>0</v>
      </c>
      <c r="AU75" s="505">
        <v>0</v>
      </c>
      <c r="AV75" s="505">
        <v>0</v>
      </c>
      <c r="AW75" s="505">
        <v>0</v>
      </c>
      <c r="AX75" s="788"/>
      <c r="AY75" s="468">
        <v>1869</v>
      </c>
    </row>
    <row r="76" spans="1:51" ht="15.75" thickBot="1">
      <c r="A76" s="29" t="e">
        <v>#REF!</v>
      </c>
      <c r="B76" s="29" t="s">
        <v>2080</v>
      </c>
      <c r="C76" s="29" t="s">
        <v>2081</v>
      </c>
      <c r="D76" s="29" t="s">
        <v>2082</v>
      </c>
      <c r="E76" s="29" t="s">
        <v>2083</v>
      </c>
      <c r="F76" s="29" t="s">
        <v>2084</v>
      </c>
      <c r="G76" s="29" t="e">
        <v>#REF!</v>
      </c>
      <c r="H76" s="29" t="s">
        <v>2085</v>
      </c>
      <c r="I76" s="29" t="s">
        <v>2086</v>
      </c>
      <c r="J76" s="29" t="s">
        <v>2087</v>
      </c>
      <c r="K76" s="29" t="s">
        <v>2088</v>
      </c>
      <c r="L76" s="29" t="s">
        <v>2089</v>
      </c>
      <c r="M76" s="29" t="s">
        <v>2090</v>
      </c>
      <c r="N76" s="29" t="s">
        <v>2091</v>
      </c>
      <c r="O76" s="29" t="s">
        <v>2092</v>
      </c>
      <c r="P76" s="29" t="s">
        <v>2093</v>
      </c>
      <c r="Q76" s="29" t="s">
        <v>2094</v>
      </c>
      <c r="R76" s="29" t="s">
        <v>2095</v>
      </c>
      <c r="S76" s="29" t="s">
        <v>2096</v>
      </c>
      <c r="T76" s="29" t="s">
        <v>2097</v>
      </c>
      <c r="U76" s="29" t="s">
        <v>2098</v>
      </c>
      <c r="V76" s="29" t="s">
        <v>2099</v>
      </c>
      <c r="W76" s="29" t="s">
        <v>2100</v>
      </c>
      <c r="X76" s="439" t="s">
        <v>362</v>
      </c>
      <c r="Y76" s="458" t="s">
        <v>502</v>
      </c>
      <c r="Z76" s="36">
        <v>664</v>
      </c>
      <c r="AA76" s="504">
        <v>8200</v>
      </c>
      <c r="AB76" s="505">
        <v>0</v>
      </c>
      <c r="AC76" s="350">
        <v>0</v>
      </c>
      <c r="AD76" s="350">
        <v>0</v>
      </c>
      <c r="AE76" s="505">
        <v>0</v>
      </c>
      <c r="AF76" s="505">
        <v>1277</v>
      </c>
      <c r="AG76" s="350">
        <v>3</v>
      </c>
      <c r="AH76" s="350">
        <v>1280</v>
      </c>
      <c r="AI76" s="505">
        <v>1080</v>
      </c>
      <c r="AJ76" s="505">
        <v>0</v>
      </c>
      <c r="AK76" s="505">
        <v>0</v>
      </c>
      <c r="AL76" s="505">
        <v>0</v>
      </c>
      <c r="AM76" s="505">
        <v>0</v>
      </c>
      <c r="AN76" s="505">
        <v>0</v>
      </c>
      <c r="AO76" s="505">
        <v>0</v>
      </c>
      <c r="AP76" s="505">
        <v>0</v>
      </c>
      <c r="AQ76" s="350">
        <v>0</v>
      </c>
      <c r="AR76" s="505">
        <v>0</v>
      </c>
      <c r="AS76" s="505">
        <v>0</v>
      </c>
      <c r="AT76" s="505">
        <v>0</v>
      </c>
      <c r="AU76" s="505">
        <v>0</v>
      </c>
      <c r="AV76" s="505">
        <v>0</v>
      </c>
      <c r="AW76" s="505">
        <v>0</v>
      </c>
      <c r="AX76" s="788"/>
      <c r="AY76" s="468">
        <v>10560</v>
      </c>
    </row>
    <row r="77" spans="1:51" ht="15.75" thickBot="1">
      <c r="A77" s="29" t="e">
        <v>#REF!</v>
      </c>
      <c r="B77" s="29" t="s">
        <v>2101</v>
      </c>
      <c r="C77" s="29" t="s">
        <v>2102</v>
      </c>
      <c r="D77" s="29" t="s">
        <v>2103</v>
      </c>
      <c r="E77" s="29" t="s">
        <v>2104</v>
      </c>
      <c r="F77" s="29" t="s">
        <v>2105</v>
      </c>
      <c r="G77" s="29" t="e">
        <v>#REF!</v>
      </c>
      <c r="H77" s="29" t="s">
        <v>2106</v>
      </c>
      <c r="I77" s="29" t="s">
        <v>2107</v>
      </c>
      <c r="J77" s="29" t="s">
        <v>2108</v>
      </c>
      <c r="K77" s="29" t="s">
        <v>2109</v>
      </c>
      <c r="L77" s="29" t="s">
        <v>2110</v>
      </c>
      <c r="M77" s="29" t="s">
        <v>2111</v>
      </c>
      <c r="N77" s="29" t="s">
        <v>2112</v>
      </c>
      <c r="O77" s="29" t="s">
        <v>2113</v>
      </c>
      <c r="P77" s="29" t="s">
        <v>2114</v>
      </c>
      <c r="Q77" s="29" t="s">
        <v>2115</v>
      </c>
      <c r="R77" s="29" t="s">
        <v>2116</v>
      </c>
      <c r="S77" s="29" t="s">
        <v>2117</v>
      </c>
      <c r="T77" s="29" t="s">
        <v>2118</v>
      </c>
      <c r="U77" s="29" t="s">
        <v>2119</v>
      </c>
      <c r="V77" s="29" t="s">
        <v>2120</v>
      </c>
      <c r="W77" s="29" t="s">
        <v>2121</v>
      </c>
      <c r="X77" s="439" t="s">
        <v>363</v>
      </c>
      <c r="Y77" s="458" t="s">
        <v>502</v>
      </c>
      <c r="Z77" s="36">
        <v>686</v>
      </c>
      <c r="AA77" s="504">
        <v>13226</v>
      </c>
      <c r="AB77" s="505">
        <v>0</v>
      </c>
      <c r="AC77" s="350">
        <v>1</v>
      </c>
      <c r="AD77" s="350">
        <v>1</v>
      </c>
      <c r="AE77" s="505">
        <v>2795</v>
      </c>
      <c r="AF77" s="505">
        <v>637</v>
      </c>
      <c r="AG77" s="350">
        <v>6</v>
      </c>
      <c r="AH77" s="350">
        <v>643</v>
      </c>
      <c r="AI77" s="505">
        <v>955</v>
      </c>
      <c r="AJ77" s="505">
        <v>0</v>
      </c>
      <c r="AK77" s="505">
        <v>0</v>
      </c>
      <c r="AL77" s="505">
        <v>0</v>
      </c>
      <c r="AM77" s="505">
        <v>0</v>
      </c>
      <c r="AN77" s="505">
        <v>0</v>
      </c>
      <c r="AO77" s="505">
        <v>0</v>
      </c>
      <c r="AP77" s="505">
        <v>0</v>
      </c>
      <c r="AQ77" s="350">
        <v>0</v>
      </c>
      <c r="AR77" s="505">
        <v>0</v>
      </c>
      <c r="AS77" s="505">
        <v>0</v>
      </c>
      <c r="AT77" s="505">
        <v>0</v>
      </c>
      <c r="AU77" s="505">
        <v>0</v>
      </c>
      <c r="AV77" s="505">
        <v>0</v>
      </c>
      <c r="AW77" s="505">
        <v>0</v>
      </c>
      <c r="AX77" s="788"/>
      <c r="AY77" s="468">
        <v>17620</v>
      </c>
    </row>
    <row r="78" spans="1:51" ht="15.75" thickBot="1">
      <c r="A78" s="29" t="e">
        <v>#REF!</v>
      </c>
      <c r="B78" s="29" t="s">
        <v>2122</v>
      </c>
      <c r="C78" s="29" t="s">
        <v>2123</v>
      </c>
      <c r="D78" s="29" t="s">
        <v>2124</v>
      </c>
      <c r="E78" s="29" t="s">
        <v>2125</v>
      </c>
      <c r="F78" s="29" t="s">
        <v>2126</v>
      </c>
      <c r="G78" s="29" t="e">
        <v>#REF!</v>
      </c>
      <c r="H78" s="29" t="s">
        <v>2127</v>
      </c>
      <c r="I78" s="29" t="s">
        <v>2128</v>
      </c>
      <c r="J78" s="29" t="s">
        <v>2129</v>
      </c>
      <c r="K78" s="29" t="s">
        <v>2130</v>
      </c>
      <c r="L78" s="29" t="s">
        <v>2131</v>
      </c>
      <c r="M78" s="29" t="s">
        <v>2132</v>
      </c>
      <c r="N78" s="29" t="s">
        <v>2133</v>
      </c>
      <c r="O78" s="29" t="s">
        <v>2134</v>
      </c>
      <c r="P78" s="29" t="s">
        <v>2135</v>
      </c>
      <c r="Q78" s="29" t="s">
        <v>2136</v>
      </c>
      <c r="R78" s="29" t="s">
        <v>2137</v>
      </c>
      <c r="S78" s="29" t="s">
        <v>2138</v>
      </c>
      <c r="T78" s="29" t="s">
        <v>2139</v>
      </c>
      <c r="U78" s="29" t="s">
        <v>2140</v>
      </c>
      <c r="V78" s="29" t="s">
        <v>2141</v>
      </c>
      <c r="W78" s="29" t="s">
        <v>2142</v>
      </c>
      <c r="X78" s="439" t="s">
        <v>364</v>
      </c>
      <c r="Y78" s="458" t="s">
        <v>502</v>
      </c>
      <c r="Z78" s="36">
        <v>819</v>
      </c>
      <c r="AA78" s="504">
        <v>3504</v>
      </c>
      <c r="AB78" s="505">
        <v>0</v>
      </c>
      <c r="AC78" s="350">
        <v>0</v>
      </c>
      <c r="AD78" s="350">
        <v>0</v>
      </c>
      <c r="AE78" s="505">
        <v>0</v>
      </c>
      <c r="AF78" s="505">
        <v>399</v>
      </c>
      <c r="AG78" s="350">
        <v>4</v>
      </c>
      <c r="AH78" s="350">
        <v>403</v>
      </c>
      <c r="AI78" s="505">
        <v>0</v>
      </c>
      <c r="AJ78" s="505">
        <v>0</v>
      </c>
      <c r="AK78" s="505">
        <v>0</v>
      </c>
      <c r="AL78" s="505">
        <v>0</v>
      </c>
      <c r="AM78" s="505">
        <v>0</v>
      </c>
      <c r="AN78" s="505">
        <v>0</v>
      </c>
      <c r="AO78" s="505">
        <v>0</v>
      </c>
      <c r="AP78" s="505">
        <v>0</v>
      </c>
      <c r="AQ78" s="350">
        <v>0</v>
      </c>
      <c r="AR78" s="505">
        <v>0</v>
      </c>
      <c r="AS78" s="505">
        <v>0</v>
      </c>
      <c r="AT78" s="505">
        <v>0</v>
      </c>
      <c r="AU78" s="505">
        <v>0</v>
      </c>
      <c r="AV78" s="505">
        <v>0</v>
      </c>
      <c r="AW78" s="505">
        <v>0</v>
      </c>
      <c r="AX78" s="788"/>
      <c r="AY78" s="468">
        <v>3907</v>
      </c>
    </row>
    <row r="79" spans="1:51" ht="15.75" thickBot="1">
      <c r="A79" s="29" t="e">
        <v>#REF!</v>
      </c>
      <c r="B79" s="29" t="s">
        <v>2143</v>
      </c>
      <c r="C79" s="29" t="s">
        <v>2144</v>
      </c>
      <c r="D79" s="29" t="s">
        <v>2145</v>
      </c>
      <c r="E79" s="29" t="s">
        <v>2146</v>
      </c>
      <c r="F79" s="29" t="s">
        <v>2147</v>
      </c>
      <c r="G79" s="29" t="e">
        <v>#REF!</v>
      </c>
      <c r="H79" s="29" t="s">
        <v>2148</v>
      </c>
      <c r="I79" s="29" t="s">
        <v>2149</v>
      </c>
      <c r="J79" s="29" t="s">
        <v>2150</v>
      </c>
      <c r="K79" s="29" t="s">
        <v>2151</v>
      </c>
      <c r="L79" s="29" t="s">
        <v>2152</v>
      </c>
      <c r="M79" s="29" t="s">
        <v>2153</v>
      </c>
      <c r="N79" s="29" t="s">
        <v>2154</v>
      </c>
      <c r="O79" s="29" t="s">
        <v>2155</v>
      </c>
      <c r="P79" s="29" t="s">
        <v>2156</v>
      </c>
      <c r="Q79" s="29" t="s">
        <v>2157</v>
      </c>
      <c r="R79" s="29" t="s">
        <v>2158</v>
      </c>
      <c r="S79" s="29" t="s">
        <v>2159</v>
      </c>
      <c r="T79" s="29" t="s">
        <v>2160</v>
      </c>
      <c r="U79" s="29" t="s">
        <v>2161</v>
      </c>
      <c r="V79" s="29" t="s">
        <v>2162</v>
      </c>
      <c r="W79" s="29" t="s">
        <v>2163</v>
      </c>
      <c r="X79" s="439" t="s">
        <v>365</v>
      </c>
      <c r="Y79" s="458" t="s">
        <v>502</v>
      </c>
      <c r="Z79" s="36">
        <v>854</v>
      </c>
      <c r="AA79" s="504">
        <v>653</v>
      </c>
      <c r="AB79" s="505">
        <v>12479</v>
      </c>
      <c r="AC79" s="350">
        <v>6</v>
      </c>
      <c r="AD79" s="350">
        <v>12485</v>
      </c>
      <c r="AE79" s="505">
        <v>0</v>
      </c>
      <c r="AF79" s="505">
        <v>237</v>
      </c>
      <c r="AG79" s="350">
        <v>6</v>
      </c>
      <c r="AH79" s="350">
        <v>243</v>
      </c>
      <c r="AI79" s="505">
        <v>0</v>
      </c>
      <c r="AJ79" s="505">
        <v>0</v>
      </c>
      <c r="AK79" s="505">
        <v>0</v>
      </c>
      <c r="AL79" s="505">
        <v>0</v>
      </c>
      <c r="AM79" s="505">
        <v>0</v>
      </c>
      <c r="AN79" s="505">
        <v>0</v>
      </c>
      <c r="AO79" s="505">
        <v>0</v>
      </c>
      <c r="AP79" s="505">
        <v>0</v>
      </c>
      <c r="AQ79" s="350">
        <v>0</v>
      </c>
      <c r="AR79" s="505">
        <v>0</v>
      </c>
      <c r="AS79" s="505">
        <v>0</v>
      </c>
      <c r="AT79" s="505">
        <v>0</v>
      </c>
      <c r="AU79" s="505">
        <v>0</v>
      </c>
      <c r="AV79" s="505">
        <v>0</v>
      </c>
      <c r="AW79" s="505">
        <v>0</v>
      </c>
      <c r="AX79" s="788"/>
      <c r="AY79" s="468">
        <v>13381</v>
      </c>
    </row>
    <row r="80" spans="1:51" ht="15.75" thickBot="1">
      <c r="A80" s="29" t="e">
        <v>#REF!</v>
      </c>
      <c r="B80" s="29" t="s">
        <v>2164</v>
      </c>
      <c r="C80" s="29" t="s">
        <v>2165</v>
      </c>
      <c r="D80" s="29" t="s">
        <v>2166</v>
      </c>
      <c r="E80" s="29" t="s">
        <v>2167</v>
      </c>
      <c r="F80" s="29" t="s">
        <v>2168</v>
      </c>
      <c r="G80" s="29" t="e">
        <v>#REF!</v>
      </c>
      <c r="H80" s="29" t="s">
        <v>2169</v>
      </c>
      <c r="I80" s="29" t="s">
        <v>2170</v>
      </c>
      <c r="J80" s="29" t="s">
        <v>2171</v>
      </c>
      <c r="K80" s="29" t="s">
        <v>2172</v>
      </c>
      <c r="L80" s="29" t="s">
        <v>2173</v>
      </c>
      <c r="M80" s="29" t="s">
        <v>2174</v>
      </c>
      <c r="N80" s="29" t="s">
        <v>2175</v>
      </c>
      <c r="O80" s="29" t="s">
        <v>2176</v>
      </c>
      <c r="P80" s="29" t="s">
        <v>2177</v>
      </c>
      <c r="Q80" s="29" t="s">
        <v>2178</v>
      </c>
      <c r="R80" s="29" t="s">
        <v>2179</v>
      </c>
      <c r="S80" s="29" t="s">
        <v>2180</v>
      </c>
      <c r="T80" s="29" t="s">
        <v>2181</v>
      </c>
      <c r="U80" s="29" t="s">
        <v>2182</v>
      </c>
      <c r="V80" s="29" t="s">
        <v>2183</v>
      </c>
      <c r="W80" s="29" t="s">
        <v>2184</v>
      </c>
      <c r="X80" s="439" t="s">
        <v>366</v>
      </c>
      <c r="Y80" s="458" t="s">
        <v>502</v>
      </c>
      <c r="Z80" s="36">
        <v>887</v>
      </c>
      <c r="AA80" s="504">
        <v>15531</v>
      </c>
      <c r="AB80" s="505">
        <v>7379</v>
      </c>
      <c r="AC80" s="350">
        <v>2</v>
      </c>
      <c r="AD80" s="350">
        <v>7381</v>
      </c>
      <c r="AE80" s="505">
        <v>1864</v>
      </c>
      <c r="AF80" s="505">
        <v>1311</v>
      </c>
      <c r="AG80" s="350">
        <v>6</v>
      </c>
      <c r="AH80" s="350">
        <v>1317</v>
      </c>
      <c r="AI80" s="505">
        <v>680</v>
      </c>
      <c r="AJ80" s="505">
        <v>0</v>
      </c>
      <c r="AK80" s="505">
        <v>0</v>
      </c>
      <c r="AL80" s="505">
        <v>0</v>
      </c>
      <c r="AM80" s="505">
        <v>0</v>
      </c>
      <c r="AN80" s="505">
        <v>0</v>
      </c>
      <c r="AO80" s="505">
        <v>0</v>
      </c>
      <c r="AP80" s="505">
        <v>0</v>
      </c>
      <c r="AQ80" s="350">
        <v>0</v>
      </c>
      <c r="AR80" s="505">
        <v>0</v>
      </c>
      <c r="AS80" s="505">
        <v>0</v>
      </c>
      <c r="AT80" s="505">
        <v>0</v>
      </c>
      <c r="AU80" s="505">
        <v>0</v>
      </c>
      <c r="AV80" s="505">
        <v>0</v>
      </c>
      <c r="AW80" s="505">
        <v>0</v>
      </c>
      <c r="AX80" s="788"/>
      <c r="AY80" s="468">
        <v>26773</v>
      </c>
    </row>
    <row r="81" spans="1:51" ht="16.5" thickBot="1">
      <c r="A81" s="29" t="e">
        <v>#REF!</v>
      </c>
      <c r="B81" s="29" t="s">
        <v>522</v>
      </c>
      <c r="C81" s="29" t="s">
        <v>563</v>
      </c>
      <c r="D81" s="29" t="s">
        <v>527</v>
      </c>
      <c r="E81" s="29" t="s">
        <v>561</v>
      </c>
      <c r="F81" s="29" t="s">
        <v>562</v>
      </c>
      <c r="G81" s="29" t="e">
        <v>#REF!</v>
      </c>
      <c r="H81" s="29" t="s">
        <v>531</v>
      </c>
      <c r="I81" s="29" t="s">
        <v>621</v>
      </c>
      <c r="J81" s="29" t="s">
        <v>534</v>
      </c>
      <c r="K81" s="29" t="s">
        <v>540</v>
      </c>
      <c r="L81" s="29" t="s">
        <v>542</v>
      </c>
      <c r="M81" s="29" t="s">
        <v>545</v>
      </c>
      <c r="N81" s="29" t="s">
        <v>564</v>
      </c>
      <c r="O81" s="29" t="s">
        <v>556</v>
      </c>
      <c r="P81" s="29" t="s">
        <v>730</v>
      </c>
      <c r="Q81" s="29" t="s">
        <v>554</v>
      </c>
      <c r="R81" s="29" t="s">
        <v>551</v>
      </c>
      <c r="S81" s="29" t="s">
        <v>548</v>
      </c>
      <c r="T81" s="29" t="s">
        <v>630</v>
      </c>
      <c r="U81" s="29" t="s">
        <v>731</v>
      </c>
      <c r="V81" s="29" t="s">
        <v>732</v>
      </c>
      <c r="W81" s="29" t="s">
        <v>537</v>
      </c>
      <c r="X81" s="512" t="s">
        <v>503</v>
      </c>
      <c r="Y81" s="124"/>
      <c r="Z81" s="37"/>
      <c r="AA81" s="513">
        <v>199760</v>
      </c>
      <c r="AB81" s="514">
        <v>3875</v>
      </c>
      <c r="AC81" s="514">
        <v>30</v>
      </c>
      <c r="AD81" s="514">
        <v>3905</v>
      </c>
      <c r="AE81" s="514">
        <v>35802</v>
      </c>
      <c r="AF81" s="514">
        <v>29743</v>
      </c>
      <c r="AG81" s="514">
        <v>143</v>
      </c>
      <c r="AH81" s="514">
        <v>29886</v>
      </c>
      <c r="AI81" s="514">
        <v>7361</v>
      </c>
      <c r="AJ81" s="514">
        <v>0</v>
      </c>
      <c r="AK81" s="514">
        <v>0</v>
      </c>
      <c r="AL81" s="514">
        <v>1270</v>
      </c>
      <c r="AM81" s="514">
        <v>0</v>
      </c>
      <c r="AN81" s="514">
        <v>210</v>
      </c>
      <c r="AO81" s="514">
        <v>1</v>
      </c>
      <c r="AP81" s="514">
        <v>0</v>
      </c>
      <c r="AQ81" s="514">
        <v>0</v>
      </c>
      <c r="AR81" s="514">
        <v>0</v>
      </c>
      <c r="AS81" s="514">
        <v>1</v>
      </c>
      <c r="AT81" s="514">
        <v>0</v>
      </c>
      <c r="AU81" s="514">
        <v>0</v>
      </c>
      <c r="AV81" s="514">
        <v>0</v>
      </c>
      <c r="AW81" s="514">
        <v>0</v>
      </c>
      <c r="AX81" s="787"/>
      <c r="AY81" s="468">
        <v>278196</v>
      </c>
    </row>
    <row r="82" spans="1:51" ht="15.75" thickBot="1">
      <c r="A82" s="29" t="e">
        <v>#REF!</v>
      </c>
      <c r="B82" s="29" t="s">
        <v>2185</v>
      </c>
      <c r="C82" s="29" t="s">
        <v>2186</v>
      </c>
      <c r="D82" s="29" t="s">
        <v>2187</v>
      </c>
      <c r="E82" s="29" t="s">
        <v>2188</v>
      </c>
      <c r="F82" s="29" t="s">
        <v>2189</v>
      </c>
      <c r="G82" s="29" t="e">
        <v>#REF!</v>
      </c>
      <c r="H82" s="29" t="s">
        <v>2190</v>
      </c>
      <c r="I82" s="29" t="s">
        <v>2191</v>
      </c>
      <c r="J82" s="29" t="s">
        <v>2192</v>
      </c>
      <c r="K82" s="29" t="s">
        <v>2193</v>
      </c>
      <c r="L82" s="29" t="s">
        <v>2194</v>
      </c>
      <c r="M82" s="29" t="s">
        <v>2195</v>
      </c>
      <c r="N82" s="29" t="s">
        <v>2196</v>
      </c>
      <c r="O82" s="29" t="s">
        <v>2197</v>
      </c>
      <c r="P82" s="29" t="s">
        <v>2198</v>
      </c>
      <c r="Q82" s="29" t="s">
        <v>2199</v>
      </c>
      <c r="R82" s="29" t="s">
        <v>2200</v>
      </c>
      <c r="S82" s="29" t="s">
        <v>2201</v>
      </c>
      <c r="T82" s="29" t="s">
        <v>2202</v>
      </c>
      <c r="U82" s="29" t="s">
        <v>2203</v>
      </c>
      <c r="V82" s="29" t="s">
        <v>2204</v>
      </c>
      <c r="W82" s="29" t="s">
        <v>2205</v>
      </c>
      <c r="X82" s="439" t="s">
        <v>368</v>
      </c>
      <c r="Y82" s="458" t="s">
        <v>503</v>
      </c>
      <c r="Z82" s="36">
        <v>2</v>
      </c>
      <c r="AA82" s="504">
        <v>8321</v>
      </c>
      <c r="AB82" s="505">
        <v>2919</v>
      </c>
      <c r="AC82" s="350">
        <v>3</v>
      </c>
      <c r="AD82" s="350">
        <v>2922</v>
      </c>
      <c r="AE82" s="505">
        <v>0</v>
      </c>
      <c r="AF82" s="505">
        <v>456</v>
      </c>
      <c r="AG82" s="350">
        <v>7</v>
      </c>
      <c r="AH82" s="350">
        <v>463</v>
      </c>
      <c r="AI82" s="505">
        <v>1</v>
      </c>
      <c r="AJ82" s="505">
        <v>0</v>
      </c>
      <c r="AK82" s="505">
        <v>0</v>
      </c>
      <c r="AL82" s="505">
        <v>0</v>
      </c>
      <c r="AM82" s="505">
        <v>0</v>
      </c>
      <c r="AN82" s="505">
        <v>0</v>
      </c>
      <c r="AO82" s="505">
        <v>0</v>
      </c>
      <c r="AP82" s="505">
        <v>0</v>
      </c>
      <c r="AQ82" s="350">
        <v>0</v>
      </c>
      <c r="AR82" s="505">
        <v>0</v>
      </c>
      <c r="AS82" s="505">
        <v>0</v>
      </c>
      <c r="AT82" s="505">
        <v>0</v>
      </c>
      <c r="AU82" s="505">
        <v>0</v>
      </c>
      <c r="AV82" s="505">
        <v>0</v>
      </c>
      <c r="AW82" s="505">
        <v>0</v>
      </c>
      <c r="AX82" s="788"/>
      <c r="AY82" s="468">
        <v>11707</v>
      </c>
    </row>
    <row r="83" spans="1:51" ht="15.75" thickBot="1">
      <c r="A83" s="29" t="e">
        <v>#REF!</v>
      </c>
      <c r="B83" s="29" t="s">
        <v>2206</v>
      </c>
      <c r="C83" s="29" t="s">
        <v>2207</v>
      </c>
      <c r="D83" s="29" t="s">
        <v>2208</v>
      </c>
      <c r="E83" s="29" t="s">
        <v>2209</v>
      </c>
      <c r="F83" s="29" t="s">
        <v>2210</v>
      </c>
      <c r="G83" s="29" t="e">
        <v>#REF!</v>
      </c>
      <c r="H83" s="29" t="s">
        <v>2211</v>
      </c>
      <c r="I83" s="29" t="s">
        <v>2212</v>
      </c>
      <c r="J83" s="29" t="s">
        <v>2213</v>
      </c>
      <c r="K83" s="29" t="s">
        <v>2214</v>
      </c>
      <c r="L83" s="29" t="s">
        <v>2215</v>
      </c>
      <c r="M83" s="29" t="s">
        <v>2216</v>
      </c>
      <c r="N83" s="29" t="s">
        <v>2217</v>
      </c>
      <c r="O83" s="29" t="s">
        <v>2218</v>
      </c>
      <c r="P83" s="29" t="s">
        <v>2219</v>
      </c>
      <c r="Q83" s="29" t="s">
        <v>2220</v>
      </c>
      <c r="R83" s="29" t="s">
        <v>2221</v>
      </c>
      <c r="S83" s="29" t="s">
        <v>2222</v>
      </c>
      <c r="T83" s="29" t="s">
        <v>2223</v>
      </c>
      <c r="U83" s="29" t="s">
        <v>2224</v>
      </c>
      <c r="V83" s="29" t="s">
        <v>2225</v>
      </c>
      <c r="W83" s="29" t="s">
        <v>2226</v>
      </c>
      <c r="X83" s="439" t="s">
        <v>369</v>
      </c>
      <c r="Y83" s="458" t="s">
        <v>503</v>
      </c>
      <c r="Z83" s="36">
        <v>21</v>
      </c>
      <c r="AA83" s="504">
        <v>2710</v>
      </c>
      <c r="AB83" s="505">
        <v>0</v>
      </c>
      <c r="AC83" s="350">
        <v>0</v>
      </c>
      <c r="AD83" s="350">
        <v>0</v>
      </c>
      <c r="AE83" s="505">
        <v>0</v>
      </c>
      <c r="AF83" s="505">
        <v>174</v>
      </c>
      <c r="AG83" s="350">
        <v>0</v>
      </c>
      <c r="AH83" s="350">
        <v>174</v>
      </c>
      <c r="AI83" s="505">
        <v>0</v>
      </c>
      <c r="AJ83" s="505">
        <v>0</v>
      </c>
      <c r="AK83" s="505">
        <v>0</v>
      </c>
      <c r="AL83" s="505">
        <v>0</v>
      </c>
      <c r="AM83" s="505">
        <v>0</v>
      </c>
      <c r="AN83" s="505">
        <v>0</v>
      </c>
      <c r="AO83" s="505">
        <v>0</v>
      </c>
      <c r="AP83" s="505">
        <v>0</v>
      </c>
      <c r="AQ83" s="350">
        <v>0</v>
      </c>
      <c r="AR83" s="505">
        <v>0</v>
      </c>
      <c r="AS83" s="505">
        <v>0</v>
      </c>
      <c r="AT83" s="505">
        <v>0</v>
      </c>
      <c r="AU83" s="505">
        <v>0</v>
      </c>
      <c r="AV83" s="505">
        <v>0</v>
      </c>
      <c r="AW83" s="505">
        <v>0</v>
      </c>
      <c r="AX83" s="788"/>
      <c r="AY83" s="468">
        <v>2884</v>
      </c>
    </row>
    <row r="84" spans="1:51" ht="15.75" thickBot="1">
      <c r="A84" s="29" t="e">
        <v>#REF!</v>
      </c>
      <c r="B84" s="29" t="s">
        <v>2227</v>
      </c>
      <c r="C84" s="29" t="s">
        <v>2228</v>
      </c>
      <c r="D84" s="29" t="s">
        <v>2229</v>
      </c>
      <c r="E84" s="29" t="s">
        <v>2230</v>
      </c>
      <c r="F84" s="29" t="s">
        <v>2231</v>
      </c>
      <c r="G84" s="29" t="e">
        <v>#REF!</v>
      </c>
      <c r="H84" s="29" t="s">
        <v>2232</v>
      </c>
      <c r="I84" s="29" t="s">
        <v>2233</v>
      </c>
      <c r="J84" s="29" t="s">
        <v>2234</v>
      </c>
      <c r="K84" s="29" t="s">
        <v>2235</v>
      </c>
      <c r="L84" s="29" t="s">
        <v>2236</v>
      </c>
      <c r="M84" s="29" t="s">
        <v>2237</v>
      </c>
      <c r="N84" s="29" t="s">
        <v>2238</v>
      </c>
      <c r="O84" s="29" t="s">
        <v>2239</v>
      </c>
      <c r="P84" s="29" t="s">
        <v>2240</v>
      </c>
      <c r="Q84" s="29" t="s">
        <v>2241</v>
      </c>
      <c r="R84" s="29" t="s">
        <v>2242</v>
      </c>
      <c r="S84" s="29" t="s">
        <v>2243</v>
      </c>
      <c r="T84" s="29" t="s">
        <v>2244</v>
      </c>
      <c r="U84" s="29" t="s">
        <v>2245</v>
      </c>
      <c r="V84" s="29" t="s">
        <v>2246</v>
      </c>
      <c r="W84" s="29" t="s">
        <v>2247</v>
      </c>
      <c r="X84" s="439" t="s">
        <v>370</v>
      </c>
      <c r="Y84" s="458" t="s">
        <v>503</v>
      </c>
      <c r="Z84" s="36">
        <v>55</v>
      </c>
      <c r="AA84" s="504">
        <v>6312</v>
      </c>
      <c r="AB84" s="505">
        <v>0</v>
      </c>
      <c r="AC84" s="350">
        <v>0</v>
      </c>
      <c r="AD84" s="350">
        <v>0</v>
      </c>
      <c r="AE84" s="505">
        <v>0</v>
      </c>
      <c r="AF84" s="505">
        <v>101</v>
      </c>
      <c r="AG84" s="350">
        <v>0</v>
      </c>
      <c r="AH84" s="350">
        <v>101</v>
      </c>
      <c r="AI84" s="505">
        <v>0</v>
      </c>
      <c r="AJ84" s="505">
        <v>0</v>
      </c>
      <c r="AK84" s="505">
        <v>0</v>
      </c>
      <c r="AL84" s="505">
        <v>0</v>
      </c>
      <c r="AM84" s="505">
        <v>0</v>
      </c>
      <c r="AN84" s="505">
        <v>0</v>
      </c>
      <c r="AO84" s="505">
        <v>0</v>
      </c>
      <c r="AP84" s="505">
        <v>0</v>
      </c>
      <c r="AQ84" s="350">
        <v>0</v>
      </c>
      <c r="AR84" s="505">
        <v>0</v>
      </c>
      <c r="AS84" s="505">
        <v>0</v>
      </c>
      <c r="AT84" s="505">
        <v>0</v>
      </c>
      <c r="AU84" s="505">
        <v>0</v>
      </c>
      <c r="AV84" s="505">
        <v>0</v>
      </c>
      <c r="AW84" s="505">
        <v>0</v>
      </c>
      <c r="AX84" s="788"/>
      <c r="AY84" s="468">
        <v>6413</v>
      </c>
    </row>
    <row r="85" spans="1:51" ht="15.75" thickBot="1">
      <c r="A85" s="29" t="e">
        <v>#REF!</v>
      </c>
      <c r="B85" s="29" t="s">
        <v>2248</v>
      </c>
      <c r="C85" s="29" t="s">
        <v>2249</v>
      </c>
      <c r="D85" s="29" t="s">
        <v>2250</v>
      </c>
      <c r="E85" s="29" t="s">
        <v>2251</v>
      </c>
      <c r="F85" s="29" t="s">
        <v>2252</v>
      </c>
      <c r="G85" s="29" t="e">
        <v>#REF!</v>
      </c>
      <c r="H85" s="29" t="s">
        <v>2253</v>
      </c>
      <c r="I85" s="29" t="s">
        <v>2254</v>
      </c>
      <c r="J85" s="29" t="s">
        <v>2255</v>
      </c>
      <c r="K85" s="29" t="s">
        <v>2256</v>
      </c>
      <c r="L85" s="29" t="s">
        <v>2257</v>
      </c>
      <c r="M85" s="29" t="s">
        <v>2258</v>
      </c>
      <c r="N85" s="29" t="s">
        <v>2259</v>
      </c>
      <c r="O85" s="29" t="s">
        <v>2260</v>
      </c>
      <c r="P85" s="29" t="s">
        <v>2261</v>
      </c>
      <c r="Q85" s="29" t="s">
        <v>2262</v>
      </c>
      <c r="R85" s="29" t="s">
        <v>2263</v>
      </c>
      <c r="S85" s="29" t="s">
        <v>2264</v>
      </c>
      <c r="T85" s="29" t="s">
        <v>2265</v>
      </c>
      <c r="U85" s="29" t="s">
        <v>2266</v>
      </c>
      <c r="V85" s="29" t="s">
        <v>2267</v>
      </c>
      <c r="W85" s="29" t="s">
        <v>2268</v>
      </c>
      <c r="X85" s="439" t="s">
        <v>371</v>
      </c>
      <c r="Y85" s="458" t="s">
        <v>503</v>
      </c>
      <c r="Z85" s="36">
        <v>148</v>
      </c>
      <c r="AA85" s="504">
        <v>10672</v>
      </c>
      <c r="AB85" s="505">
        <v>0</v>
      </c>
      <c r="AC85" s="350">
        <v>0</v>
      </c>
      <c r="AD85" s="350">
        <v>0</v>
      </c>
      <c r="AE85" s="505">
        <v>3936</v>
      </c>
      <c r="AF85" s="505">
        <v>3434</v>
      </c>
      <c r="AG85" s="350">
        <v>6</v>
      </c>
      <c r="AH85" s="350">
        <v>3440</v>
      </c>
      <c r="AI85" s="505">
        <v>0</v>
      </c>
      <c r="AJ85" s="505">
        <v>0</v>
      </c>
      <c r="AK85" s="505">
        <v>0</v>
      </c>
      <c r="AL85" s="505">
        <v>0</v>
      </c>
      <c r="AM85" s="505">
        <v>0</v>
      </c>
      <c r="AN85" s="505">
        <v>0</v>
      </c>
      <c r="AO85" s="505">
        <v>0</v>
      </c>
      <c r="AP85" s="505">
        <v>0</v>
      </c>
      <c r="AQ85" s="350">
        <v>0</v>
      </c>
      <c r="AR85" s="505">
        <v>0</v>
      </c>
      <c r="AS85" s="505">
        <v>0</v>
      </c>
      <c r="AT85" s="505">
        <v>0</v>
      </c>
      <c r="AU85" s="505">
        <v>0</v>
      </c>
      <c r="AV85" s="505">
        <v>0</v>
      </c>
      <c r="AW85" s="505">
        <v>0</v>
      </c>
      <c r="AX85" s="788"/>
      <c r="AY85" s="468">
        <v>18048</v>
      </c>
    </row>
    <row r="86" spans="1:51" ht="15.75" thickBot="1">
      <c r="A86" s="29" t="e">
        <v>#REF!</v>
      </c>
      <c r="B86" s="29" t="s">
        <v>2269</v>
      </c>
      <c r="C86" s="29" t="s">
        <v>2270</v>
      </c>
      <c r="D86" s="29" t="s">
        <v>2271</v>
      </c>
      <c r="E86" s="29" t="s">
        <v>2272</v>
      </c>
      <c r="F86" s="29" t="s">
        <v>2273</v>
      </c>
      <c r="G86" s="29" t="e">
        <v>#REF!</v>
      </c>
      <c r="H86" s="29" t="s">
        <v>2274</v>
      </c>
      <c r="I86" s="29" t="s">
        <v>2275</v>
      </c>
      <c r="J86" s="29" t="s">
        <v>2276</v>
      </c>
      <c r="K86" s="29" t="s">
        <v>2277</v>
      </c>
      <c r="L86" s="29" t="s">
        <v>2278</v>
      </c>
      <c r="M86" s="29" t="s">
        <v>2279</v>
      </c>
      <c r="N86" s="29" t="s">
        <v>2280</v>
      </c>
      <c r="O86" s="29" t="s">
        <v>2281</v>
      </c>
      <c r="P86" s="29" t="s">
        <v>2282</v>
      </c>
      <c r="Q86" s="29" t="s">
        <v>2283</v>
      </c>
      <c r="R86" s="29" t="s">
        <v>2284</v>
      </c>
      <c r="S86" s="29" t="s">
        <v>2285</v>
      </c>
      <c r="T86" s="29" t="s">
        <v>2286</v>
      </c>
      <c r="U86" s="29" t="s">
        <v>2287</v>
      </c>
      <c r="V86" s="29" t="s">
        <v>2288</v>
      </c>
      <c r="W86" s="29" t="s">
        <v>2289</v>
      </c>
      <c r="X86" s="439" t="s">
        <v>372</v>
      </c>
      <c r="Y86" s="458" t="s">
        <v>503</v>
      </c>
      <c r="Z86" s="36">
        <v>197</v>
      </c>
      <c r="AA86" s="504">
        <v>9100</v>
      </c>
      <c r="AB86" s="505">
        <v>0</v>
      </c>
      <c r="AC86" s="350">
        <v>0</v>
      </c>
      <c r="AD86" s="350">
        <v>0</v>
      </c>
      <c r="AE86" s="505">
        <v>388</v>
      </c>
      <c r="AF86" s="505">
        <v>2070</v>
      </c>
      <c r="AG86" s="350">
        <v>0</v>
      </c>
      <c r="AH86" s="350">
        <v>2070</v>
      </c>
      <c r="AI86" s="505">
        <v>0</v>
      </c>
      <c r="AJ86" s="505">
        <v>0</v>
      </c>
      <c r="AK86" s="505">
        <v>0</v>
      </c>
      <c r="AL86" s="505">
        <v>0</v>
      </c>
      <c r="AM86" s="505">
        <v>0</v>
      </c>
      <c r="AN86" s="505">
        <v>0</v>
      </c>
      <c r="AO86" s="505">
        <v>0</v>
      </c>
      <c r="AP86" s="505">
        <v>0</v>
      </c>
      <c r="AQ86" s="350">
        <v>0</v>
      </c>
      <c r="AR86" s="505">
        <v>0</v>
      </c>
      <c r="AS86" s="505">
        <v>0</v>
      </c>
      <c r="AT86" s="505">
        <v>0</v>
      </c>
      <c r="AU86" s="505">
        <v>0</v>
      </c>
      <c r="AV86" s="505">
        <v>0</v>
      </c>
      <c r="AW86" s="505">
        <v>0</v>
      </c>
      <c r="AX86" s="788"/>
      <c r="AY86" s="468">
        <v>11558</v>
      </c>
    </row>
    <row r="87" spans="1:51" ht="15.75" thickBot="1">
      <c r="A87" s="29" t="e">
        <v>#REF!</v>
      </c>
      <c r="B87" s="29" t="s">
        <v>2290</v>
      </c>
      <c r="C87" s="29" t="s">
        <v>2291</v>
      </c>
      <c r="D87" s="29" t="s">
        <v>2292</v>
      </c>
      <c r="E87" s="29" t="s">
        <v>2293</v>
      </c>
      <c r="F87" s="29" t="s">
        <v>2294</v>
      </c>
      <c r="G87" s="29" t="e">
        <v>#REF!</v>
      </c>
      <c r="H87" s="29" t="s">
        <v>2295</v>
      </c>
      <c r="I87" s="29" t="s">
        <v>2296</v>
      </c>
      <c r="J87" s="29" t="s">
        <v>2297</v>
      </c>
      <c r="K87" s="29" t="s">
        <v>2298</v>
      </c>
      <c r="L87" s="29" t="s">
        <v>2299</v>
      </c>
      <c r="M87" s="29" t="s">
        <v>2300</v>
      </c>
      <c r="N87" s="29" t="s">
        <v>2301</v>
      </c>
      <c r="O87" s="29" t="s">
        <v>2302</v>
      </c>
      <c r="P87" s="29" t="s">
        <v>2303</v>
      </c>
      <c r="Q87" s="29" t="s">
        <v>2304</v>
      </c>
      <c r="R87" s="29" t="s">
        <v>2305</v>
      </c>
      <c r="S87" s="29" t="s">
        <v>2306</v>
      </c>
      <c r="T87" s="29" t="s">
        <v>2307</v>
      </c>
      <c r="U87" s="29" t="s">
        <v>2308</v>
      </c>
      <c r="V87" s="29" t="s">
        <v>2309</v>
      </c>
      <c r="W87" s="29" t="s">
        <v>2310</v>
      </c>
      <c r="X87" s="439" t="s">
        <v>373</v>
      </c>
      <c r="Y87" s="458" t="s">
        <v>503</v>
      </c>
      <c r="Z87" s="36">
        <v>206</v>
      </c>
      <c r="AA87" s="504">
        <v>2170</v>
      </c>
      <c r="AB87" s="505">
        <v>0</v>
      </c>
      <c r="AC87" s="350">
        <v>0</v>
      </c>
      <c r="AD87" s="350">
        <v>0</v>
      </c>
      <c r="AE87" s="505">
        <v>395</v>
      </c>
      <c r="AF87" s="505">
        <v>150</v>
      </c>
      <c r="AG87" s="350">
        <v>0</v>
      </c>
      <c r="AH87" s="350">
        <v>150</v>
      </c>
      <c r="AI87" s="505">
        <v>1</v>
      </c>
      <c r="AJ87" s="505">
        <v>0</v>
      </c>
      <c r="AK87" s="505">
        <v>0</v>
      </c>
      <c r="AL87" s="505">
        <v>0</v>
      </c>
      <c r="AM87" s="505">
        <v>0</v>
      </c>
      <c r="AN87" s="505">
        <v>0</v>
      </c>
      <c r="AO87" s="505">
        <v>0</v>
      </c>
      <c r="AP87" s="505">
        <v>0</v>
      </c>
      <c r="AQ87" s="350">
        <v>0</v>
      </c>
      <c r="AR87" s="505">
        <v>0</v>
      </c>
      <c r="AS87" s="505">
        <v>0</v>
      </c>
      <c r="AT87" s="505">
        <v>0</v>
      </c>
      <c r="AU87" s="505">
        <v>0</v>
      </c>
      <c r="AV87" s="505">
        <v>0</v>
      </c>
      <c r="AW87" s="505">
        <v>0</v>
      </c>
      <c r="AX87" s="788"/>
      <c r="AY87" s="468">
        <v>2716</v>
      </c>
    </row>
    <row r="88" spans="1:51" ht="15.75" thickBot="1">
      <c r="A88" s="29" t="e">
        <v>#REF!</v>
      </c>
      <c r="B88" s="29" t="s">
        <v>2311</v>
      </c>
      <c r="C88" s="29" t="s">
        <v>2312</v>
      </c>
      <c r="D88" s="29" t="s">
        <v>2313</v>
      </c>
      <c r="E88" s="29" t="s">
        <v>2314</v>
      </c>
      <c r="F88" s="29" t="s">
        <v>2315</v>
      </c>
      <c r="G88" s="29" t="e">
        <v>#REF!</v>
      </c>
      <c r="H88" s="29" t="s">
        <v>2316</v>
      </c>
      <c r="I88" s="29" t="s">
        <v>2317</v>
      </c>
      <c r="J88" s="29" t="s">
        <v>2318</v>
      </c>
      <c r="K88" s="29" t="s">
        <v>2319</v>
      </c>
      <c r="L88" s="29" t="s">
        <v>2320</v>
      </c>
      <c r="M88" s="29" t="s">
        <v>2321</v>
      </c>
      <c r="N88" s="29" t="s">
        <v>2322</v>
      </c>
      <c r="O88" s="29" t="s">
        <v>2323</v>
      </c>
      <c r="P88" s="29" t="s">
        <v>2324</v>
      </c>
      <c r="Q88" s="29" t="s">
        <v>2325</v>
      </c>
      <c r="R88" s="29" t="s">
        <v>2326</v>
      </c>
      <c r="S88" s="29" t="s">
        <v>2327</v>
      </c>
      <c r="T88" s="29" t="s">
        <v>2328</v>
      </c>
      <c r="U88" s="29" t="s">
        <v>2329</v>
      </c>
      <c r="V88" s="29" t="s">
        <v>2330</v>
      </c>
      <c r="W88" s="29" t="s">
        <v>2331</v>
      </c>
      <c r="X88" s="439" t="s">
        <v>374</v>
      </c>
      <c r="Y88" s="458" t="s">
        <v>503</v>
      </c>
      <c r="Z88" s="36">
        <v>313</v>
      </c>
      <c r="AA88" s="504">
        <v>4561</v>
      </c>
      <c r="AB88" s="505">
        <v>0</v>
      </c>
      <c r="AC88" s="350">
        <v>0</v>
      </c>
      <c r="AD88" s="350">
        <v>0</v>
      </c>
      <c r="AE88" s="505">
        <v>1727</v>
      </c>
      <c r="AF88" s="505">
        <v>402</v>
      </c>
      <c r="AG88" s="350">
        <v>0</v>
      </c>
      <c r="AH88" s="350">
        <v>402</v>
      </c>
      <c r="AI88" s="505">
        <v>0</v>
      </c>
      <c r="AJ88" s="505">
        <v>0</v>
      </c>
      <c r="AK88" s="505">
        <v>0</v>
      </c>
      <c r="AL88" s="505">
        <v>0</v>
      </c>
      <c r="AM88" s="505">
        <v>0</v>
      </c>
      <c r="AN88" s="505">
        <v>0</v>
      </c>
      <c r="AO88" s="505">
        <v>0</v>
      </c>
      <c r="AP88" s="505">
        <v>0</v>
      </c>
      <c r="AQ88" s="350">
        <v>0</v>
      </c>
      <c r="AR88" s="505">
        <v>0</v>
      </c>
      <c r="AS88" s="505">
        <v>0</v>
      </c>
      <c r="AT88" s="505">
        <v>0</v>
      </c>
      <c r="AU88" s="505">
        <v>0</v>
      </c>
      <c r="AV88" s="505">
        <v>0</v>
      </c>
      <c r="AW88" s="505">
        <v>0</v>
      </c>
      <c r="AX88" s="788"/>
      <c r="AY88" s="468">
        <v>6690</v>
      </c>
    </row>
    <row r="89" spans="1:51" ht="15.75" thickBot="1">
      <c r="A89" s="29" t="e">
        <v>#REF!</v>
      </c>
      <c r="B89" s="29" t="s">
        <v>2332</v>
      </c>
      <c r="C89" s="29" t="s">
        <v>2333</v>
      </c>
      <c r="D89" s="29" t="s">
        <v>2334</v>
      </c>
      <c r="E89" s="29" t="s">
        <v>2335</v>
      </c>
      <c r="F89" s="29" t="s">
        <v>2336</v>
      </c>
      <c r="G89" s="29" t="e">
        <v>#REF!</v>
      </c>
      <c r="H89" s="29" t="s">
        <v>2337</v>
      </c>
      <c r="I89" s="29" t="s">
        <v>2338</v>
      </c>
      <c r="J89" s="29" t="s">
        <v>2339</v>
      </c>
      <c r="K89" s="29" t="s">
        <v>2340</v>
      </c>
      <c r="L89" s="29" t="s">
        <v>2341</v>
      </c>
      <c r="M89" s="29" t="s">
        <v>2342</v>
      </c>
      <c r="N89" s="29" t="s">
        <v>2343</v>
      </c>
      <c r="O89" s="29" t="s">
        <v>2344</v>
      </c>
      <c r="P89" s="29" t="s">
        <v>2345</v>
      </c>
      <c r="Q89" s="29" t="s">
        <v>2346</v>
      </c>
      <c r="R89" s="29" t="s">
        <v>2347</v>
      </c>
      <c r="S89" s="29" t="s">
        <v>2348</v>
      </c>
      <c r="T89" s="29" t="s">
        <v>2349</v>
      </c>
      <c r="U89" s="29" t="s">
        <v>2350</v>
      </c>
      <c r="V89" s="29" t="s">
        <v>2351</v>
      </c>
      <c r="W89" s="29" t="s">
        <v>2352</v>
      </c>
      <c r="X89" s="439" t="s">
        <v>375</v>
      </c>
      <c r="Y89" s="458" t="s">
        <v>503</v>
      </c>
      <c r="Z89" s="36">
        <v>318</v>
      </c>
      <c r="AA89" s="504">
        <v>10236</v>
      </c>
      <c r="AB89" s="505">
        <v>0</v>
      </c>
      <c r="AC89" s="350">
        <v>0</v>
      </c>
      <c r="AD89" s="350">
        <v>0</v>
      </c>
      <c r="AE89" s="505">
        <v>2604</v>
      </c>
      <c r="AF89" s="505">
        <v>1284</v>
      </c>
      <c r="AG89" s="350">
        <v>14</v>
      </c>
      <c r="AH89" s="350">
        <v>1298</v>
      </c>
      <c r="AI89" s="505">
        <v>708</v>
      </c>
      <c r="AJ89" s="505">
        <v>0</v>
      </c>
      <c r="AK89" s="505">
        <v>0</v>
      </c>
      <c r="AL89" s="505">
        <v>0</v>
      </c>
      <c r="AM89" s="505">
        <v>0</v>
      </c>
      <c r="AN89" s="505">
        <v>0</v>
      </c>
      <c r="AO89" s="505">
        <v>0</v>
      </c>
      <c r="AP89" s="505">
        <v>0</v>
      </c>
      <c r="AQ89" s="350">
        <v>0</v>
      </c>
      <c r="AR89" s="505">
        <v>0</v>
      </c>
      <c r="AS89" s="505">
        <v>0</v>
      </c>
      <c r="AT89" s="505">
        <v>0</v>
      </c>
      <c r="AU89" s="505">
        <v>0</v>
      </c>
      <c r="AV89" s="505">
        <v>0</v>
      </c>
      <c r="AW89" s="505">
        <v>0</v>
      </c>
      <c r="AX89" s="788"/>
      <c r="AY89" s="468">
        <v>14846</v>
      </c>
    </row>
    <row r="90" spans="1:51" ht="15.75" thickBot="1">
      <c r="A90" s="29" t="e">
        <v>#REF!</v>
      </c>
      <c r="B90" s="29" t="s">
        <v>2353</v>
      </c>
      <c r="C90" s="29" t="s">
        <v>2354</v>
      </c>
      <c r="D90" s="29" t="s">
        <v>2355</v>
      </c>
      <c r="E90" s="29" t="s">
        <v>2356</v>
      </c>
      <c r="F90" s="29" t="s">
        <v>2357</v>
      </c>
      <c r="G90" s="29" t="e">
        <v>#REF!</v>
      </c>
      <c r="H90" s="29" t="s">
        <v>2358</v>
      </c>
      <c r="I90" s="29" t="s">
        <v>2359</v>
      </c>
      <c r="J90" s="29" t="s">
        <v>2360</v>
      </c>
      <c r="K90" s="29" t="s">
        <v>2361</v>
      </c>
      <c r="L90" s="29" t="s">
        <v>2362</v>
      </c>
      <c r="M90" s="29" t="s">
        <v>2363</v>
      </c>
      <c r="N90" s="29" t="s">
        <v>2364</v>
      </c>
      <c r="O90" s="29" t="s">
        <v>2365</v>
      </c>
      <c r="P90" s="29" t="s">
        <v>2366</v>
      </c>
      <c r="Q90" s="29" t="s">
        <v>2367</v>
      </c>
      <c r="R90" s="29" t="s">
        <v>2368</v>
      </c>
      <c r="S90" s="29" t="s">
        <v>2369</v>
      </c>
      <c r="T90" s="29" t="s">
        <v>2370</v>
      </c>
      <c r="U90" s="29" t="s">
        <v>2371</v>
      </c>
      <c r="V90" s="29" t="s">
        <v>2372</v>
      </c>
      <c r="W90" s="29" t="s">
        <v>2373</v>
      </c>
      <c r="X90" s="439" t="s">
        <v>376</v>
      </c>
      <c r="Y90" s="458" t="s">
        <v>503</v>
      </c>
      <c r="Z90" s="36">
        <v>321</v>
      </c>
      <c r="AA90" s="504">
        <v>3364</v>
      </c>
      <c r="AB90" s="505">
        <v>0</v>
      </c>
      <c r="AC90" s="350">
        <v>0</v>
      </c>
      <c r="AD90" s="350">
        <v>0</v>
      </c>
      <c r="AE90" s="505">
        <v>0</v>
      </c>
      <c r="AF90" s="505">
        <v>579</v>
      </c>
      <c r="AG90" s="350">
        <v>0</v>
      </c>
      <c r="AH90" s="350">
        <v>579</v>
      </c>
      <c r="AI90" s="505">
        <v>0</v>
      </c>
      <c r="AJ90" s="505">
        <v>0</v>
      </c>
      <c r="AK90" s="505">
        <v>0</v>
      </c>
      <c r="AL90" s="505">
        <v>0</v>
      </c>
      <c r="AM90" s="505">
        <v>0</v>
      </c>
      <c r="AN90" s="505">
        <v>0</v>
      </c>
      <c r="AO90" s="505">
        <v>0</v>
      </c>
      <c r="AP90" s="505">
        <v>0</v>
      </c>
      <c r="AQ90" s="350">
        <v>0</v>
      </c>
      <c r="AR90" s="505">
        <v>0</v>
      </c>
      <c r="AS90" s="505">
        <v>0</v>
      </c>
      <c r="AT90" s="505">
        <v>0</v>
      </c>
      <c r="AU90" s="505">
        <v>0</v>
      </c>
      <c r="AV90" s="505">
        <v>0</v>
      </c>
      <c r="AW90" s="505">
        <v>0</v>
      </c>
      <c r="AX90" s="788"/>
      <c r="AY90" s="468">
        <v>3943</v>
      </c>
    </row>
    <row r="91" spans="1:51" ht="15.75" thickBot="1">
      <c r="A91" s="29" t="e">
        <v>#REF!</v>
      </c>
      <c r="B91" s="29" t="s">
        <v>2374</v>
      </c>
      <c r="C91" s="29" t="s">
        <v>2375</v>
      </c>
      <c r="D91" s="29" t="s">
        <v>2376</v>
      </c>
      <c r="E91" s="29" t="s">
        <v>2377</v>
      </c>
      <c r="F91" s="29" t="s">
        <v>2378</v>
      </c>
      <c r="G91" s="29" t="e">
        <v>#REF!</v>
      </c>
      <c r="H91" s="29" t="s">
        <v>2379</v>
      </c>
      <c r="I91" s="29" t="s">
        <v>2380</v>
      </c>
      <c r="J91" s="29" t="s">
        <v>2381</v>
      </c>
      <c r="K91" s="29" t="s">
        <v>2382</v>
      </c>
      <c r="L91" s="29" t="s">
        <v>2383</v>
      </c>
      <c r="M91" s="29" t="s">
        <v>2384</v>
      </c>
      <c r="N91" s="29" t="s">
        <v>2385</v>
      </c>
      <c r="O91" s="29" t="s">
        <v>2386</v>
      </c>
      <c r="P91" s="29" t="s">
        <v>2387</v>
      </c>
      <c r="Q91" s="29" t="s">
        <v>2388</v>
      </c>
      <c r="R91" s="29" t="s">
        <v>2389</v>
      </c>
      <c r="S91" s="29" t="s">
        <v>2390</v>
      </c>
      <c r="T91" s="29" t="s">
        <v>2391</v>
      </c>
      <c r="U91" s="29" t="s">
        <v>2392</v>
      </c>
      <c r="V91" s="29" t="s">
        <v>2393</v>
      </c>
      <c r="W91" s="29" t="s">
        <v>2394</v>
      </c>
      <c r="X91" s="439" t="s">
        <v>377</v>
      </c>
      <c r="Y91" s="458" t="s">
        <v>503</v>
      </c>
      <c r="Z91" s="36">
        <v>376</v>
      </c>
      <c r="AA91" s="504">
        <v>5783</v>
      </c>
      <c r="AB91" s="505">
        <v>0</v>
      </c>
      <c r="AC91" s="350">
        <v>0</v>
      </c>
      <c r="AD91" s="350">
        <v>0</v>
      </c>
      <c r="AE91" s="505">
        <v>6063</v>
      </c>
      <c r="AF91" s="505">
        <v>2317</v>
      </c>
      <c r="AG91" s="350">
        <v>2</v>
      </c>
      <c r="AH91" s="350">
        <v>2319</v>
      </c>
      <c r="AI91" s="505">
        <v>1054</v>
      </c>
      <c r="AJ91" s="505">
        <v>0</v>
      </c>
      <c r="AK91" s="505">
        <v>0</v>
      </c>
      <c r="AL91" s="505">
        <v>0</v>
      </c>
      <c r="AM91" s="505">
        <v>0</v>
      </c>
      <c r="AN91" s="505">
        <v>0</v>
      </c>
      <c r="AO91" s="505">
        <v>0</v>
      </c>
      <c r="AP91" s="505">
        <v>0</v>
      </c>
      <c r="AQ91" s="350">
        <v>0</v>
      </c>
      <c r="AR91" s="505">
        <v>0</v>
      </c>
      <c r="AS91" s="505">
        <v>0</v>
      </c>
      <c r="AT91" s="505">
        <v>0</v>
      </c>
      <c r="AU91" s="505">
        <v>0</v>
      </c>
      <c r="AV91" s="505">
        <v>0</v>
      </c>
      <c r="AW91" s="505">
        <v>0</v>
      </c>
      <c r="AX91" s="788"/>
      <c r="AY91" s="468">
        <v>15219</v>
      </c>
    </row>
    <row r="92" spans="1:51" ht="15.75" thickBot="1">
      <c r="A92" s="29" t="e">
        <v>#REF!</v>
      </c>
      <c r="B92" s="29" t="s">
        <v>2395</v>
      </c>
      <c r="C92" s="29" t="s">
        <v>2396</v>
      </c>
      <c r="D92" s="29" t="s">
        <v>2397</v>
      </c>
      <c r="E92" s="29" t="s">
        <v>2398</v>
      </c>
      <c r="F92" s="29" t="s">
        <v>2399</v>
      </c>
      <c r="G92" s="29" t="e">
        <v>#REF!</v>
      </c>
      <c r="H92" s="29" t="s">
        <v>2400</v>
      </c>
      <c r="I92" s="29" t="s">
        <v>2401</v>
      </c>
      <c r="J92" s="29" t="s">
        <v>2402</v>
      </c>
      <c r="K92" s="29" t="s">
        <v>2403</v>
      </c>
      <c r="L92" s="29" t="s">
        <v>2404</v>
      </c>
      <c r="M92" s="29" t="s">
        <v>2405</v>
      </c>
      <c r="N92" s="29" t="s">
        <v>2406</v>
      </c>
      <c r="O92" s="29" t="s">
        <v>2407</v>
      </c>
      <c r="P92" s="29" t="s">
        <v>2408</v>
      </c>
      <c r="Q92" s="29" t="s">
        <v>2409</v>
      </c>
      <c r="R92" s="29" t="s">
        <v>2410</v>
      </c>
      <c r="S92" s="29" t="s">
        <v>2411</v>
      </c>
      <c r="T92" s="29" t="s">
        <v>2412</v>
      </c>
      <c r="U92" s="29" t="s">
        <v>2413</v>
      </c>
      <c r="V92" s="29" t="s">
        <v>2414</v>
      </c>
      <c r="W92" s="29" t="s">
        <v>2415</v>
      </c>
      <c r="X92" s="439" t="s">
        <v>378</v>
      </c>
      <c r="Y92" s="458" t="s">
        <v>503</v>
      </c>
      <c r="Z92" s="36">
        <v>400</v>
      </c>
      <c r="AA92" s="504">
        <v>7273</v>
      </c>
      <c r="AB92" s="505">
        <v>0</v>
      </c>
      <c r="AC92" s="350">
        <v>0</v>
      </c>
      <c r="AD92" s="350">
        <v>0</v>
      </c>
      <c r="AE92" s="505">
        <v>1061</v>
      </c>
      <c r="AF92" s="505">
        <v>817</v>
      </c>
      <c r="AG92" s="350">
        <v>1</v>
      </c>
      <c r="AH92" s="350">
        <v>818</v>
      </c>
      <c r="AI92" s="505">
        <v>758</v>
      </c>
      <c r="AJ92" s="505">
        <v>0</v>
      </c>
      <c r="AK92" s="505">
        <v>0</v>
      </c>
      <c r="AL92" s="505">
        <v>0</v>
      </c>
      <c r="AM92" s="505">
        <v>0</v>
      </c>
      <c r="AN92" s="505">
        <v>0</v>
      </c>
      <c r="AO92" s="505">
        <v>0</v>
      </c>
      <c r="AP92" s="505">
        <v>0</v>
      </c>
      <c r="AQ92" s="350">
        <v>0</v>
      </c>
      <c r="AR92" s="505">
        <v>0</v>
      </c>
      <c r="AS92" s="505">
        <v>0</v>
      </c>
      <c r="AT92" s="505">
        <v>0</v>
      </c>
      <c r="AU92" s="505">
        <v>0</v>
      </c>
      <c r="AV92" s="505">
        <v>0</v>
      </c>
      <c r="AW92" s="505">
        <v>0</v>
      </c>
      <c r="AX92" s="788"/>
      <c r="AY92" s="468">
        <v>9910</v>
      </c>
    </row>
    <row r="93" spans="1:51" ht="15.75" thickBot="1">
      <c r="A93" s="29" t="e">
        <v>#REF!</v>
      </c>
      <c r="B93" s="29" t="s">
        <v>2416</v>
      </c>
      <c r="C93" s="29" t="s">
        <v>2417</v>
      </c>
      <c r="D93" s="29" t="s">
        <v>2418</v>
      </c>
      <c r="E93" s="29" t="s">
        <v>2419</v>
      </c>
      <c r="F93" s="29" t="s">
        <v>2420</v>
      </c>
      <c r="G93" s="29" t="e">
        <v>#REF!</v>
      </c>
      <c r="H93" s="29" t="s">
        <v>2421</v>
      </c>
      <c r="I93" s="29" t="s">
        <v>2422</v>
      </c>
      <c r="J93" s="29" t="s">
        <v>2423</v>
      </c>
      <c r="K93" s="29" t="s">
        <v>2424</v>
      </c>
      <c r="L93" s="29" t="s">
        <v>2425</v>
      </c>
      <c r="M93" s="29" t="s">
        <v>2426</v>
      </c>
      <c r="N93" s="29" t="s">
        <v>2427</v>
      </c>
      <c r="O93" s="29" t="s">
        <v>2428</v>
      </c>
      <c r="P93" s="29" t="s">
        <v>2429</v>
      </c>
      <c r="Q93" s="29" t="s">
        <v>2430</v>
      </c>
      <c r="R93" s="29" t="s">
        <v>2431</v>
      </c>
      <c r="S93" s="29" t="s">
        <v>2432</v>
      </c>
      <c r="T93" s="29" t="s">
        <v>2433</v>
      </c>
      <c r="U93" s="29" t="s">
        <v>2434</v>
      </c>
      <c r="V93" s="29" t="s">
        <v>2435</v>
      </c>
      <c r="W93" s="29" t="s">
        <v>2436</v>
      </c>
      <c r="X93" s="439" t="s">
        <v>379</v>
      </c>
      <c r="Y93" s="458" t="s">
        <v>503</v>
      </c>
      <c r="Z93" s="36">
        <v>440</v>
      </c>
      <c r="AA93" s="504">
        <v>19669</v>
      </c>
      <c r="AB93" s="505">
        <v>0</v>
      </c>
      <c r="AC93" s="350">
        <v>3</v>
      </c>
      <c r="AD93" s="350">
        <v>3</v>
      </c>
      <c r="AE93" s="505">
        <v>3321</v>
      </c>
      <c r="AF93" s="505">
        <v>1917</v>
      </c>
      <c r="AG93" s="350">
        <v>15</v>
      </c>
      <c r="AH93" s="350">
        <v>1932</v>
      </c>
      <c r="AI93" s="505">
        <v>1133</v>
      </c>
      <c r="AJ93" s="505">
        <v>0</v>
      </c>
      <c r="AK93" s="505">
        <v>0</v>
      </c>
      <c r="AL93" s="505">
        <v>1</v>
      </c>
      <c r="AM93" s="505">
        <v>0</v>
      </c>
      <c r="AN93" s="505">
        <v>0</v>
      </c>
      <c r="AO93" s="505">
        <v>1</v>
      </c>
      <c r="AP93" s="505">
        <v>0</v>
      </c>
      <c r="AQ93" s="350">
        <v>0</v>
      </c>
      <c r="AR93" s="505">
        <v>0</v>
      </c>
      <c r="AS93" s="505">
        <v>0</v>
      </c>
      <c r="AT93" s="505">
        <v>0</v>
      </c>
      <c r="AU93" s="505">
        <v>0</v>
      </c>
      <c r="AV93" s="505">
        <v>0</v>
      </c>
      <c r="AW93" s="505">
        <v>0</v>
      </c>
      <c r="AX93" s="788"/>
      <c r="AY93" s="468">
        <v>26060</v>
      </c>
    </row>
    <row r="94" spans="1:51" ht="15.75" thickBot="1">
      <c r="A94" s="29" t="e">
        <v>#REF!</v>
      </c>
      <c r="B94" s="29" t="s">
        <v>2437</v>
      </c>
      <c r="C94" s="29" t="s">
        <v>2438</v>
      </c>
      <c r="D94" s="29" t="s">
        <v>2439</v>
      </c>
      <c r="E94" s="29" t="s">
        <v>2440</v>
      </c>
      <c r="F94" s="29" t="s">
        <v>2441</v>
      </c>
      <c r="G94" s="29" t="e">
        <v>#REF!</v>
      </c>
      <c r="H94" s="29" t="s">
        <v>2442</v>
      </c>
      <c r="I94" s="29" t="s">
        <v>2443</v>
      </c>
      <c r="J94" s="29" t="s">
        <v>2444</v>
      </c>
      <c r="K94" s="29" t="s">
        <v>2445</v>
      </c>
      <c r="L94" s="29" t="s">
        <v>2446</v>
      </c>
      <c r="M94" s="29" t="s">
        <v>2447</v>
      </c>
      <c r="N94" s="29" t="s">
        <v>2448</v>
      </c>
      <c r="O94" s="29" t="s">
        <v>2449</v>
      </c>
      <c r="P94" s="29" t="s">
        <v>2450</v>
      </c>
      <c r="Q94" s="29" t="s">
        <v>2451</v>
      </c>
      <c r="R94" s="29" t="s">
        <v>2452</v>
      </c>
      <c r="S94" s="29" t="s">
        <v>2453</v>
      </c>
      <c r="T94" s="29" t="s">
        <v>2454</v>
      </c>
      <c r="U94" s="29" t="s">
        <v>2455</v>
      </c>
      <c r="V94" s="29" t="s">
        <v>2456</v>
      </c>
      <c r="W94" s="29" t="s">
        <v>2457</v>
      </c>
      <c r="X94" s="439" t="s">
        <v>380</v>
      </c>
      <c r="Y94" s="458" t="s">
        <v>503</v>
      </c>
      <c r="Z94" s="36">
        <v>483</v>
      </c>
      <c r="AA94" s="504">
        <v>7051</v>
      </c>
      <c r="AB94" s="505">
        <v>571</v>
      </c>
      <c r="AC94" s="350">
        <v>0</v>
      </c>
      <c r="AD94" s="350">
        <v>571</v>
      </c>
      <c r="AE94" s="505">
        <v>0</v>
      </c>
      <c r="AF94" s="505">
        <v>242</v>
      </c>
      <c r="AG94" s="350">
        <v>0</v>
      </c>
      <c r="AH94" s="350">
        <v>242</v>
      </c>
      <c r="AI94" s="505">
        <v>0</v>
      </c>
      <c r="AJ94" s="505">
        <v>0</v>
      </c>
      <c r="AK94" s="505">
        <v>0</v>
      </c>
      <c r="AL94" s="505">
        <v>0</v>
      </c>
      <c r="AM94" s="505">
        <v>0</v>
      </c>
      <c r="AN94" s="505">
        <v>0</v>
      </c>
      <c r="AO94" s="505">
        <v>0</v>
      </c>
      <c r="AP94" s="505">
        <v>0</v>
      </c>
      <c r="AQ94" s="350">
        <v>0</v>
      </c>
      <c r="AR94" s="505">
        <v>0</v>
      </c>
      <c r="AS94" s="505">
        <v>0</v>
      </c>
      <c r="AT94" s="505">
        <v>0</v>
      </c>
      <c r="AU94" s="505">
        <v>0</v>
      </c>
      <c r="AV94" s="505">
        <v>0</v>
      </c>
      <c r="AW94" s="505">
        <v>0</v>
      </c>
      <c r="AX94" s="788"/>
      <c r="AY94" s="468">
        <v>7864</v>
      </c>
    </row>
    <row r="95" spans="1:51" ht="15.75" thickBot="1">
      <c r="A95" s="29" t="e">
        <v>#REF!</v>
      </c>
      <c r="B95" s="29" t="s">
        <v>2458</v>
      </c>
      <c r="C95" s="29" t="s">
        <v>2459</v>
      </c>
      <c r="D95" s="29" t="s">
        <v>2460</v>
      </c>
      <c r="E95" s="29" t="s">
        <v>2461</v>
      </c>
      <c r="F95" s="29" t="s">
        <v>2462</v>
      </c>
      <c r="G95" s="29" t="e">
        <v>#REF!</v>
      </c>
      <c r="H95" s="29" t="s">
        <v>2463</v>
      </c>
      <c r="I95" s="29" t="s">
        <v>2464</v>
      </c>
      <c r="J95" s="29" t="s">
        <v>2465</v>
      </c>
      <c r="K95" s="29" t="s">
        <v>2466</v>
      </c>
      <c r="L95" s="29" t="s">
        <v>2467</v>
      </c>
      <c r="M95" s="29" t="s">
        <v>2468</v>
      </c>
      <c r="N95" s="29" t="s">
        <v>2469</v>
      </c>
      <c r="O95" s="29" t="s">
        <v>2470</v>
      </c>
      <c r="P95" s="29" t="s">
        <v>2471</v>
      </c>
      <c r="Q95" s="29" t="s">
        <v>2472</v>
      </c>
      <c r="R95" s="29" t="s">
        <v>2473</v>
      </c>
      <c r="S95" s="29" t="s">
        <v>2474</v>
      </c>
      <c r="T95" s="29" t="s">
        <v>2475</v>
      </c>
      <c r="U95" s="29" t="s">
        <v>2476</v>
      </c>
      <c r="V95" s="29" t="s">
        <v>2477</v>
      </c>
      <c r="W95" s="29" t="s">
        <v>2478</v>
      </c>
      <c r="X95" s="439" t="s">
        <v>381</v>
      </c>
      <c r="Y95" s="458" t="s">
        <v>503</v>
      </c>
      <c r="Z95" s="36">
        <v>541</v>
      </c>
      <c r="AA95" s="504">
        <v>8063</v>
      </c>
      <c r="AB95" s="505">
        <v>0</v>
      </c>
      <c r="AC95" s="350">
        <v>0</v>
      </c>
      <c r="AD95" s="350">
        <v>0</v>
      </c>
      <c r="AE95" s="505">
        <v>0</v>
      </c>
      <c r="AF95" s="505">
        <v>3085</v>
      </c>
      <c r="AG95" s="350">
        <v>5</v>
      </c>
      <c r="AH95" s="350">
        <v>3090</v>
      </c>
      <c r="AI95" s="505">
        <v>1344</v>
      </c>
      <c r="AJ95" s="505">
        <v>0</v>
      </c>
      <c r="AK95" s="505">
        <v>0</v>
      </c>
      <c r="AL95" s="505">
        <v>0</v>
      </c>
      <c r="AM95" s="505">
        <v>0</v>
      </c>
      <c r="AN95" s="505">
        <v>1</v>
      </c>
      <c r="AO95" s="505">
        <v>0</v>
      </c>
      <c r="AP95" s="505">
        <v>0</v>
      </c>
      <c r="AQ95" s="350">
        <v>0</v>
      </c>
      <c r="AR95" s="505">
        <v>0</v>
      </c>
      <c r="AS95" s="505">
        <v>0</v>
      </c>
      <c r="AT95" s="505">
        <v>0</v>
      </c>
      <c r="AU95" s="505">
        <v>0</v>
      </c>
      <c r="AV95" s="505">
        <v>0</v>
      </c>
      <c r="AW95" s="505">
        <v>0</v>
      </c>
      <c r="AX95" s="788"/>
      <c r="AY95" s="468">
        <v>12498</v>
      </c>
    </row>
    <row r="96" spans="1:51" ht="15.75" thickBot="1">
      <c r="A96" s="29" t="e">
        <v>#REF!</v>
      </c>
      <c r="B96" s="29" t="s">
        <v>2479</v>
      </c>
      <c r="C96" s="29" t="s">
        <v>2480</v>
      </c>
      <c r="D96" s="29" t="s">
        <v>2481</v>
      </c>
      <c r="E96" s="29" t="s">
        <v>2482</v>
      </c>
      <c r="F96" s="29" t="s">
        <v>2483</v>
      </c>
      <c r="G96" s="29" t="e">
        <v>#REF!</v>
      </c>
      <c r="H96" s="29" t="s">
        <v>2484</v>
      </c>
      <c r="I96" s="29" t="s">
        <v>2485</v>
      </c>
      <c r="J96" s="29" t="s">
        <v>2486</v>
      </c>
      <c r="K96" s="29" t="s">
        <v>2487</v>
      </c>
      <c r="L96" s="29" t="s">
        <v>2488</v>
      </c>
      <c r="M96" s="29" t="s">
        <v>2489</v>
      </c>
      <c r="N96" s="29" t="s">
        <v>2490</v>
      </c>
      <c r="O96" s="29" t="s">
        <v>2491</v>
      </c>
      <c r="P96" s="29" t="s">
        <v>2492</v>
      </c>
      <c r="Q96" s="29" t="s">
        <v>2493</v>
      </c>
      <c r="R96" s="29" t="s">
        <v>2494</v>
      </c>
      <c r="S96" s="29" t="s">
        <v>2495</v>
      </c>
      <c r="T96" s="29" t="s">
        <v>2496</v>
      </c>
      <c r="U96" s="29" t="s">
        <v>2497</v>
      </c>
      <c r="V96" s="29" t="s">
        <v>2498</v>
      </c>
      <c r="W96" s="29" t="s">
        <v>2499</v>
      </c>
      <c r="X96" s="439" t="s">
        <v>382</v>
      </c>
      <c r="Y96" s="458" t="s">
        <v>503</v>
      </c>
      <c r="Z96" s="36">
        <v>607</v>
      </c>
      <c r="AA96" s="504">
        <v>2764</v>
      </c>
      <c r="AB96" s="505">
        <v>0</v>
      </c>
      <c r="AC96" s="350">
        <v>0</v>
      </c>
      <c r="AD96" s="350">
        <v>0</v>
      </c>
      <c r="AE96" s="505">
        <v>599</v>
      </c>
      <c r="AF96" s="505">
        <v>810</v>
      </c>
      <c r="AG96" s="350">
        <v>0</v>
      </c>
      <c r="AH96" s="350">
        <v>810</v>
      </c>
      <c r="AI96" s="505">
        <v>0</v>
      </c>
      <c r="AJ96" s="505">
        <v>0</v>
      </c>
      <c r="AK96" s="505">
        <v>0</v>
      </c>
      <c r="AL96" s="505">
        <v>0</v>
      </c>
      <c r="AM96" s="505">
        <v>0</v>
      </c>
      <c r="AN96" s="505">
        <v>0</v>
      </c>
      <c r="AO96" s="505">
        <v>0</v>
      </c>
      <c r="AP96" s="505">
        <v>0</v>
      </c>
      <c r="AQ96" s="350">
        <v>0</v>
      </c>
      <c r="AR96" s="505">
        <v>0</v>
      </c>
      <c r="AS96" s="505">
        <v>0</v>
      </c>
      <c r="AT96" s="505">
        <v>0</v>
      </c>
      <c r="AU96" s="505">
        <v>0</v>
      </c>
      <c r="AV96" s="505">
        <v>0</v>
      </c>
      <c r="AW96" s="505">
        <v>0</v>
      </c>
      <c r="AX96" s="788"/>
      <c r="AY96" s="468">
        <v>4173</v>
      </c>
    </row>
    <row r="97" spans="1:51" ht="15.75" thickBot="1">
      <c r="A97" s="29" t="e">
        <v>#REF!</v>
      </c>
      <c r="B97" s="29" t="s">
        <v>2500</v>
      </c>
      <c r="C97" s="29" t="s">
        <v>2501</v>
      </c>
      <c r="D97" s="29" t="s">
        <v>2502</v>
      </c>
      <c r="E97" s="29" t="s">
        <v>2503</v>
      </c>
      <c r="F97" s="29" t="s">
        <v>2504</v>
      </c>
      <c r="G97" s="29" t="e">
        <v>#REF!</v>
      </c>
      <c r="H97" s="29" t="s">
        <v>2505</v>
      </c>
      <c r="I97" s="29" t="s">
        <v>2506</v>
      </c>
      <c r="J97" s="29" t="s">
        <v>2507</v>
      </c>
      <c r="K97" s="29" t="s">
        <v>2508</v>
      </c>
      <c r="L97" s="29" t="s">
        <v>2509</v>
      </c>
      <c r="M97" s="29" t="s">
        <v>2510</v>
      </c>
      <c r="N97" s="29" t="s">
        <v>2511</v>
      </c>
      <c r="O97" s="29" t="s">
        <v>2512</v>
      </c>
      <c r="P97" s="29" t="s">
        <v>2513</v>
      </c>
      <c r="Q97" s="29" t="s">
        <v>2514</v>
      </c>
      <c r="R97" s="29" t="s">
        <v>2515</v>
      </c>
      <c r="S97" s="29" t="s">
        <v>2516</v>
      </c>
      <c r="T97" s="29" t="s">
        <v>2517</v>
      </c>
      <c r="U97" s="29" t="s">
        <v>2518</v>
      </c>
      <c r="V97" s="29" t="s">
        <v>2519</v>
      </c>
      <c r="W97" s="29" t="s">
        <v>2520</v>
      </c>
      <c r="X97" s="439" t="s">
        <v>383</v>
      </c>
      <c r="Y97" s="458" t="s">
        <v>503</v>
      </c>
      <c r="Z97" s="36">
        <v>615</v>
      </c>
      <c r="AA97" s="504">
        <v>16969</v>
      </c>
      <c r="AB97" s="505">
        <v>385</v>
      </c>
      <c r="AC97" s="350">
        <v>24</v>
      </c>
      <c r="AD97" s="350">
        <v>409</v>
      </c>
      <c r="AE97" s="505">
        <v>9894</v>
      </c>
      <c r="AF97" s="505">
        <v>4362</v>
      </c>
      <c r="AG97" s="350">
        <v>81</v>
      </c>
      <c r="AH97" s="350">
        <v>4443</v>
      </c>
      <c r="AI97" s="505">
        <v>2247</v>
      </c>
      <c r="AJ97" s="505">
        <v>0</v>
      </c>
      <c r="AK97" s="505">
        <v>0</v>
      </c>
      <c r="AL97" s="505">
        <v>1269</v>
      </c>
      <c r="AM97" s="505">
        <v>0</v>
      </c>
      <c r="AN97" s="505">
        <v>209</v>
      </c>
      <c r="AO97" s="505">
        <v>0</v>
      </c>
      <c r="AP97" s="505">
        <v>0</v>
      </c>
      <c r="AQ97" s="350">
        <v>0</v>
      </c>
      <c r="AR97" s="505">
        <v>0</v>
      </c>
      <c r="AS97" s="505">
        <v>1</v>
      </c>
      <c r="AT97" s="505">
        <v>0</v>
      </c>
      <c r="AU97" s="505">
        <v>0</v>
      </c>
      <c r="AV97" s="505">
        <v>0</v>
      </c>
      <c r="AW97" s="505">
        <v>0</v>
      </c>
      <c r="AX97" s="788"/>
      <c r="AY97" s="468">
        <v>35441</v>
      </c>
    </row>
    <row r="98" spans="1:51" ht="15.75" thickBot="1">
      <c r="A98" s="29" t="e">
        <v>#REF!</v>
      </c>
      <c r="B98" s="29" t="s">
        <v>2521</v>
      </c>
      <c r="C98" s="29" t="s">
        <v>2522</v>
      </c>
      <c r="D98" s="29" t="s">
        <v>2523</v>
      </c>
      <c r="E98" s="29" t="s">
        <v>2524</v>
      </c>
      <c r="F98" s="29" t="s">
        <v>2525</v>
      </c>
      <c r="G98" s="29" t="e">
        <v>#REF!</v>
      </c>
      <c r="H98" s="29" t="s">
        <v>2526</v>
      </c>
      <c r="I98" s="29" t="s">
        <v>2527</v>
      </c>
      <c r="J98" s="29" t="s">
        <v>2528</v>
      </c>
      <c r="K98" s="29" t="s">
        <v>2529</v>
      </c>
      <c r="L98" s="29" t="s">
        <v>2530</v>
      </c>
      <c r="M98" s="29" t="s">
        <v>2531</v>
      </c>
      <c r="N98" s="29" t="s">
        <v>2532</v>
      </c>
      <c r="O98" s="29" t="s">
        <v>2533</v>
      </c>
      <c r="P98" s="29" t="s">
        <v>2534</v>
      </c>
      <c r="Q98" s="29" t="s">
        <v>2535</v>
      </c>
      <c r="R98" s="29" t="s">
        <v>2536</v>
      </c>
      <c r="S98" s="29" t="s">
        <v>2537</v>
      </c>
      <c r="T98" s="29" t="s">
        <v>2538</v>
      </c>
      <c r="U98" s="29" t="s">
        <v>2539</v>
      </c>
      <c r="V98" s="29" t="s">
        <v>2540</v>
      </c>
      <c r="W98" s="29" t="s">
        <v>2541</v>
      </c>
      <c r="X98" s="439" t="s">
        <v>384</v>
      </c>
      <c r="Y98" s="458" t="s">
        <v>503</v>
      </c>
      <c r="Z98" s="36">
        <v>649</v>
      </c>
      <c r="AA98" s="504">
        <v>6729</v>
      </c>
      <c r="AB98" s="505">
        <v>0</v>
      </c>
      <c r="AC98" s="350">
        <v>0</v>
      </c>
      <c r="AD98" s="350">
        <v>0</v>
      </c>
      <c r="AE98" s="505">
        <v>2983</v>
      </c>
      <c r="AF98" s="505">
        <v>600</v>
      </c>
      <c r="AG98" s="350">
        <v>2</v>
      </c>
      <c r="AH98" s="350">
        <v>602</v>
      </c>
      <c r="AI98" s="505">
        <v>1</v>
      </c>
      <c r="AJ98" s="505">
        <v>0</v>
      </c>
      <c r="AK98" s="505">
        <v>0</v>
      </c>
      <c r="AL98" s="505">
        <v>0</v>
      </c>
      <c r="AM98" s="505">
        <v>0</v>
      </c>
      <c r="AN98" s="505">
        <v>0</v>
      </c>
      <c r="AO98" s="505">
        <v>0</v>
      </c>
      <c r="AP98" s="505">
        <v>0</v>
      </c>
      <c r="AQ98" s="350">
        <v>0</v>
      </c>
      <c r="AR98" s="505">
        <v>0</v>
      </c>
      <c r="AS98" s="505">
        <v>0</v>
      </c>
      <c r="AT98" s="505">
        <v>0</v>
      </c>
      <c r="AU98" s="505">
        <v>0</v>
      </c>
      <c r="AV98" s="505">
        <v>0</v>
      </c>
      <c r="AW98" s="505">
        <v>0</v>
      </c>
      <c r="AX98" s="788"/>
      <c r="AY98" s="468">
        <v>10315</v>
      </c>
    </row>
    <row r="99" spans="1:51" ht="15.75" thickBot="1">
      <c r="A99" s="29" t="e">
        <v>#REF!</v>
      </c>
      <c r="B99" s="29" t="s">
        <v>2542</v>
      </c>
      <c r="C99" s="29" t="s">
        <v>2543</v>
      </c>
      <c r="D99" s="29" t="s">
        <v>2544</v>
      </c>
      <c r="E99" s="29" t="s">
        <v>2545</v>
      </c>
      <c r="F99" s="29" t="s">
        <v>2546</v>
      </c>
      <c r="G99" s="29" t="e">
        <v>#REF!</v>
      </c>
      <c r="H99" s="29" t="s">
        <v>2547</v>
      </c>
      <c r="I99" s="29" t="s">
        <v>2548</v>
      </c>
      <c r="J99" s="29" t="s">
        <v>2549</v>
      </c>
      <c r="K99" s="29" t="s">
        <v>2550</v>
      </c>
      <c r="L99" s="29" t="s">
        <v>2551</v>
      </c>
      <c r="M99" s="29" t="s">
        <v>2552</v>
      </c>
      <c r="N99" s="29" t="s">
        <v>2553</v>
      </c>
      <c r="O99" s="29" t="s">
        <v>2554</v>
      </c>
      <c r="P99" s="29" t="s">
        <v>2555</v>
      </c>
      <c r="Q99" s="29" t="s">
        <v>2556</v>
      </c>
      <c r="R99" s="29" t="s">
        <v>2557</v>
      </c>
      <c r="S99" s="29" t="s">
        <v>2558</v>
      </c>
      <c r="T99" s="29" t="s">
        <v>2559</v>
      </c>
      <c r="U99" s="29" t="s">
        <v>2560</v>
      </c>
      <c r="V99" s="29" t="s">
        <v>2561</v>
      </c>
      <c r="W99" s="29" t="s">
        <v>2562</v>
      </c>
      <c r="X99" s="439" t="s">
        <v>385</v>
      </c>
      <c r="Y99" s="458" t="s">
        <v>503</v>
      </c>
      <c r="Z99" s="36">
        <v>652</v>
      </c>
      <c r="AA99" s="504">
        <v>4837</v>
      </c>
      <c r="AB99" s="505">
        <v>0</v>
      </c>
      <c r="AC99" s="350">
        <v>0</v>
      </c>
      <c r="AD99" s="350">
        <v>0</v>
      </c>
      <c r="AE99" s="505">
        <v>3</v>
      </c>
      <c r="AF99" s="505">
        <v>136</v>
      </c>
      <c r="AG99" s="350">
        <v>1</v>
      </c>
      <c r="AH99" s="350">
        <v>137</v>
      </c>
      <c r="AI99" s="505">
        <v>0</v>
      </c>
      <c r="AJ99" s="505">
        <v>0</v>
      </c>
      <c r="AK99" s="505">
        <v>0</v>
      </c>
      <c r="AL99" s="505">
        <v>0</v>
      </c>
      <c r="AM99" s="505">
        <v>0</v>
      </c>
      <c r="AN99" s="505">
        <v>0</v>
      </c>
      <c r="AO99" s="505">
        <v>0</v>
      </c>
      <c r="AP99" s="505">
        <v>0</v>
      </c>
      <c r="AQ99" s="350">
        <v>0</v>
      </c>
      <c r="AR99" s="505">
        <v>0</v>
      </c>
      <c r="AS99" s="505">
        <v>0</v>
      </c>
      <c r="AT99" s="505">
        <v>0</v>
      </c>
      <c r="AU99" s="505">
        <v>0</v>
      </c>
      <c r="AV99" s="505">
        <v>0</v>
      </c>
      <c r="AW99" s="505">
        <v>0</v>
      </c>
      <c r="AX99" s="788"/>
      <c r="AY99" s="468">
        <v>4977</v>
      </c>
    </row>
    <row r="100" spans="1:51" ht="15.75" thickBot="1">
      <c r="A100" s="29" t="e">
        <v>#REF!</v>
      </c>
      <c r="B100" s="29" t="s">
        <v>2563</v>
      </c>
      <c r="C100" s="29" t="s">
        <v>2564</v>
      </c>
      <c r="D100" s="29" t="s">
        <v>2565</v>
      </c>
      <c r="E100" s="29" t="s">
        <v>2566</v>
      </c>
      <c r="F100" s="29" t="s">
        <v>2567</v>
      </c>
      <c r="G100" s="29" t="e">
        <v>#REF!</v>
      </c>
      <c r="H100" s="29" t="s">
        <v>2568</v>
      </c>
      <c r="I100" s="29" t="s">
        <v>2569</v>
      </c>
      <c r="J100" s="29" t="s">
        <v>2570</v>
      </c>
      <c r="K100" s="29" t="s">
        <v>2571</v>
      </c>
      <c r="L100" s="29" t="s">
        <v>2572</v>
      </c>
      <c r="M100" s="29" t="s">
        <v>2573</v>
      </c>
      <c r="N100" s="29" t="s">
        <v>2574</v>
      </c>
      <c r="O100" s="29" t="s">
        <v>2575</v>
      </c>
      <c r="P100" s="29" t="s">
        <v>2576</v>
      </c>
      <c r="Q100" s="29" t="s">
        <v>2577</v>
      </c>
      <c r="R100" s="29" t="s">
        <v>2578</v>
      </c>
      <c r="S100" s="29" t="s">
        <v>2579</v>
      </c>
      <c r="T100" s="29" t="s">
        <v>2580</v>
      </c>
      <c r="U100" s="29" t="s">
        <v>2581</v>
      </c>
      <c r="V100" s="29" t="s">
        <v>2582</v>
      </c>
      <c r="W100" s="29" t="s">
        <v>2583</v>
      </c>
      <c r="X100" s="439" t="s">
        <v>386</v>
      </c>
      <c r="Y100" s="458" t="s">
        <v>503</v>
      </c>
      <c r="Z100" s="36">
        <v>660</v>
      </c>
      <c r="AA100" s="504">
        <v>9430</v>
      </c>
      <c r="AB100" s="505">
        <v>0</v>
      </c>
      <c r="AC100" s="350">
        <v>0</v>
      </c>
      <c r="AD100" s="350">
        <v>0</v>
      </c>
      <c r="AE100" s="505">
        <v>0</v>
      </c>
      <c r="AF100" s="505">
        <v>962</v>
      </c>
      <c r="AG100" s="350">
        <v>1</v>
      </c>
      <c r="AH100" s="350">
        <v>963</v>
      </c>
      <c r="AI100" s="505">
        <v>0</v>
      </c>
      <c r="AJ100" s="505">
        <v>0</v>
      </c>
      <c r="AK100" s="505">
        <v>0</v>
      </c>
      <c r="AL100" s="505">
        <v>0</v>
      </c>
      <c r="AM100" s="505">
        <v>0</v>
      </c>
      <c r="AN100" s="505">
        <v>0</v>
      </c>
      <c r="AO100" s="505">
        <v>0</v>
      </c>
      <c r="AP100" s="505">
        <v>0</v>
      </c>
      <c r="AQ100" s="350">
        <v>0</v>
      </c>
      <c r="AR100" s="505">
        <v>0</v>
      </c>
      <c r="AS100" s="505">
        <v>0</v>
      </c>
      <c r="AT100" s="505">
        <v>0</v>
      </c>
      <c r="AU100" s="505">
        <v>0</v>
      </c>
      <c r="AV100" s="505">
        <v>0</v>
      </c>
      <c r="AW100" s="505">
        <v>0</v>
      </c>
      <c r="AX100" s="788"/>
      <c r="AY100" s="468">
        <v>10393</v>
      </c>
    </row>
    <row r="101" spans="1:51" ht="15.75" thickBot="1">
      <c r="A101" s="29" t="e">
        <v>#REF!</v>
      </c>
      <c r="B101" s="29" t="s">
        <v>2584</v>
      </c>
      <c r="C101" s="29" t="s">
        <v>2585</v>
      </c>
      <c r="D101" s="29" t="s">
        <v>2586</v>
      </c>
      <c r="E101" s="29" t="s">
        <v>2587</v>
      </c>
      <c r="F101" s="29" t="s">
        <v>2588</v>
      </c>
      <c r="G101" s="29" t="e">
        <v>#REF!</v>
      </c>
      <c r="H101" s="29" t="s">
        <v>2589</v>
      </c>
      <c r="I101" s="29" t="s">
        <v>2590</v>
      </c>
      <c r="J101" s="29" t="s">
        <v>2591</v>
      </c>
      <c r="K101" s="29" t="s">
        <v>2592</v>
      </c>
      <c r="L101" s="29" t="s">
        <v>2593</v>
      </c>
      <c r="M101" s="29" t="s">
        <v>2594</v>
      </c>
      <c r="N101" s="29" t="s">
        <v>2595</v>
      </c>
      <c r="O101" s="29" t="s">
        <v>2596</v>
      </c>
      <c r="P101" s="29" t="s">
        <v>2597</v>
      </c>
      <c r="Q101" s="29" t="s">
        <v>2598</v>
      </c>
      <c r="R101" s="29" t="s">
        <v>2599</v>
      </c>
      <c r="S101" s="29" t="s">
        <v>2600</v>
      </c>
      <c r="T101" s="29" t="s">
        <v>2601</v>
      </c>
      <c r="U101" s="29" t="s">
        <v>2602</v>
      </c>
      <c r="V101" s="29" t="s">
        <v>2603</v>
      </c>
      <c r="W101" s="29" t="s">
        <v>2604</v>
      </c>
      <c r="X101" s="439" t="s">
        <v>387</v>
      </c>
      <c r="Y101" s="458" t="s">
        <v>503</v>
      </c>
      <c r="Z101" s="36">
        <v>667</v>
      </c>
      <c r="AA101" s="504">
        <v>8600</v>
      </c>
      <c r="AB101" s="505">
        <v>0</v>
      </c>
      <c r="AC101" s="350">
        <v>0</v>
      </c>
      <c r="AD101" s="350">
        <v>0</v>
      </c>
      <c r="AE101" s="505">
        <v>488</v>
      </c>
      <c r="AF101" s="505">
        <v>864</v>
      </c>
      <c r="AG101" s="350">
        <v>3</v>
      </c>
      <c r="AH101" s="350">
        <v>867</v>
      </c>
      <c r="AI101" s="505">
        <v>0</v>
      </c>
      <c r="AJ101" s="505">
        <v>0</v>
      </c>
      <c r="AK101" s="505">
        <v>0</v>
      </c>
      <c r="AL101" s="505">
        <v>0</v>
      </c>
      <c r="AM101" s="505">
        <v>0</v>
      </c>
      <c r="AN101" s="505">
        <v>0</v>
      </c>
      <c r="AO101" s="505">
        <v>0</v>
      </c>
      <c r="AP101" s="505">
        <v>0</v>
      </c>
      <c r="AQ101" s="350">
        <v>0</v>
      </c>
      <c r="AR101" s="505">
        <v>0</v>
      </c>
      <c r="AS101" s="505">
        <v>0</v>
      </c>
      <c r="AT101" s="505">
        <v>0</v>
      </c>
      <c r="AU101" s="505">
        <v>0</v>
      </c>
      <c r="AV101" s="505">
        <v>0</v>
      </c>
      <c r="AW101" s="505">
        <v>0</v>
      </c>
      <c r="AX101" s="788"/>
      <c r="AY101" s="468">
        <v>9955</v>
      </c>
    </row>
    <row r="102" spans="1:51" ht="15.75" thickBot="1">
      <c r="A102" s="29" t="e">
        <v>#REF!</v>
      </c>
      <c r="B102" s="29" t="s">
        <v>2605</v>
      </c>
      <c r="C102" s="29" t="s">
        <v>2606</v>
      </c>
      <c r="D102" s="29" t="s">
        <v>2607</v>
      </c>
      <c r="E102" s="29" t="s">
        <v>2608</v>
      </c>
      <c r="F102" s="29" t="s">
        <v>2609</v>
      </c>
      <c r="G102" s="29" t="e">
        <v>#REF!</v>
      </c>
      <c r="H102" s="29" t="s">
        <v>2610</v>
      </c>
      <c r="I102" s="29" t="s">
        <v>2611</v>
      </c>
      <c r="J102" s="29" t="s">
        <v>2612</v>
      </c>
      <c r="K102" s="29" t="s">
        <v>2613</v>
      </c>
      <c r="L102" s="29" t="s">
        <v>2614</v>
      </c>
      <c r="M102" s="29" t="s">
        <v>2615</v>
      </c>
      <c r="N102" s="29" t="s">
        <v>2616</v>
      </c>
      <c r="O102" s="29" t="s">
        <v>2617</v>
      </c>
      <c r="P102" s="29" t="s">
        <v>2618</v>
      </c>
      <c r="Q102" s="29" t="s">
        <v>2619</v>
      </c>
      <c r="R102" s="29" t="s">
        <v>2620</v>
      </c>
      <c r="S102" s="29" t="s">
        <v>2621</v>
      </c>
      <c r="T102" s="29" t="s">
        <v>2622</v>
      </c>
      <c r="U102" s="29" t="s">
        <v>2623</v>
      </c>
      <c r="V102" s="29" t="s">
        <v>2624</v>
      </c>
      <c r="W102" s="29" t="s">
        <v>2625</v>
      </c>
      <c r="X102" s="439" t="s">
        <v>388</v>
      </c>
      <c r="Y102" s="458" t="s">
        <v>503</v>
      </c>
      <c r="Z102" s="36">
        <v>674</v>
      </c>
      <c r="AA102" s="504">
        <v>11120</v>
      </c>
      <c r="AB102" s="505">
        <v>0</v>
      </c>
      <c r="AC102" s="350">
        <v>0</v>
      </c>
      <c r="AD102" s="350">
        <v>0</v>
      </c>
      <c r="AE102" s="505">
        <v>0</v>
      </c>
      <c r="AF102" s="505">
        <v>621</v>
      </c>
      <c r="AG102" s="350">
        <v>1</v>
      </c>
      <c r="AH102" s="350">
        <v>622</v>
      </c>
      <c r="AI102" s="505">
        <v>0</v>
      </c>
      <c r="AJ102" s="505">
        <v>0</v>
      </c>
      <c r="AK102" s="505">
        <v>0</v>
      </c>
      <c r="AL102" s="505">
        <v>0</v>
      </c>
      <c r="AM102" s="505">
        <v>0</v>
      </c>
      <c r="AN102" s="505">
        <v>0</v>
      </c>
      <c r="AO102" s="505">
        <v>0</v>
      </c>
      <c r="AP102" s="505">
        <v>0</v>
      </c>
      <c r="AQ102" s="350">
        <v>0</v>
      </c>
      <c r="AR102" s="505">
        <v>0</v>
      </c>
      <c r="AS102" s="505">
        <v>0</v>
      </c>
      <c r="AT102" s="505">
        <v>0</v>
      </c>
      <c r="AU102" s="505">
        <v>0</v>
      </c>
      <c r="AV102" s="505">
        <v>0</v>
      </c>
      <c r="AW102" s="505">
        <v>0</v>
      </c>
      <c r="AX102" s="788"/>
      <c r="AY102" s="468">
        <v>11742</v>
      </c>
    </row>
    <row r="103" spans="1:51" ht="15.75" thickBot="1">
      <c r="A103" s="29" t="e">
        <v>#REF!</v>
      </c>
      <c r="B103" s="29" t="s">
        <v>2626</v>
      </c>
      <c r="C103" s="29" t="s">
        <v>2627</v>
      </c>
      <c r="D103" s="29" t="s">
        <v>2628</v>
      </c>
      <c r="E103" s="29" t="s">
        <v>2629</v>
      </c>
      <c r="F103" s="29" t="s">
        <v>2630</v>
      </c>
      <c r="G103" s="29" t="e">
        <v>#REF!</v>
      </c>
      <c r="H103" s="29" t="s">
        <v>2631</v>
      </c>
      <c r="I103" s="29" t="s">
        <v>2632</v>
      </c>
      <c r="J103" s="29" t="s">
        <v>2633</v>
      </c>
      <c r="K103" s="29" t="s">
        <v>2634</v>
      </c>
      <c r="L103" s="29" t="s">
        <v>2635</v>
      </c>
      <c r="M103" s="29" t="s">
        <v>2636</v>
      </c>
      <c r="N103" s="29" t="s">
        <v>2637</v>
      </c>
      <c r="O103" s="29" t="s">
        <v>2638</v>
      </c>
      <c r="P103" s="29" t="s">
        <v>2639</v>
      </c>
      <c r="Q103" s="29" t="s">
        <v>2640</v>
      </c>
      <c r="R103" s="29" t="s">
        <v>2641</v>
      </c>
      <c r="S103" s="29" t="s">
        <v>2642</v>
      </c>
      <c r="T103" s="29" t="s">
        <v>2643</v>
      </c>
      <c r="U103" s="29" t="s">
        <v>2644</v>
      </c>
      <c r="V103" s="29" t="s">
        <v>2645</v>
      </c>
      <c r="W103" s="29" t="s">
        <v>2646</v>
      </c>
      <c r="X103" s="439" t="s">
        <v>389</v>
      </c>
      <c r="Y103" s="458" t="s">
        <v>503</v>
      </c>
      <c r="Z103" s="36">
        <v>697</v>
      </c>
      <c r="AA103" s="504">
        <v>13816</v>
      </c>
      <c r="AB103" s="505">
        <v>0</v>
      </c>
      <c r="AC103" s="350">
        <v>0</v>
      </c>
      <c r="AD103" s="350">
        <v>0</v>
      </c>
      <c r="AE103" s="505">
        <v>982</v>
      </c>
      <c r="AF103" s="505">
        <v>2285</v>
      </c>
      <c r="AG103" s="350">
        <v>0</v>
      </c>
      <c r="AH103" s="350">
        <v>2285</v>
      </c>
      <c r="AI103" s="505">
        <v>114</v>
      </c>
      <c r="AJ103" s="505">
        <v>0</v>
      </c>
      <c r="AK103" s="505">
        <v>0</v>
      </c>
      <c r="AL103" s="505">
        <v>0</v>
      </c>
      <c r="AM103" s="505">
        <v>0</v>
      </c>
      <c r="AN103" s="505">
        <v>0</v>
      </c>
      <c r="AO103" s="505">
        <v>0</v>
      </c>
      <c r="AP103" s="505">
        <v>0</v>
      </c>
      <c r="AQ103" s="350">
        <v>0</v>
      </c>
      <c r="AR103" s="505">
        <v>0</v>
      </c>
      <c r="AS103" s="505">
        <v>0</v>
      </c>
      <c r="AT103" s="505">
        <v>0</v>
      </c>
      <c r="AU103" s="505">
        <v>0</v>
      </c>
      <c r="AV103" s="505">
        <v>0</v>
      </c>
      <c r="AW103" s="505">
        <v>0</v>
      </c>
      <c r="AX103" s="788"/>
      <c r="AY103" s="468">
        <v>17197</v>
      </c>
    </row>
    <row r="104" spans="1:51" ht="15.75" thickBot="1">
      <c r="A104" s="29" t="e">
        <v>#REF!</v>
      </c>
      <c r="B104" s="29" t="s">
        <v>2647</v>
      </c>
      <c r="C104" s="29" t="s">
        <v>2648</v>
      </c>
      <c r="D104" s="29" t="s">
        <v>2649</v>
      </c>
      <c r="E104" s="29" t="s">
        <v>2650</v>
      </c>
      <c r="F104" s="29" t="s">
        <v>2651</v>
      </c>
      <c r="G104" s="29" t="e">
        <v>#REF!</v>
      </c>
      <c r="H104" s="29" t="s">
        <v>2652</v>
      </c>
      <c r="I104" s="29" t="s">
        <v>2653</v>
      </c>
      <c r="J104" s="29" t="s">
        <v>2654</v>
      </c>
      <c r="K104" s="29" t="s">
        <v>2655</v>
      </c>
      <c r="L104" s="29" t="s">
        <v>2656</v>
      </c>
      <c r="M104" s="29" t="s">
        <v>2657</v>
      </c>
      <c r="N104" s="29" t="s">
        <v>2658</v>
      </c>
      <c r="O104" s="29" t="s">
        <v>2659</v>
      </c>
      <c r="P104" s="29" t="s">
        <v>2660</v>
      </c>
      <c r="Q104" s="29" t="s">
        <v>2661</v>
      </c>
      <c r="R104" s="29" t="s">
        <v>2662</v>
      </c>
      <c r="S104" s="29" t="s">
        <v>2663</v>
      </c>
      <c r="T104" s="29" t="s">
        <v>2664</v>
      </c>
      <c r="U104" s="29" t="s">
        <v>2665</v>
      </c>
      <c r="V104" s="29" t="s">
        <v>2666</v>
      </c>
      <c r="W104" s="29" t="s">
        <v>2667</v>
      </c>
      <c r="X104" s="439" t="s">
        <v>390</v>
      </c>
      <c r="Y104" s="458" t="s">
        <v>503</v>
      </c>
      <c r="Z104" s="36">
        <v>756</v>
      </c>
      <c r="AA104" s="504">
        <v>20210</v>
      </c>
      <c r="AB104" s="505">
        <v>0</v>
      </c>
      <c r="AC104" s="350">
        <v>0</v>
      </c>
      <c r="AD104" s="350">
        <v>0</v>
      </c>
      <c r="AE104" s="505">
        <v>1358</v>
      </c>
      <c r="AF104" s="505">
        <v>2075</v>
      </c>
      <c r="AG104" s="350">
        <v>4</v>
      </c>
      <c r="AH104" s="350">
        <v>2079</v>
      </c>
      <c r="AI104" s="505">
        <v>0</v>
      </c>
      <c r="AJ104" s="505">
        <v>0</v>
      </c>
      <c r="AK104" s="505">
        <v>0</v>
      </c>
      <c r="AL104" s="505">
        <v>0</v>
      </c>
      <c r="AM104" s="505">
        <v>0</v>
      </c>
      <c r="AN104" s="505">
        <v>0</v>
      </c>
      <c r="AO104" s="505">
        <v>0</v>
      </c>
      <c r="AP104" s="505">
        <v>0</v>
      </c>
      <c r="AQ104" s="350">
        <v>0</v>
      </c>
      <c r="AR104" s="505">
        <v>0</v>
      </c>
      <c r="AS104" s="505">
        <v>0</v>
      </c>
      <c r="AT104" s="505">
        <v>0</v>
      </c>
      <c r="AU104" s="505">
        <v>0</v>
      </c>
      <c r="AV104" s="505">
        <v>0</v>
      </c>
      <c r="AW104" s="505">
        <v>0</v>
      </c>
      <c r="AX104" s="788"/>
      <c r="AY104" s="468">
        <v>23647</v>
      </c>
    </row>
    <row r="105" spans="1:51" ht="16.5" thickBot="1">
      <c r="A105" s="29" t="e">
        <v>#REF!</v>
      </c>
      <c r="B105" s="29" t="s">
        <v>522</v>
      </c>
      <c r="C105" s="29" t="s">
        <v>563</v>
      </c>
      <c r="D105" s="29" t="s">
        <v>527</v>
      </c>
      <c r="E105" s="29" t="s">
        <v>561</v>
      </c>
      <c r="F105" s="29" t="s">
        <v>562</v>
      </c>
      <c r="G105" s="29" t="e">
        <v>#REF!</v>
      </c>
      <c r="H105" s="29" t="s">
        <v>531</v>
      </c>
      <c r="I105" s="29" t="s">
        <v>621</v>
      </c>
      <c r="J105" s="29" t="s">
        <v>534</v>
      </c>
      <c r="K105" s="29" t="s">
        <v>540</v>
      </c>
      <c r="L105" s="29" t="s">
        <v>542</v>
      </c>
      <c r="M105" s="29" t="s">
        <v>545</v>
      </c>
      <c r="N105" s="29" t="s">
        <v>564</v>
      </c>
      <c r="O105" s="29" t="s">
        <v>556</v>
      </c>
      <c r="P105" s="29" t="s">
        <v>730</v>
      </c>
      <c r="Q105" s="29" t="s">
        <v>554</v>
      </c>
      <c r="R105" s="29" t="s">
        <v>551</v>
      </c>
      <c r="S105" s="29" t="s">
        <v>548</v>
      </c>
      <c r="T105" s="29" t="s">
        <v>630</v>
      </c>
      <c r="U105" s="29" t="s">
        <v>731</v>
      </c>
      <c r="V105" s="29" t="s">
        <v>732</v>
      </c>
      <c r="W105" s="29" t="s">
        <v>537</v>
      </c>
      <c r="X105" s="512" t="s">
        <v>504</v>
      </c>
      <c r="Y105" s="124"/>
      <c r="Z105" s="37"/>
      <c r="AA105" s="513">
        <v>144335</v>
      </c>
      <c r="AB105" s="514">
        <v>38448</v>
      </c>
      <c r="AC105" s="514">
        <v>26</v>
      </c>
      <c r="AD105" s="514">
        <v>38474</v>
      </c>
      <c r="AE105" s="514">
        <v>4592</v>
      </c>
      <c r="AF105" s="514">
        <v>20419</v>
      </c>
      <c r="AG105" s="514">
        <v>57</v>
      </c>
      <c r="AH105" s="514">
        <v>20476</v>
      </c>
      <c r="AI105" s="514">
        <v>3566</v>
      </c>
      <c r="AJ105" s="514">
        <v>0</v>
      </c>
      <c r="AK105" s="514">
        <v>1590</v>
      </c>
      <c r="AL105" s="514">
        <v>0</v>
      </c>
      <c r="AM105" s="514">
        <v>1</v>
      </c>
      <c r="AN105" s="514">
        <v>0</v>
      </c>
      <c r="AO105" s="514">
        <v>3</v>
      </c>
      <c r="AP105" s="514">
        <v>0</v>
      </c>
      <c r="AQ105" s="514">
        <v>0</v>
      </c>
      <c r="AR105" s="514">
        <v>0</v>
      </c>
      <c r="AS105" s="514">
        <v>1</v>
      </c>
      <c r="AT105" s="514">
        <v>0</v>
      </c>
      <c r="AU105" s="514">
        <v>0</v>
      </c>
      <c r="AV105" s="514">
        <v>0</v>
      </c>
      <c r="AW105" s="514">
        <v>0</v>
      </c>
      <c r="AX105" s="787"/>
      <c r="AY105" s="468">
        <v>213038</v>
      </c>
    </row>
    <row r="106" spans="1:51" ht="15.75" thickBot="1">
      <c r="A106" s="29" t="e">
        <v>#REF!</v>
      </c>
      <c r="B106" s="29" t="s">
        <v>2668</v>
      </c>
      <c r="C106" s="29" t="s">
        <v>2669</v>
      </c>
      <c r="D106" s="29" t="s">
        <v>2670</v>
      </c>
      <c r="E106" s="29" t="s">
        <v>2671</v>
      </c>
      <c r="F106" s="29" t="s">
        <v>2672</v>
      </c>
      <c r="G106" s="29" t="e">
        <v>#REF!</v>
      </c>
      <c r="H106" s="29" t="s">
        <v>2673</v>
      </c>
      <c r="I106" s="29" t="s">
        <v>2674</v>
      </c>
      <c r="J106" s="29" t="s">
        <v>2675</v>
      </c>
      <c r="K106" s="29" t="s">
        <v>2676</v>
      </c>
      <c r="L106" s="29" t="s">
        <v>2677</v>
      </c>
      <c r="M106" s="29" t="s">
        <v>2678</v>
      </c>
      <c r="N106" s="29" t="s">
        <v>2679</v>
      </c>
      <c r="O106" s="29" t="s">
        <v>2680</v>
      </c>
      <c r="P106" s="29" t="s">
        <v>2681</v>
      </c>
      <c r="Q106" s="29" t="s">
        <v>2682</v>
      </c>
      <c r="R106" s="29" t="s">
        <v>2683</v>
      </c>
      <c r="S106" s="29" t="s">
        <v>2684</v>
      </c>
      <c r="T106" s="29" t="s">
        <v>2685</v>
      </c>
      <c r="U106" s="29" t="s">
        <v>2686</v>
      </c>
      <c r="V106" s="29" t="s">
        <v>2687</v>
      </c>
      <c r="W106" s="29" t="s">
        <v>2688</v>
      </c>
      <c r="X106" s="439" t="s">
        <v>392</v>
      </c>
      <c r="Y106" s="458" t="s">
        <v>504</v>
      </c>
      <c r="Z106" s="36">
        <v>30</v>
      </c>
      <c r="AA106" s="504">
        <v>2749</v>
      </c>
      <c r="AB106" s="505">
        <v>5016</v>
      </c>
      <c r="AC106" s="350">
        <v>4</v>
      </c>
      <c r="AD106" s="350">
        <v>5020</v>
      </c>
      <c r="AE106" s="505">
        <v>93</v>
      </c>
      <c r="AF106" s="505">
        <v>1134</v>
      </c>
      <c r="AG106" s="350">
        <v>4</v>
      </c>
      <c r="AH106" s="350">
        <v>1138</v>
      </c>
      <c r="AI106" s="505">
        <v>1078</v>
      </c>
      <c r="AJ106" s="505">
        <v>0</v>
      </c>
      <c r="AK106" s="505">
        <v>0</v>
      </c>
      <c r="AL106" s="505">
        <v>0</v>
      </c>
      <c r="AM106" s="505">
        <v>0</v>
      </c>
      <c r="AN106" s="505">
        <v>0</v>
      </c>
      <c r="AO106" s="505">
        <v>1</v>
      </c>
      <c r="AP106" s="505">
        <v>0</v>
      </c>
      <c r="AQ106" s="350">
        <v>0</v>
      </c>
      <c r="AR106" s="505">
        <v>0</v>
      </c>
      <c r="AS106" s="505">
        <v>0</v>
      </c>
      <c r="AT106" s="505">
        <v>0</v>
      </c>
      <c r="AU106" s="505">
        <v>0</v>
      </c>
      <c r="AV106" s="505">
        <v>0</v>
      </c>
      <c r="AW106" s="505">
        <v>0</v>
      </c>
      <c r="AX106" s="788"/>
      <c r="AY106" s="468">
        <v>10079</v>
      </c>
    </row>
    <row r="107" spans="1:51" ht="15.75" thickBot="1">
      <c r="A107" s="29" t="e">
        <v>#REF!</v>
      </c>
      <c r="B107" s="29" t="s">
        <v>2689</v>
      </c>
      <c r="C107" s="29" t="s">
        <v>2690</v>
      </c>
      <c r="D107" s="29" t="s">
        <v>2691</v>
      </c>
      <c r="E107" s="29" t="s">
        <v>2692</v>
      </c>
      <c r="F107" s="29" t="s">
        <v>2693</v>
      </c>
      <c r="G107" s="29" t="e">
        <v>#REF!</v>
      </c>
      <c r="H107" s="29" t="s">
        <v>2694</v>
      </c>
      <c r="I107" s="29" t="s">
        <v>2695</v>
      </c>
      <c r="J107" s="29" t="s">
        <v>2696</v>
      </c>
      <c r="K107" s="29" t="s">
        <v>2697</v>
      </c>
      <c r="L107" s="29" t="s">
        <v>2698</v>
      </c>
      <c r="M107" s="29" t="s">
        <v>2699</v>
      </c>
      <c r="N107" s="29" t="s">
        <v>2700</v>
      </c>
      <c r="O107" s="29" t="s">
        <v>2701</v>
      </c>
      <c r="P107" s="29" t="s">
        <v>2702</v>
      </c>
      <c r="Q107" s="29" t="s">
        <v>2703</v>
      </c>
      <c r="R107" s="29" t="s">
        <v>2704</v>
      </c>
      <c r="S107" s="29" t="s">
        <v>2705</v>
      </c>
      <c r="T107" s="29" t="s">
        <v>2706</v>
      </c>
      <c r="U107" s="29" t="s">
        <v>2707</v>
      </c>
      <c r="V107" s="29" t="s">
        <v>2708</v>
      </c>
      <c r="W107" s="29" t="s">
        <v>2709</v>
      </c>
      <c r="X107" s="439" t="s">
        <v>393</v>
      </c>
      <c r="Y107" s="458" t="s">
        <v>504</v>
      </c>
      <c r="Z107" s="36">
        <v>34</v>
      </c>
      <c r="AA107" s="504">
        <v>22889</v>
      </c>
      <c r="AB107" s="505">
        <v>0</v>
      </c>
      <c r="AC107" s="350">
        <v>0</v>
      </c>
      <c r="AD107" s="350">
        <v>0</v>
      </c>
      <c r="AE107" s="505">
        <v>1509</v>
      </c>
      <c r="AF107" s="505">
        <v>3845</v>
      </c>
      <c r="AG107" s="350">
        <v>14</v>
      </c>
      <c r="AH107" s="350">
        <v>3859</v>
      </c>
      <c r="AI107" s="505">
        <v>2</v>
      </c>
      <c r="AJ107" s="505">
        <v>0</v>
      </c>
      <c r="AK107" s="505">
        <v>0</v>
      </c>
      <c r="AL107" s="505">
        <v>0</v>
      </c>
      <c r="AM107" s="505">
        <v>0</v>
      </c>
      <c r="AN107" s="505">
        <v>0</v>
      </c>
      <c r="AO107" s="505">
        <v>1</v>
      </c>
      <c r="AP107" s="505">
        <v>0</v>
      </c>
      <c r="AQ107" s="350">
        <v>0</v>
      </c>
      <c r="AR107" s="505">
        <v>0</v>
      </c>
      <c r="AS107" s="505">
        <v>0</v>
      </c>
      <c r="AT107" s="505">
        <v>0</v>
      </c>
      <c r="AU107" s="505">
        <v>0</v>
      </c>
      <c r="AV107" s="505">
        <v>0</v>
      </c>
      <c r="AW107" s="505">
        <v>0</v>
      </c>
      <c r="AX107" s="788"/>
      <c r="AY107" s="468">
        <v>28260</v>
      </c>
    </row>
    <row r="108" spans="1:51" ht="15.75" thickBot="1">
      <c r="A108" s="29" t="e">
        <v>#REF!</v>
      </c>
      <c r="B108" s="29" t="s">
        <v>2710</v>
      </c>
      <c r="C108" s="29" t="s">
        <v>2711</v>
      </c>
      <c r="D108" s="29" t="s">
        <v>2712</v>
      </c>
      <c r="E108" s="29" t="s">
        <v>2713</v>
      </c>
      <c r="F108" s="29" t="s">
        <v>2714</v>
      </c>
      <c r="G108" s="29" t="e">
        <v>#REF!</v>
      </c>
      <c r="H108" s="29" t="s">
        <v>2715</v>
      </c>
      <c r="I108" s="29" t="s">
        <v>2716</v>
      </c>
      <c r="J108" s="29" t="s">
        <v>2717</v>
      </c>
      <c r="K108" s="29" t="s">
        <v>2718</v>
      </c>
      <c r="L108" s="29" t="s">
        <v>2719</v>
      </c>
      <c r="M108" s="29" t="s">
        <v>2720</v>
      </c>
      <c r="N108" s="29" t="s">
        <v>2721</v>
      </c>
      <c r="O108" s="29" t="s">
        <v>2722</v>
      </c>
      <c r="P108" s="29" t="s">
        <v>2723</v>
      </c>
      <c r="Q108" s="29" t="s">
        <v>2724</v>
      </c>
      <c r="R108" s="29" t="s">
        <v>2725</v>
      </c>
      <c r="S108" s="29" t="s">
        <v>2726</v>
      </c>
      <c r="T108" s="29" t="s">
        <v>2727</v>
      </c>
      <c r="U108" s="29" t="s">
        <v>2728</v>
      </c>
      <c r="V108" s="29" t="s">
        <v>2729</v>
      </c>
      <c r="W108" s="29" t="s">
        <v>2730</v>
      </c>
      <c r="X108" s="439" t="s">
        <v>394</v>
      </c>
      <c r="Y108" s="458" t="s">
        <v>504</v>
      </c>
      <c r="Z108" s="36">
        <v>36</v>
      </c>
      <c r="AA108" s="504">
        <v>956</v>
      </c>
      <c r="AB108" s="505">
        <v>0</v>
      </c>
      <c r="AC108" s="350">
        <v>0</v>
      </c>
      <c r="AD108" s="350">
        <v>0</v>
      </c>
      <c r="AE108" s="505">
        <v>1246</v>
      </c>
      <c r="AF108" s="505">
        <v>216</v>
      </c>
      <c r="AG108" s="350">
        <v>2</v>
      </c>
      <c r="AH108" s="350">
        <v>218</v>
      </c>
      <c r="AI108" s="505">
        <v>0</v>
      </c>
      <c r="AJ108" s="505">
        <v>0</v>
      </c>
      <c r="AK108" s="505">
        <v>0</v>
      </c>
      <c r="AL108" s="505">
        <v>0</v>
      </c>
      <c r="AM108" s="505">
        <v>0</v>
      </c>
      <c r="AN108" s="505">
        <v>0</v>
      </c>
      <c r="AO108" s="505">
        <v>0</v>
      </c>
      <c r="AP108" s="505">
        <v>0</v>
      </c>
      <c r="AQ108" s="350">
        <v>0</v>
      </c>
      <c r="AR108" s="505">
        <v>0</v>
      </c>
      <c r="AS108" s="505">
        <v>0</v>
      </c>
      <c r="AT108" s="505">
        <v>0</v>
      </c>
      <c r="AU108" s="505">
        <v>0</v>
      </c>
      <c r="AV108" s="505">
        <v>0</v>
      </c>
      <c r="AW108" s="505">
        <v>0</v>
      </c>
      <c r="AX108" s="788"/>
      <c r="AY108" s="468">
        <v>2420</v>
      </c>
    </row>
    <row r="109" spans="1:51" ht="15.75" thickBot="1">
      <c r="A109" s="29" t="e">
        <v>#REF!</v>
      </c>
      <c r="B109" s="29" t="s">
        <v>2731</v>
      </c>
      <c r="C109" s="29" t="s">
        <v>2732</v>
      </c>
      <c r="D109" s="29" t="s">
        <v>2733</v>
      </c>
      <c r="E109" s="29" t="s">
        <v>2734</v>
      </c>
      <c r="F109" s="29" t="s">
        <v>2735</v>
      </c>
      <c r="G109" s="29" t="e">
        <v>#REF!</v>
      </c>
      <c r="H109" s="29" t="s">
        <v>2736</v>
      </c>
      <c r="I109" s="29" t="s">
        <v>2737</v>
      </c>
      <c r="J109" s="29" t="s">
        <v>2738</v>
      </c>
      <c r="K109" s="29" t="s">
        <v>2739</v>
      </c>
      <c r="L109" s="29" t="s">
        <v>2740</v>
      </c>
      <c r="M109" s="29" t="s">
        <v>2741</v>
      </c>
      <c r="N109" s="29" t="s">
        <v>2742</v>
      </c>
      <c r="O109" s="29" t="s">
        <v>2743</v>
      </c>
      <c r="P109" s="29" t="s">
        <v>2744</v>
      </c>
      <c r="Q109" s="29" t="s">
        <v>2745</v>
      </c>
      <c r="R109" s="29" t="s">
        <v>2746</v>
      </c>
      <c r="S109" s="29" t="s">
        <v>2747</v>
      </c>
      <c r="T109" s="29" t="s">
        <v>2748</v>
      </c>
      <c r="U109" s="29" t="s">
        <v>2749</v>
      </c>
      <c r="V109" s="29" t="s">
        <v>2750</v>
      </c>
      <c r="W109" s="29" t="s">
        <v>2751</v>
      </c>
      <c r="X109" s="439" t="s">
        <v>395</v>
      </c>
      <c r="Y109" s="458" t="s">
        <v>504</v>
      </c>
      <c r="Z109" s="36">
        <v>91</v>
      </c>
      <c r="AA109" s="504">
        <v>4242</v>
      </c>
      <c r="AB109" s="505">
        <v>0</v>
      </c>
      <c r="AC109" s="350">
        <v>0</v>
      </c>
      <c r="AD109" s="350">
        <v>0</v>
      </c>
      <c r="AE109" s="505">
        <v>1743</v>
      </c>
      <c r="AF109" s="505">
        <v>262</v>
      </c>
      <c r="AG109" s="350">
        <v>0</v>
      </c>
      <c r="AH109" s="350">
        <v>262</v>
      </c>
      <c r="AI109" s="505">
        <v>0</v>
      </c>
      <c r="AJ109" s="505">
        <v>0</v>
      </c>
      <c r="AK109" s="505">
        <v>0</v>
      </c>
      <c r="AL109" s="505">
        <v>0</v>
      </c>
      <c r="AM109" s="505">
        <v>0</v>
      </c>
      <c r="AN109" s="505">
        <v>0</v>
      </c>
      <c r="AO109" s="505">
        <v>0</v>
      </c>
      <c r="AP109" s="505">
        <v>0</v>
      </c>
      <c r="AQ109" s="350">
        <v>0</v>
      </c>
      <c r="AR109" s="505">
        <v>0</v>
      </c>
      <c r="AS109" s="505">
        <v>0</v>
      </c>
      <c r="AT109" s="505">
        <v>0</v>
      </c>
      <c r="AU109" s="505">
        <v>0</v>
      </c>
      <c r="AV109" s="505">
        <v>0</v>
      </c>
      <c r="AW109" s="505">
        <v>0</v>
      </c>
      <c r="AX109" s="788"/>
      <c r="AY109" s="468">
        <v>6247</v>
      </c>
    </row>
    <row r="110" spans="1:51" ht="15.75" thickBot="1">
      <c r="A110" s="29" t="e">
        <v>#REF!</v>
      </c>
      <c r="B110" s="29" t="s">
        <v>2752</v>
      </c>
      <c r="C110" s="29" t="s">
        <v>2753</v>
      </c>
      <c r="D110" s="29" t="s">
        <v>2754</v>
      </c>
      <c r="E110" s="29" t="s">
        <v>2755</v>
      </c>
      <c r="F110" s="29" t="s">
        <v>2756</v>
      </c>
      <c r="G110" s="29" t="e">
        <v>#REF!</v>
      </c>
      <c r="H110" s="29" t="s">
        <v>2757</v>
      </c>
      <c r="I110" s="29" t="s">
        <v>2758</v>
      </c>
      <c r="J110" s="29" t="s">
        <v>2759</v>
      </c>
      <c r="K110" s="29" t="s">
        <v>2760</v>
      </c>
      <c r="L110" s="29" t="s">
        <v>2761</v>
      </c>
      <c r="M110" s="29" t="s">
        <v>2762</v>
      </c>
      <c r="N110" s="29" t="s">
        <v>2763</v>
      </c>
      <c r="O110" s="29" t="s">
        <v>2764</v>
      </c>
      <c r="P110" s="29" t="s">
        <v>2765</v>
      </c>
      <c r="Q110" s="29" t="s">
        <v>2766</v>
      </c>
      <c r="R110" s="29" t="s">
        <v>2767</v>
      </c>
      <c r="S110" s="29" t="s">
        <v>2768</v>
      </c>
      <c r="T110" s="29" t="s">
        <v>2769</v>
      </c>
      <c r="U110" s="29" t="s">
        <v>2770</v>
      </c>
      <c r="V110" s="29" t="s">
        <v>2771</v>
      </c>
      <c r="W110" s="29" t="s">
        <v>2772</v>
      </c>
      <c r="X110" s="439" t="s">
        <v>396</v>
      </c>
      <c r="Y110" s="458" t="s">
        <v>504</v>
      </c>
      <c r="Z110" s="36">
        <v>93</v>
      </c>
      <c r="AA110" s="504">
        <v>13808</v>
      </c>
      <c r="AB110" s="505">
        <v>0</v>
      </c>
      <c r="AC110" s="350">
        <v>0</v>
      </c>
      <c r="AD110" s="350">
        <v>0</v>
      </c>
      <c r="AE110" s="505">
        <v>0</v>
      </c>
      <c r="AF110" s="505">
        <v>298</v>
      </c>
      <c r="AG110" s="350">
        <v>1</v>
      </c>
      <c r="AH110" s="350">
        <v>299</v>
      </c>
      <c r="AI110" s="505">
        <v>1</v>
      </c>
      <c r="AJ110" s="505">
        <v>0</v>
      </c>
      <c r="AK110" s="505">
        <v>0</v>
      </c>
      <c r="AL110" s="505">
        <v>0</v>
      </c>
      <c r="AM110" s="505">
        <v>0</v>
      </c>
      <c r="AN110" s="505">
        <v>0</v>
      </c>
      <c r="AO110" s="505">
        <v>0</v>
      </c>
      <c r="AP110" s="505">
        <v>0</v>
      </c>
      <c r="AQ110" s="350">
        <v>0</v>
      </c>
      <c r="AR110" s="505">
        <v>0</v>
      </c>
      <c r="AS110" s="505">
        <v>0</v>
      </c>
      <c r="AT110" s="505">
        <v>0</v>
      </c>
      <c r="AU110" s="505">
        <v>0</v>
      </c>
      <c r="AV110" s="505">
        <v>0</v>
      </c>
      <c r="AW110" s="505">
        <v>0</v>
      </c>
      <c r="AX110" s="788"/>
      <c r="AY110" s="468">
        <v>14108</v>
      </c>
    </row>
    <row r="111" spans="1:51" ht="15.75" thickBot="1">
      <c r="A111" s="29" t="e">
        <v>#REF!</v>
      </c>
      <c r="B111" s="29" t="s">
        <v>2773</v>
      </c>
      <c r="C111" s="29" t="s">
        <v>2774</v>
      </c>
      <c r="D111" s="29" t="s">
        <v>2775</v>
      </c>
      <c r="E111" s="29" t="s">
        <v>2776</v>
      </c>
      <c r="F111" s="29" t="s">
        <v>2777</v>
      </c>
      <c r="G111" s="29" t="e">
        <v>#REF!</v>
      </c>
      <c r="H111" s="29" t="s">
        <v>2778</v>
      </c>
      <c r="I111" s="29" t="s">
        <v>2779</v>
      </c>
      <c r="J111" s="29" t="s">
        <v>2780</v>
      </c>
      <c r="K111" s="29" t="s">
        <v>2781</v>
      </c>
      <c r="L111" s="29" t="s">
        <v>2782</v>
      </c>
      <c r="M111" s="29" t="s">
        <v>2783</v>
      </c>
      <c r="N111" s="29" t="s">
        <v>2784</v>
      </c>
      <c r="O111" s="29" t="s">
        <v>2785</v>
      </c>
      <c r="P111" s="29" t="s">
        <v>2786</v>
      </c>
      <c r="Q111" s="29" t="s">
        <v>2787</v>
      </c>
      <c r="R111" s="29" t="s">
        <v>2788</v>
      </c>
      <c r="S111" s="29" t="s">
        <v>2789</v>
      </c>
      <c r="T111" s="29" t="s">
        <v>2790</v>
      </c>
      <c r="U111" s="29" t="s">
        <v>2791</v>
      </c>
      <c r="V111" s="29" t="s">
        <v>2792</v>
      </c>
      <c r="W111" s="29" t="s">
        <v>2793</v>
      </c>
      <c r="X111" s="439" t="s">
        <v>397</v>
      </c>
      <c r="Y111" s="458" t="s">
        <v>504</v>
      </c>
      <c r="Z111" s="36">
        <v>101</v>
      </c>
      <c r="AA111" s="504">
        <v>7841</v>
      </c>
      <c r="AB111" s="505">
        <v>9398</v>
      </c>
      <c r="AC111" s="350">
        <v>4</v>
      </c>
      <c r="AD111" s="350">
        <v>9402</v>
      </c>
      <c r="AE111" s="505">
        <v>0</v>
      </c>
      <c r="AF111" s="505">
        <v>1335</v>
      </c>
      <c r="AG111" s="350">
        <v>0</v>
      </c>
      <c r="AH111" s="350">
        <v>1335</v>
      </c>
      <c r="AI111" s="505">
        <v>0</v>
      </c>
      <c r="AJ111" s="505">
        <v>0</v>
      </c>
      <c r="AK111" s="505">
        <v>0</v>
      </c>
      <c r="AL111" s="505">
        <v>0</v>
      </c>
      <c r="AM111" s="505">
        <v>0</v>
      </c>
      <c r="AN111" s="505">
        <v>0</v>
      </c>
      <c r="AO111" s="505">
        <v>0</v>
      </c>
      <c r="AP111" s="505">
        <v>0</v>
      </c>
      <c r="AQ111" s="350">
        <v>0</v>
      </c>
      <c r="AR111" s="505">
        <v>0</v>
      </c>
      <c r="AS111" s="505">
        <v>0</v>
      </c>
      <c r="AT111" s="505">
        <v>0</v>
      </c>
      <c r="AU111" s="505">
        <v>0</v>
      </c>
      <c r="AV111" s="505">
        <v>0</v>
      </c>
      <c r="AW111" s="505">
        <v>0</v>
      </c>
      <c r="AX111" s="788"/>
      <c r="AY111" s="468">
        <v>18578</v>
      </c>
    </row>
    <row r="112" spans="1:51" ht="15.75" thickBot="1">
      <c r="A112" s="29" t="e">
        <v>#REF!</v>
      </c>
      <c r="B112" s="29" t="s">
        <v>2794</v>
      </c>
      <c r="C112" s="29" t="s">
        <v>2795</v>
      </c>
      <c r="D112" s="29" t="s">
        <v>2796</v>
      </c>
      <c r="E112" s="29" t="s">
        <v>2797</v>
      </c>
      <c r="F112" s="29" t="s">
        <v>2798</v>
      </c>
      <c r="G112" s="29" t="e">
        <v>#REF!</v>
      </c>
      <c r="H112" s="29" t="s">
        <v>2799</v>
      </c>
      <c r="I112" s="29" t="s">
        <v>2800</v>
      </c>
      <c r="J112" s="29" t="s">
        <v>2801</v>
      </c>
      <c r="K112" s="29" t="s">
        <v>2802</v>
      </c>
      <c r="L112" s="29" t="s">
        <v>2803</v>
      </c>
      <c r="M112" s="29" t="s">
        <v>2804</v>
      </c>
      <c r="N112" s="29" t="s">
        <v>2805</v>
      </c>
      <c r="O112" s="29" t="s">
        <v>2806</v>
      </c>
      <c r="P112" s="29" t="s">
        <v>2807</v>
      </c>
      <c r="Q112" s="29" t="s">
        <v>2808</v>
      </c>
      <c r="R112" s="29" t="s">
        <v>2809</v>
      </c>
      <c r="S112" s="29" t="s">
        <v>2810</v>
      </c>
      <c r="T112" s="29" t="s">
        <v>2811</v>
      </c>
      <c r="U112" s="29" t="s">
        <v>2812</v>
      </c>
      <c r="V112" s="29" t="s">
        <v>2813</v>
      </c>
      <c r="W112" s="29" t="s">
        <v>2814</v>
      </c>
      <c r="X112" s="439" t="s">
        <v>398</v>
      </c>
      <c r="Y112" s="458" t="s">
        <v>504</v>
      </c>
      <c r="Z112" s="36">
        <v>145</v>
      </c>
      <c r="AA112" s="504">
        <v>3174</v>
      </c>
      <c r="AB112" s="505">
        <v>0</v>
      </c>
      <c r="AC112" s="350">
        <v>0</v>
      </c>
      <c r="AD112" s="350">
        <v>0</v>
      </c>
      <c r="AE112" s="505">
        <v>0</v>
      </c>
      <c r="AF112" s="505">
        <v>202</v>
      </c>
      <c r="AG112" s="350">
        <v>3</v>
      </c>
      <c r="AH112" s="350">
        <v>205</v>
      </c>
      <c r="AI112" s="505">
        <v>0</v>
      </c>
      <c r="AJ112" s="505">
        <v>0</v>
      </c>
      <c r="AK112" s="505">
        <v>0</v>
      </c>
      <c r="AL112" s="505">
        <v>0</v>
      </c>
      <c r="AM112" s="505">
        <v>0</v>
      </c>
      <c r="AN112" s="505">
        <v>0</v>
      </c>
      <c r="AO112" s="505">
        <v>0</v>
      </c>
      <c r="AP112" s="505">
        <v>0</v>
      </c>
      <c r="AQ112" s="350">
        <v>0</v>
      </c>
      <c r="AR112" s="505">
        <v>0</v>
      </c>
      <c r="AS112" s="505">
        <v>0</v>
      </c>
      <c r="AT112" s="505">
        <v>0</v>
      </c>
      <c r="AU112" s="505">
        <v>0</v>
      </c>
      <c r="AV112" s="505">
        <v>0</v>
      </c>
      <c r="AW112" s="505">
        <v>0</v>
      </c>
      <c r="AX112" s="788"/>
      <c r="AY112" s="468">
        <v>3379</v>
      </c>
    </row>
    <row r="113" spans="1:51" ht="15.75" thickBot="1">
      <c r="A113" s="29" t="e">
        <v>#REF!</v>
      </c>
      <c r="B113" s="29" t="s">
        <v>2815</v>
      </c>
      <c r="C113" s="29" t="s">
        <v>2816</v>
      </c>
      <c r="D113" s="29" t="s">
        <v>2817</v>
      </c>
      <c r="E113" s="29" t="s">
        <v>2818</v>
      </c>
      <c r="F113" s="29" t="s">
        <v>2819</v>
      </c>
      <c r="G113" s="29" t="e">
        <v>#REF!</v>
      </c>
      <c r="H113" s="29" t="s">
        <v>2820</v>
      </c>
      <c r="I113" s="29" t="s">
        <v>2821</v>
      </c>
      <c r="J113" s="29" t="s">
        <v>2822</v>
      </c>
      <c r="K113" s="29" t="s">
        <v>2823</v>
      </c>
      <c r="L113" s="29" t="s">
        <v>2824</v>
      </c>
      <c r="M113" s="29" t="s">
        <v>2825</v>
      </c>
      <c r="N113" s="29" t="s">
        <v>2826</v>
      </c>
      <c r="O113" s="29" t="s">
        <v>2827</v>
      </c>
      <c r="P113" s="29" t="s">
        <v>2828</v>
      </c>
      <c r="Q113" s="29" t="s">
        <v>2829</v>
      </c>
      <c r="R113" s="29" t="s">
        <v>2830</v>
      </c>
      <c r="S113" s="29" t="s">
        <v>2831</v>
      </c>
      <c r="T113" s="29" t="s">
        <v>2832</v>
      </c>
      <c r="U113" s="29" t="s">
        <v>2833</v>
      </c>
      <c r="V113" s="29" t="s">
        <v>2834</v>
      </c>
      <c r="W113" s="29" t="s">
        <v>2835</v>
      </c>
      <c r="X113" s="439" t="s">
        <v>399</v>
      </c>
      <c r="Y113" s="458" t="s">
        <v>504</v>
      </c>
      <c r="Z113" s="36">
        <v>209</v>
      </c>
      <c r="AA113" s="504">
        <v>11413</v>
      </c>
      <c r="AB113" s="505">
        <v>0</v>
      </c>
      <c r="AC113" s="350">
        <v>0</v>
      </c>
      <c r="AD113" s="350">
        <v>0</v>
      </c>
      <c r="AE113" s="505">
        <v>0</v>
      </c>
      <c r="AF113" s="505">
        <v>889</v>
      </c>
      <c r="AG113" s="350">
        <v>0</v>
      </c>
      <c r="AH113" s="350">
        <v>889</v>
      </c>
      <c r="AI113" s="505">
        <v>1140</v>
      </c>
      <c r="AJ113" s="505">
        <v>0</v>
      </c>
      <c r="AK113" s="505">
        <v>0</v>
      </c>
      <c r="AL113" s="505">
        <v>0</v>
      </c>
      <c r="AM113" s="505">
        <v>0</v>
      </c>
      <c r="AN113" s="505">
        <v>0</v>
      </c>
      <c r="AO113" s="505">
        <v>0</v>
      </c>
      <c r="AP113" s="505">
        <v>0</v>
      </c>
      <c r="AQ113" s="350">
        <v>0</v>
      </c>
      <c r="AR113" s="505">
        <v>0</v>
      </c>
      <c r="AS113" s="505">
        <v>1</v>
      </c>
      <c r="AT113" s="505">
        <v>0</v>
      </c>
      <c r="AU113" s="505">
        <v>0</v>
      </c>
      <c r="AV113" s="505">
        <v>0</v>
      </c>
      <c r="AW113" s="505">
        <v>0</v>
      </c>
      <c r="AX113" s="788"/>
      <c r="AY113" s="468">
        <v>13443</v>
      </c>
    </row>
    <row r="114" spans="1:51" ht="15.75" thickBot="1">
      <c r="A114" s="29" t="e">
        <v>#REF!</v>
      </c>
      <c r="B114" s="29" t="s">
        <v>2836</v>
      </c>
      <c r="C114" s="29" t="s">
        <v>2837</v>
      </c>
      <c r="D114" s="29" t="s">
        <v>2838</v>
      </c>
      <c r="E114" s="29" t="s">
        <v>2839</v>
      </c>
      <c r="F114" s="29" t="s">
        <v>2840</v>
      </c>
      <c r="G114" s="29" t="e">
        <v>#REF!</v>
      </c>
      <c r="H114" s="29" t="s">
        <v>2841</v>
      </c>
      <c r="I114" s="29" t="s">
        <v>2842</v>
      </c>
      <c r="J114" s="29" t="s">
        <v>2843</v>
      </c>
      <c r="K114" s="29" t="s">
        <v>2844</v>
      </c>
      <c r="L114" s="29" t="s">
        <v>2845</v>
      </c>
      <c r="M114" s="29" t="s">
        <v>2846</v>
      </c>
      <c r="N114" s="29" t="s">
        <v>2847</v>
      </c>
      <c r="O114" s="29" t="s">
        <v>2848</v>
      </c>
      <c r="P114" s="29" t="s">
        <v>2849</v>
      </c>
      <c r="Q114" s="29" t="s">
        <v>2850</v>
      </c>
      <c r="R114" s="29" t="s">
        <v>2851</v>
      </c>
      <c r="S114" s="29" t="s">
        <v>2852</v>
      </c>
      <c r="T114" s="29" t="s">
        <v>2853</v>
      </c>
      <c r="U114" s="29" t="s">
        <v>2854</v>
      </c>
      <c r="V114" s="29" t="s">
        <v>2855</v>
      </c>
      <c r="W114" s="29" t="s">
        <v>2856</v>
      </c>
      <c r="X114" s="439" t="s">
        <v>400</v>
      </c>
      <c r="Y114" s="458" t="s">
        <v>504</v>
      </c>
      <c r="Z114" s="36">
        <v>282</v>
      </c>
      <c r="AA114" s="504">
        <v>7005</v>
      </c>
      <c r="AB114" s="505">
        <v>0</v>
      </c>
      <c r="AC114" s="350">
        <v>0</v>
      </c>
      <c r="AD114" s="350">
        <v>0</v>
      </c>
      <c r="AE114" s="505">
        <v>0</v>
      </c>
      <c r="AF114" s="505">
        <v>1061</v>
      </c>
      <c r="AG114" s="350">
        <v>5</v>
      </c>
      <c r="AH114" s="350">
        <v>1066</v>
      </c>
      <c r="AI114" s="505">
        <v>0</v>
      </c>
      <c r="AJ114" s="505">
        <v>0</v>
      </c>
      <c r="AK114" s="505">
        <v>0</v>
      </c>
      <c r="AL114" s="505">
        <v>0</v>
      </c>
      <c r="AM114" s="505">
        <v>0</v>
      </c>
      <c r="AN114" s="505">
        <v>0</v>
      </c>
      <c r="AO114" s="505">
        <v>1</v>
      </c>
      <c r="AP114" s="505">
        <v>0</v>
      </c>
      <c r="AQ114" s="350">
        <v>0</v>
      </c>
      <c r="AR114" s="505">
        <v>0</v>
      </c>
      <c r="AS114" s="505">
        <v>0</v>
      </c>
      <c r="AT114" s="505">
        <v>0</v>
      </c>
      <c r="AU114" s="505">
        <v>0</v>
      </c>
      <c r="AV114" s="505">
        <v>0</v>
      </c>
      <c r="AW114" s="505">
        <v>0</v>
      </c>
      <c r="AX114" s="788"/>
      <c r="AY114" s="468">
        <v>8072</v>
      </c>
    </row>
    <row r="115" spans="1:51" ht="15.75" thickBot="1">
      <c r="A115" s="29" t="e">
        <v>#REF!</v>
      </c>
      <c r="B115" s="29" t="s">
        <v>2857</v>
      </c>
      <c r="C115" s="29" t="s">
        <v>2858</v>
      </c>
      <c r="D115" s="29" t="s">
        <v>2859</v>
      </c>
      <c r="E115" s="29" t="s">
        <v>2860</v>
      </c>
      <c r="F115" s="29" t="s">
        <v>2861</v>
      </c>
      <c r="G115" s="29" t="e">
        <v>#REF!</v>
      </c>
      <c r="H115" s="29" t="s">
        <v>2862</v>
      </c>
      <c r="I115" s="29" t="s">
        <v>2863</v>
      </c>
      <c r="J115" s="29" t="s">
        <v>2864</v>
      </c>
      <c r="K115" s="29" t="s">
        <v>2865</v>
      </c>
      <c r="L115" s="29" t="s">
        <v>2866</v>
      </c>
      <c r="M115" s="29" t="s">
        <v>2867</v>
      </c>
      <c r="N115" s="29" t="s">
        <v>2868</v>
      </c>
      <c r="O115" s="29" t="s">
        <v>2869</v>
      </c>
      <c r="P115" s="29" t="s">
        <v>2870</v>
      </c>
      <c r="Q115" s="29" t="s">
        <v>2871</v>
      </c>
      <c r="R115" s="29" t="s">
        <v>2872</v>
      </c>
      <c r="S115" s="29" t="s">
        <v>2873</v>
      </c>
      <c r="T115" s="29" t="s">
        <v>2874</v>
      </c>
      <c r="U115" s="29" t="s">
        <v>2875</v>
      </c>
      <c r="V115" s="29" t="s">
        <v>2876</v>
      </c>
      <c r="W115" s="29" t="s">
        <v>2877</v>
      </c>
      <c r="X115" s="439" t="s">
        <v>401</v>
      </c>
      <c r="Y115" s="458" t="s">
        <v>504</v>
      </c>
      <c r="Z115" s="36">
        <v>353</v>
      </c>
      <c r="AA115" s="504">
        <v>456</v>
      </c>
      <c r="AB115" s="505">
        <v>2051</v>
      </c>
      <c r="AC115" s="350">
        <v>6</v>
      </c>
      <c r="AD115" s="350">
        <v>2057</v>
      </c>
      <c r="AE115" s="505">
        <v>0</v>
      </c>
      <c r="AF115" s="505">
        <v>206</v>
      </c>
      <c r="AG115" s="350">
        <v>0</v>
      </c>
      <c r="AH115" s="350">
        <v>206</v>
      </c>
      <c r="AI115" s="505">
        <v>0</v>
      </c>
      <c r="AJ115" s="505">
        <v>0</v>
      </c>
      <c r="AK115" s="505">
        <v>0</v>
      </c>
      <c r="AL115" s="505">
        <v>0</v>
      </c>
      <c r="AM115" s="505">
        <v>0</v>
      </c>
      <c r="AN115" s="505">
        <v>0</v>
      </c>
      <c r="AO115" s="505">
        <v>0</v>
      </c>
      <c r="AP115" s="505">
        <v>0</v>
      </c>
      <c r="AQ115" s="350">
        <v>0</v>
      </c>
      <c r="AR115" s="505">
        <v>0</v>
      </c>
      <c r="AS115" s="505">
        <v>0</v>
      </c>
      <c r="AT115" s="505">
        <v>0</v>
      </c>
      <c r="AU115" s="505">
        <v>0</v>
      </c>
      <c r="AV115" s="505">
        <v>0</v>
      </c>
      <c r="AW115" s="505">
        <v>0</v>
      </c>
      <c r="AX115" s="788"/>
      <c r="AY115" s="468">
        <v>2719</v>
      </c>
    </row>
    <row r="116" spans="1:51" ht="15.75" thickBot="1">
      <c r="A116" s="29" t="e">
        <v>#REF!</v>
      </c>
      <c r="B116" s="29" t="s">
        <v>2878</v>
      </c>
      <c r="C116" s="29" t="s">
        <v>2879</v>
      </c>
      <c r="D116" s="29" t="s">
        <v>2880</v>
      </c>
      <c r="E116" s="29" t="s">
        <v>2881</v>
      </c>
      <c r="F116" s="29" t="s">
        <v>2882</v>
      </c>
      <c r="G116" s="29" t="e">
        <v>#REF!</v>
      </c>
      <c r="H116" s="29" t="s">
        <v>2883</v>
      </c>
      <c r="I116" s="29" t="s">
        <v>2884</v>
      </c>
      <c r="J116" s="29" t="s">
        <v>2885</v>
      </c>
      <c r="K116" s="29" t="s">
        <v>2886</v>
      </c>
      <c r="L116" s="29" t="s">
        <v>2887</v>
      </c>
      <c r="M116" s="29" t="s">
        <v>2888</v>
      </c>
      <c r="N116" s="29" t="s">
        <v>2889</v>
      </c>
      <c r="O116" s="29" t="s">
        <v>2890</v>
      </c>
      <c r="P116" s="29" t="s">
        <v>2891</v>
      </c>
      <c r="Q116" s="29" t="s">
        <v>2892</v>
      </c>
      <c r="R116" s="29" t="s">
        <v>2893</v>
      </c>
      <c r="S116" s="29" t="s">
        <v>2894</v>
      </c>
      <c r="T116" s="29" t="s">
        <v>2895</v>
      </c>
      <c r="U116" s="29" t="s">
        <v>2896</v>
      </c>
      <c r="V116" s="29" t="s">
        <v>2897</v>
      </c>
      <c r="W116" s="29" t="s">
        <v>2898</v>
      </c>
      <c r="X116" s="439" t="s">
        <v>402</v>
      </c>
      <c r="Y116" s="458" t="s">
        <v>504</v>
      </c>
      <c r="Z116" s="36">
        <v>364</v>
      </c>
      <c r="AA116" s="504">
        <v>7444</v>
      </c>
      <c r="AB116" s="505">
        <v>0</v>
      </c>
      <c r="AC116" s="350">
        <v>0</v>
      </c>
      <c r="AD116" s="350">
        <v>0</v>
      </c>
      <c r="AE116" s="505">
        <v>0</v>
      </c>
      <c r="AF116" s="505">
        <v>814</v>
      </c>
      <c r="AG116" s="350">
        <v>0</v>
      </c>
      <c r="AH116" s="350">
        <v>814</v>
      </c>
      <c r="AI116" s="505">
        <v>1</v>
      </c>
      <c r="AJ116" s="505">
        <v>0</v>
      </c>
      <c r="AK116" s="505">
        <v>1293</v>
      </c>
      <c r="AL116" s="505">
        <v>0</v>
      </c>
      <c r="AM116" s="505">
        <v>1</v>
      </c>
      <c r="AN116" s="505">
        <v>0</v>
      </c>
      <c r="AO116" s="505">
        <v>0</v>
      </c>
      <c r="AP116" s="505">
        <v>0</v>
      </c>
      <c r="AQ116" s="350">
        <v>0</v>
      </c>
      <c r="AR116" s="505">
        <v>0</v>
      </c>
      <c r="AS116" s="505">
        <v>0</v>
      </c>
      <c r="AT116" s="505">
        <v>0</v>
      </c>
      <c r="AU116" s="505">
        <v>0</v>
      </c>
      <c r="AV116" s="505">
        <v>0</v>
      </c>
      <c r="AW116" s="505">
        <v>0</v>
      </c>
      <c r="AX116" s="788"/>
      <c r="AY116" s="468">
        <v>9553</v>
      </c>
    </row>
    <row r="117" spans="1:51" ht="15.75" thickBot="1">
      <c r="A117" s="29" t="e">
        <v>#REF!</v>
      </c>
      <c r="B117" s="29" t="s">
        <v>2899</v>
      </c>
      <c r="C117" s="29" t="s">
        <v>2900</v>
      </c>
      <c r="D117" s="29" t="s">
        <v>2901</v>
      </c>
      <c r="E117" s="29" t="s">
        <v>2902</v>
      </c>
      <c r="F117" s="29" t="s">
        <v>2903</v>
      </c>
      <c r="G117" s="29" t="e">
        <v>#REF!</v>
      </c>
      <c r="H117" s="29" t="s">
        <v>2904</v>
      </c>
      <c r="I117" s="29" t="s">
        <v>2905</v>
      </c>
      <c r="J117" s="29" t="s">
        <v>2906</v>
      </c>
      <c r="K117" s="29" t="s">
        <v>2907</v>
      </c>
      <c r="L117" s="29" t="s">
        <v>2908</v>
      </c>
      <c r="M117" s="29" t="s">
        <v>2909</v>
      </c>
      <c r="N117" s="29" t="s">
        <v>2910</v>
      </c>
      <c r="O117" s="29" t="s">
        <v>2911</v>
      </c>
      <c r="P117" s="29" t="s">
        <v>2912</v>
      </c>
      <c r="Q117" s="29" t="s">
        <v>2913</v>
      </c>
      <c r="R117" s="29" t="s">
        <v>2914</v>
      </c>
      <c r="S117" s="29" t="s">
        <v>2915</v>
      </c>
      <c r="T117" s="29" t="s">
        <v>2916</v>
      </c>
      <c r="U117" s="29" t="s">
        <v>2917</v>
      </c>
      <c r="V117" s="29" t="s">
        <v>2918</v>
      </c>
      <c r="W117" s="29" t="s">
        <v>2919</v>
      </c>
      <c r="X117" s="439" t="s">
        <v>403</v>
      </c>
      <c r="Y117" s="458" t="s">
        <v>504</v>
      </c>
      <c r="Z117" s="36">
        <v>368</v>
      </c>
      <c r="AA117" s="504">
        <v>0</v>
      </c>
      <c r="AB117" s="505">
        <v>5952</v>
      </c>
      <c r="AC117" s="350">
        <v>9</v>
      </c>
      <c r="AD117" s="350">
        <v>5961</v>
      </c>
      <c r="AE117" s="505">
        <v>0</v>
      </c>
      <c r="AF117" s="505">
        <v>472</v>
      </c>
      <c r="AG117" s="350">
        <v>0</v>
      </c>
      <c r="AH117" s="350">
        <v>472</v>
      </c>
      <c r="AI117" s="505">
        <v>10</v>
      </c>
      <c r="AJ117" s="505">
        <v>0</v>
      </c>
      <c r="AK117" s="505">
        <v>0</v>
      </c>
      <c r="AL117" s="505">
        <v>0</v>
      </c>
      <c r="AM117" s="505">
        <v>0</v>
      </c>
      <c r="AN117" s="505">
        <v>0</v>
      </c>
      <c r="AO117" s="505">
        <v>0</v>
      </c>
      <c r="AP117" s="505">
        <v>0</v>
      </c>
      <c r="AQ117" s="350">
        <v>0</v>
      </c>
      <c r="AR117" s="505">
        <v>0</v>
      </c>
      <c r="AS117" s="505">
        <v>0</v>
      </c>
      <c r="AT117" s="505">
        <v>0</v>
      </c>
      <c r="AU117" s="505">
        <v>0</v>
      </c>
      <c r="AV117" s="505">
        <v>0</v>
      </c>
      <c r="AW117" s="505">
        <v>0</v>
      </c>
      <c r="AX117" s="788"/>
      <c r="AY117" s="468">
        <v>6443</v>
      </c>
    </row>
    <row r="118" spans="1:51" ht="15.75" thickBot="1">
      <c r="A118" s="29" t="e">
        <v>#REF!</v>
      </c>
      <c r="B118" s="29" t="s">
        <v>2920</v>
      </c>
      <c r="C118" s="29" t="s">
        <v>2921</v>
      </c>
      <c r="D118" s="29" t="s">
        <v>2922</v>
      </c>
      <c r="E118" s="29" t="s">
        <v>2923</v>
      </c>
      <c r="F118" s="29" t="s">
        <v>2924</v>
      </c>
      <c r="G118" s="29" t="e">
        <v>#REF!</v>
      </c>
      <c r="H118" s="29" t="s">
        <v>2925</v>
      </c>
      <c r="I118" s="29" t="s">
        <v>2926</v>
      </c>
      <c r="J118" s="29" t="s">
        <v>2927</v>
      </c>
      <c r="K118" s="29" t="s">
        <v>2928</v>
      </c>
      <c r="L118" s="29" t="s">
        <v>2929</v>
      </c>
      <c r="M118" s="29" t="s">
        <v>2930</v>
      </c>
      <c r="N118" s="29" t="s">
        <v>2931</v>
      </c>
      <c r="O118" s="29" t="s">
        <v>2932</v>
      </c>
      <c r="P118" s="29" t="s">
        <v>2933</v>
      </c>
      <c r="Q118" s="29" t="s">
        <v>2934</v>
      </c>
      <c r="R118" s="29" t="s">
        <v>2935</v>
      </c>
      <c r="S118" s="29" t="s">
        <v>2936</v>
      </c>
      <c r="T118" s="29" t="s">
        <v>2937</v>
      </c>
      <c r="U118" s="29" t="s">
        <v>2938</v>
      </c>
      <c r="V118" s="29" t="s">
        <v>2939</v>
      </c>
      <c r="W118" s="29" t="s">
        <v>2940</v>
      </c>
      <c r="X118" s="439" t="s">
        <v>404</v>
      </c>
      <c r="Y118" s="458" t="s">
        <v>504</v>
      </c>
      <c r="Z118" s="36">
        <v>390</v>
      </c>
      <c r="AA118" s="504">
        <v>3888</v>
      </c>
      <c r="AB118" s="505">
        <v>0</v>
      </c>
      <c r="AC118" s="350">
        <v>0</v>
      </c>
      <c r="AD118" s="350">
        <v>0</v>
      </c>
      <c r="AE118" s="505">
        <v>0</v>
      </c>
      <c r="AF118" s="505">
        <v>736</v>
      </c>
      <c r="AG118" s="350">
        <v>1</v>
      </c>
      <c r="AH118" s="350">
        <v>737</v>
      </c>
      <c r="AI118" s="505">
        <v>0</v>
      </c>
      <c r="AJ118" s="505">
        <v>0</v>
      </c>
      <c r="AK118" s="505">
        <v>0</v>
      </c>
      <c r="AL118" s="505">
        <v>0</v>
      </c>
      <c r="AM118" s="505">
        <v>0</v>
      </c>
      <c r="AN118" s="505">
        <v>0</v>
      </c>
      <c r="AO118" s="505">
        <v>0</v>
      </c>
      <c r="AP118" s="505">
        <v>0</v>
      </c>
      <c r="AQ118" s="350">
        <v>0</v>
      </c>
      <c r="AR118" s="505">
        <v>0</v>
      </c>
      <c r="AS118" s="505">
        <v>0</v>
      </c>
      <c r="AT118" s="505">
        <v>0</v>
      </c>
      <c r="AU118" s="505">
        <v>0</v>
      </c>
      <c r="AV118" s="505">
        <v>0</v>
      </c>
      <c r="AW118" s="505">
        <v>0</v>
      </c>
      <c r="AX118" s="788"/>
      <c r="AY118" s="468">
        <v>4625</v>
      </c>
    </row>
    <row r="119" spans="1:51" ht="15.75" thickBot="1">
      <c r="A119" s="29" t="e">
        <v>#REF!</v>
      </c>
      <c r="B119" s="29" t="s">
        <v>2941</v>
      </c>
      <c r="C119" s="29" t="s">
        <v>2942</v>
      </c>
      <c r="D119" s="29" t="s">
        <v>2943</v>
      </c>
      <c r="E119" s="29" t="s">
        <v>2944</v>
      </c>
      <c r="F119" s="29" t="s">
        <v>2945</v>
      </c>
      <c r="G119" s="29" t="e">
        <v>#REF!</v>
      </c>
      <c r="H119" s="29" t="s">
        <v>2946</v>
      </c>
      <c r="I119" s="29" t="s">
        <v>2947</v>
      </c>
      <c r="J119" s="29" t="s">
        <v>2948</v>
      </c>
      <c r="K119" s="29" t="s">
        <v>2949</v>
      </c>
      <c r="L119" s="29" t="s">
        <v>2950</v>
      </c>
      <c r="M119" s="29" t="s">
        <v>2951</v>
      </c>
      <c r="N119" s="29" t="s">
        <v>2952</v>
      </c>
      <c r="O119" s="29" t="s">
        <v>2953</v>
      </c>
      <c r="P119" s="29" t="s">
        <v>2954</v>
      </c>
      <c r="Q119" s="29" t="s">
        <v>2955</v>
      </c>
      <c r="R119" s="29" t="s">
        <v>2956</v>
      </c>
      <c r="S119" s="29" t="s">
        <v>2957</v>
      </c>
      <c r="T119" s="29" t="s">
        <v>2958</v>
      </c>
      <c r="U119" s="29" t="s">
        <v>2959</v>
      </c>
      <c r="V119" s="29" t="s">
        <v>2960</v>
      </c>
      <c r="W119" s="29" t="s">
        <v>2961</v>
      </c>
      <c r="X119" s="439" t="s">
        <v>405</v>
      </c>
      <c r="Y119" s="458" t="s">
        <v>504</v>
      </c>
      <c r="Z119" s="36">
        <v>467</v>
      </c>
      <c r="AA119" s="504">
        <v>4200</v>
      </c>
      <c r="AB119" s="505">
        <v>0</v>
      </c>
      <c r="AC119" s="350">
        <v>0</v>
      </c>
      <c r="AD119" s="350">
        <v>0</v>
      </c>
      <c r="AE119" s="505">
        <v>0</v>
      </c>
      <c r="AF119" s="505">
        <v>262</v>
      </c>
      <c r="AG119" s="350">
        <v>0</v>
      </c>
      <c r="AH119" s="350">
        <v>262</v>
      </c>
      <c r="AI119" s="505">
        <v>1</v>
      </c>
      <c r="AJ119" s="505">
        <v>0</v>
      </c>
      <c r="AK119" s="505">
        <v>0</v>
      </c>
      <c r="AL119" s="505">
        <v>0</v>
      </c>
      <c r="AM119" s="505">
        <v>0</v>
      </c>
      <c r="AN119" s="505">
        <v>0</v>
      </c>
      <c r="AO119" s="505">
        <v>0</v>
      </c>
      <c r="AP119" s="505">
        <v>0</v>
      </c>
      <c r="AQ119" s="350">
        <v>0</v>
      </c>
      <c r="AR119" s="505">
        <v>0</v>
      </c>
      <c r="AS119" s="505">
        <v>0</v>
      </c>
      <c r="AT119" s="505">
        <v>0</v>
      </c>
      <c r="AU119" s="505">
        <v>0</v>
      </c>
      <c r="AV119" s="505">
        <v>0</v>
      </c>
      <c r="AW119" s="505">
        <v>0</v>
      </c>
      <c r="AX119" s="788"/>
      <c r="AY119" s="468">
        <v>4463</v>
      </c>
    </row>
    <row r="120" spans="1:51" ht="15.75" thickBot="1">
      <c r="A120" s="29" t="e">
        <v>#REF!</v>
      </c>
      <c r="B120" s="29" t="s">
        <v>2962</v>
      </c>
      <c r="C120" s="29" t="s">
        <v>2963</v>
      </c>
      <c r="D120" s="29" t="s">
        <v>2964</v>
      </c>
      <c r="E120" s="29" t="s">
        <v>2965</v>
      </c>
      <c r="F120" s="29" t="s">
        <v>2966</v>
      </c>
      <c r="G120" s="29" t="e">
        <v>#REF!</v>
      </c>
      <c r="H120" s="29" t="s">
        <v>2967</v>
      </c>
      <c r="I120" s="29" t="s">
        <v>2968</v>
      </c>
      <c r="J120" s="29" t="s">
        <v>2969</v>
      </c>
      <c r="K120" s="29" t="s">
        <v>2970</v>
      </c>
      <c r="L120" s="29" t="s">
        <v>2971</v>
      </c>
      <c r="M120" s="29" t="s">
        <v>2972</v>
      </c>
      <c r="N120" s="29" t="s">
        <v>2973</v>
      </c>
      <c r="O120" s="29" t="s">
        <v>2974</v>
      </c>
      <c r="P120" s="29" t="s">
        <v>2975</v>
      </c>
      <c r="Q120" s="29" t="s">
        <v>2976</v>
      </c>
      <c r="R120" s="29" t="s">
        <v>2977</v>
      </c>
      <c r="S120" s="29" t="s">
        <v>2978</v>
      </c>
      <c r="T120" s="29" t="s">
        <v>2979</v>
      </c>
      <c r="U120" s="29" t="s">
        <v>2980</v>
      </c>
      <c r="V120" s="29" t="s">
        <v>2981</v>
      </c>
      <c r="W120" s="29" t="s">
        <v>2982</v>
      </c>
      <c r="X120" s="439" t="s">
        <v>406</v>
      </c>
      <c r="Y120" s="458" t="s">
        <v>504</v>
      </c>
      <c r="Z120" s="36">
        <v>576</v>
      </c>
      <c r="AA120" s="504">
        <v>1318</v>
      </c>
      <c r="AB120" s="505">
        <v>4051</v>
      </c>
      <c r="AC120" s="350">
        <v>2</v>
      </c>
      <c r="AD120" s="350">
        <v>4053</v>
      </c>
      <c r="AE120" s="505">
        <v>1</v>
      </c>
      <c r="AF120" s="505">
        <v>251</v>
      </c>
      <c r="AG120" s="350">
        <v>0</v>
      </c>
      <c r="AH120" s="350">
        <v>251</v>
      </c>
      <c r="AI120" s="505">
        <v>0</v>
      </c>
      <c r="AJ120" s="505">
        <v>0</v>
      </c>
      <c r="AK120" s="505">
        <v>0</v>
      </c>
      <c r="AL120" s="505">
        <v>0</v>
      </c>
      <c r="AM120" s="505">
        <v>0</v>
      </c>
      <c r="AN120" s="505">
        <v>0</v>
      </c>
      <c r="AO120" s="505">
        <v>0</v>
      </c>
      <c r="AP120" s="505">
        <v>0</v>
      </c>
      <c r="AQ120" s="350">
        <v>0</v>
      </c>
      <c r="AR120" s="505">
        <v>0</v>
      </c>
      <c r="AS120" s="505">
        <v>0</v>
      </c>
      <c r="AT120" s="505">
        <v>0</v>
      </c>
      <c r="AU120" s="505">
        <v>0</v>
      </c>
      <c r="AV120" s="505">
        <v>0</v>
      </c>
      <c r="AW120" s="505">
        <v>0</v>
      </c>
      <c r="AX120" s="788"/>
      <c r="AY120" s="468">
        <v>5623</v>
      </c>
    </row>
    <row r="121" spans="1:51" ht="15.75" thickBot="1">
      <c r="A121" s="29" t="e">
        <v>#REF!</v>
      </c>
      <c r="B121" s="29" t="s">
        <v>2983</v>
      </c>
      <c r="C121" s="29" t="s">
        <v>2984</v>
      </c>
      <c r="D121" s="29" t="s">
        <v>2985</v>
      </c>
      <c r="E121" s="29" t="s">
        <v>2986</v>
      </c>
      <c r="F121" s="29" t="s">
        <v>2987</v>
      </c>
      <c r="G121" s="29" t="e">
        <v>#REF!</v>
      </c>
      <c r="H121" s="29" t="s">
        <v>2988</v>
      </c>
      <c r="I121" s="29" t="s">
        <v>2989</v>
      </c>
      <c r="J121" s="29" t="s">
        <v>2990</v>
      </c>
      <c r="K121" s="29" t="s">
        <v>2991</v>
      </c>
      <c r="L121" s="29" t="s">
        <v>2992</v>
      </c>
      <c r="M121" s="29" t="s">
        <v>2993</v>
      </c>
      <c r="N121" s="29" t="s">
        <v>2994</v>
      </c>
      <c r="O121" s="29" t="s">
        <v>2995</v>
      </c>
      <c r="P121" s="29" t="s">
        <v>2996</v>
      </c>
      <c r="Q121" s="29" t="s">
        <v>2997</v>
      </c>
      <c r="R121" s="29" t="s">
        <v>2998</v>
      </c>
      <c r="S121" s="29" t="s">
        <v>2999</v>
      </c>
      <c r="T121" s="29" t="s">
        <v>3000</v>
      </c>
      <c r="U121" s="29" t="s">
        <v>3001</v>
      </c>
      <c r="V121" s="29" t="s">
        <v>3002</v>
      </c>
      <c r="W121" s="29" t="s">
        <v>3003</v>
      </c>
      <c r="X121" s="439" t="s">
        <v>407</v>
      </c>
      <c r="Y121" s="458" t="s">
        <v>504</v>
      </c>
      <c r="Z121" s="36">
        <v>642</v>
      </c>
      <c r="AA121" s="504">
        <v>7982</v>
      </c>
      <c r="AB121" s="505">
        <v>0</v>
      </c>
      <c r="AC121" s="350">
        <v>0</v>
      </c>
      <c r="AD121" s="350">
        <v>0</v>
      </c>
      <c r="AE121" s="505">
        <v>0</v>
      </c>
      <c r="AF121" s="505">
        <v>3520</v>
      </c>
      <c r="AG121" s="350">
        <v>0</v>
      </c>
      <c r="AH121" s="350">
        <v>3520</v>
      </c>
      <c r="AI121" s="505">
        <v>1328</v>
      </c>
      <c r="AJ121" s="505">
        <v>0</v>
      </c>
      <c r="AK121" s="505">
        <v>0</v>
      </c>
      <c r="AL121" s="505">
        <v>0</v>
      </c>
      <c r="AM121" s="505">
        <v>0</v>
      </c>
      <c r="AN121" s="505">
        <v>0</v>
      </c>
      <c r="AO121" s="505">
        <v>0</v>
      </c>
      <c r="AP121" s="505">
        <v>0</v>
      </c>
      <c r="AQ121" s="350">
        <v>0</v>
      </c>
      <c r="AR121" s="505">
        <v>0</v>
      </c>
      <c r="AS121" s="505">
        <v>0</v>
      </c>
      <c r="AT121" s="505">
        <v>0</v>
      </c>
      <c r="AU121" s="505">
        <v>0</v>
      </c>
      <c r="AV121" s="505">
        <v>0</v>
      </c>
      <c r="AW121" s="505">
        <v>0</v>
      </c>
      <c r="AX121" s="788"/>
      <c r="AY121" s="468">
        <v>12830</v>
      </c>
    </row>
    <row r="122" spans="1:51" ht="15.75" thickBot="1">
      <c r="A122" s="29" t="e">
        <v>#REF!</v>
      </c>
      <c r="B122" s="29" t="s">
        <v>3004</v>
      </c>
      <c r="C122" s="29" t="s">
        <v>3005</v>
      </c>
      <c r="D122" s="29" t="s">
        <v>3006</v>
      </c>
      <c r="E122" s="29" t="s">
        <v>3007</v>
      </c>
      <c r="F122" s="29" t="s">
        <v>3008</v>
      </c>
      <c r="G122" s="29" t="e">
        <v>#REF!</v>
      </c>
      <c r="H122" s="29" t="s">
        <v>3009</v>
      </c>
      <c r="I122" s="29" t="s">
        <v>3010</v>
      </c>
      <c r="J122" s="29" t="s">
        <v>3011</v>
      </c>
      <c r="K122" s="29" t="s">
        <v>3012</v>
      </c>
      <c r="L122" s="29" t="s">
        <v>3013</v>
      </c>
      <c r="M122" s="29" t="s">
        <v>3014</v>
      </c>
      <c r="N122" s="29" t="s">
        <v>3015</v>
      </c>
      <c r="O122" s="29" t="s">
        <v>3016</v>
      </c>
      <c r="P122" s="29" t="s">
        <v>3017</v>
      </c>
      <c r="Q122" s="29" t="s">
        <v>3018</v>
      </c>
      <c r="R122" s="29" t="s">
        <v>3019</v>
      </c>
      <c r="S122" s="29" t="s">
        <v>3020</v>
      </c>
      <c r="T122" s="29" t="s">
        <v>3021</v>
      </c>
      <c r="U122" s="29" t="s">
        <v>3022</v>
      </c>
      <c r="V122" s="29" t="s">
        <v>3023</v>
      </c>
      <c r="W122" s="29" t="s">
        <v>3024</v>
      </c>
      <c r="X122" s="439" t="s">
        <v>408</v>
      </c>
      <c r="Y122" s="458" t="s">
        <v>504</v>
      </c>
      <c r="Z122" s="36">
        <v>679</v>
      </c>
      <c r="AA122" s="504">
        <v>7119</v>
      </c>
      <c r="AB122" s="505">
        <v>4587</v>
      </c>
      <c r="AC122" s="350">
        <v>1</v>
      </c>
      <c r="AD122" s="350">
        <v>4588</v>
      </c>
      <c r="AE122" s="505">
        <v>0</v>
      </c>
      <c r="AF122" s="505">
        <v>1090</v>
      </c>
      <c r="AG122" s="350">
        <v>5</v>
      </c>
      <c r="AH122" s="350">
        <v>1095</v>
      </c>
      <c r="AI122" s="505">
        <v>0</v>
      </c>
      <c r="AJ122" s="505">
        <v>0</v>
      </c>
      <c r="AK122" s="505">
        <v>0</v>
      </c>
      <c r="AL122" s="505">
        <v>0</v>
      </c>
      <c r="AM122" s="505">
        <v>0</v>
      </c>
      <c r="AN122" s="505">
        <v>0</v>
      </c>
      <c r="AO122" s="505">
        <v>0</v>
      </c>
      <c r="AP122" s="505">
        <v>0</v>
      </c>
      <c r="AQ122" s="350">
        <v>0</v>
      </c>
      <c r="AR122" s="505">
        <v>0</v>
      </c>
      <c r="AS122" s="505">
        <v>0</v>
      </c>
      <c r="AT122" s="505">
        <v>0</v>
      </c>
      <c r="AU122" s="505">
        <v>0</v>
      </c>
      <c r="AV122" s="505">
        <v>0</v>
      </c>
      <c r="AW122" s="505">
        <v>0</v>
      </c>
      <c r="AX122" s="788"/>
      <c r="AY122" s="468">
        <v>12802</v>
      </c>
    </row>
    <row r="123" spans="1:51" ht="15.75" thickBot="1">
      <c r="A123" s="29" t="e">
        <v>#REF!</v>
      </c>
      <c r="B123" s="29" t="s">
        <v>3025</v>
      </c>
      <c r="C123" s="29" t="s">
        <v>3026</v>
      </c>
      <c r="D123" s="29" t="s">
        <v>3027</v>
      </c>
      <c r="E123" s="29" t="s">
        <v>3028</v>
      </c>
      <c r="F123" s="29" t="s">
        <v>3029</v>
      </c>
      <c r="G123" s="29" t="e">
        <v>#REF!</v>
      </c>
      <c r="H123" s="29" t="s">
        <v>3030</v>
      </c>
      <c r="I123" s="29" t="s">
        <v>3031</v>
      </c>
      <c r="J123" s="29" t="s">
        <v>3032</v>
      </c>
      <c r="K123" s="29" t="s">
        <v>3033</v>
      </c>
      <c r="L123" s="29" t="s">
        <v>3034</v>
      </c>
      <c r="M123" s="29" t="s">
        <v>3035</v>
      </c>
      <c r="N123" s="29" t="s">
        <v>3036</v>
      </c>
      <c r="O123" s="29" t="s">
        <v>3037</v>
      </c>
      <c r="P123" s="29" t="s">
        <v>3038</v>
      </c>
      <c r="Q123" s="29" t="s">
        <v>3039</v>
      </c>
      <c r="R123" s="29" t="s">
        <v>3040</v>
      </c>
      <c r="S123" s="29" t="s">
        <v>3041</v>
      </c>
      <c r="T123" s="29" t="s">
        <v>3042</v>
      </c>
      <c r="U123" s="29" t="s">
        <v>3043</v>
      </c>
      <c r="V123" s="29" t="s">
        <v>3044</v>
      </c>
      <c r="W123" s="29" t="s">
        <v>3045</v>
      </c>
      <c r="X123" s="439" t="s">
        <v>409</v>
      </c>
      <c r="Y123" s="458" t="s">
        <v>504</v>
      </c>
      <c r="Z123" s="36">
        <v>789</v>
      </c>
      <c r="AA123" s="504">
        <v>1367</v>
      </c>
      <c r="AB123" s="505">
        <v>7392</v>
      </c>
      <c r="AC123" s="350">
        <v>0</v>
      </c>
      <c r="AD123" s="350">
        <v>7392</v>
      </c>
      <c r="AE123" s="505">
        <v>0</v>
      </c>
      <c r="AF123" s="505">
        <v>451</v>
      </c>
      <c r="AG123" s="350">
        <v>4</v>
      </c>
      <c r="AH123" s="350">
        <v>455</v>
      </c>
      <c r="AI123" s="505">
        <v>1</v>
      </c>
      <c r="AJ123" s="505">
        <v>0</v>
      </c>
      <c r="AK123" s="505">
        <v>0</v>
      </c>
      <c r="AL123" s="505">
        <v>0</v>
      </c>
      <c r="AM123" s="505">
        <v>0</v>
      </c>
      <c r="AN123" s="505">
        <v>0</v>
      </c>
      <c r="AO123" s="505">
        <v>0</v>
      </c>
      <c r="AP123" s="505">
        <v>0</v>
      </c>
      <c r="AQ123" s="350">
        <v>0</v>
      </c>
      <c r="AR123" s="505">
        <v>0</v>
      </c>
      <c r="AS123" s="505">
        <v>0</v>
      </c>
      <c r="AT123" s="505">
        <v>0</v>
      </c>
      <c r="AU123" s="505">
        <v>0</v>
      </c>
      <c r="AV123" s="505">
        <v>0</v>
      </c>
      <c r="AW123" s="505">
        <v>0</v>
      </c>
      <c r="AX123" s="788"/>
      <c r="AY123" s="468">
        <v>9215</v>
      </c>
    </row>
    <row r="124" spans="1:51" ht="15.75" thickBot="1">
      <c r="A124" s="29" t="e">
        <v>#REF!</v>
      </c>
      <c r="B124" s="29" t="s">
        <v>3046</v>
      </c>
      <c r="C124" s="29" t="s">
        <v>3047</v>
      </c>
      <c r="D124" s="29" t="s">
        <v>3048</v>
      </c>
      <c r="E124" s="29" t="s">
        <v>3049</v>
      </c>
      <c r="F124" s="29" t="s">
        <v>3050</v>
      </c>
      <c r="G124" s="29" t="e">
        <v>#REF!</v>
      </c>
      <c r="H124" s="29" t="s">
        <v>3051</v>
      </c>
      <c r="I124" s="29" t="s">
        <v>3052</v>
      </c>
      <c r="J124" s="29" t="s">
        <v>3053</v>
      </c>
      <c r="K124" s="29" t="s">
        <v>3054</v>
      </c>
      <c r="L124" s="29" t="s">
        <v>3055</v>
      </c>
      <c r="M124" s="29" t="s">
        <v>3056</v>
      </c>
      <c r="N124" s="29" t="s">
        <v>3057</v>
      </c>
      <c r="O124" s="29" t="s">
        <v>3058</v>
      </c>
      <c r="P124" s="29" t="s">
        <v>3059</v>
      </c>
      <c r="Q124" s="29" t="s">
        <v>3060</v>
      </c>
      <c r="R124" s="29" t="s">
        <v>3061</v>
      </c>
      <c r="S124" s="29" t="s">
        <v>3062</v>
      </c>
      <c r="T124" s="29" t="s">
        <v>3063</v>
      </c>
      <c r="U124" s="29" t="s">
        <v>3064</v>
      </c>
      <c r="V124" s="29" t="s">
        <v>3065</v>
      </c>
      <c r="W124" s="29" t="s">
        <v>3066</v>
      </c>
      <c r="X124" s="439" t="s">
        <v>410</v>
      </c>
      <c r="Y124" s="458" t="s">
        <v>504</v>
      </c>
      <c r="Z124" s="36">
        <v>792</v>
      </c>
      <c r="AA124" s="504">
        <v>2707</v>
      </c>
      <c r="AB124" s="505">
        <v>0</v>
      </c>
      <c r="AC124" s="350">
        <v>0</v>
      </c>
      <c r="AD124" s="350">
        <v>0</v>
      </c>
      <c r="AE124" s="505">
        <v>0</v>
      </c>
      <c r="AF124" s="505">
        <v>388</v>
      </c>
      <c r="AG124" s="350">
        <v>1</v>
      </c>
      <c r="AH124" s="350">
        <v>389</v>
      </c>
      <c r="AI124" s="505">
        <v>0</v>
      </c>
      <c r="AJ124" s="505">
        <v>0</v>
      </c>
      <c r="AK124" s="505">
        <v>0</v>
      </c>
      <c r="AL124" s="505">
        <v>0</v>
      </c>
      <c r="AM124" s="505">
        <v>0</v>
      </c>
      <c r="AN124" s="505">
        <v>0</v>
      </c>
      <c r="AO124" s="505">
        <v>0</v>
      </c>
      <c r="AP124" s="505">
        <v>0</v>
      </c>
      <c r="AQ124" s="350">
        <v>0</v>
      </c>
      <c r="AR124" s="505">
        <v>0</v>
      </c>
      <c r="AS124" s="505">
        <v>0</v>
      </c>
      <c r="AT124" s="505">
        <v>0</v>
      </c>
      <c r="AU124" s="505">
        <v>0</v>
      </c>
      <c r="AV124" s="505">
        <v>0</v>
      </c>
      <c r="AW124" s="505">
        <v>0</v>
      </c>
      <c r="AX124" s="788"/>
      <c r="AY124" s="468">
        <v>3096</v>
      </c>
    </row>
    <row r="125" spans="1:51" ht="15.75" thickBot="1">
      <c r="A125" s="29" t="e">
        <v>#REF!</v>
      </c>
      <c r="B125" s="29" t="s">
        <v>3067</v>
      </c>
      <c r="C125" s="29" t="s">
        <v>3068</v>
      </c>
      <c r="D125" s="29" t="s">
        <v>3069</v>
      </c>
      <c r="E125" s="29" t="s">
        <v>3070</v>
      </c>
      <c r="F125" s="29" t="s">
        <v>3071</v>
      </c>
      <c r="G125" s="29" t="e">
        <v>#REF!</v>
      </c>
      <c r="H125" s="29" t="s">
        <v>3072</v>
      </c>
      <c r="I125" s="29" t="s">
        <v>3073</v>
      </c>
      <c r="J125" s="29" t="s">
        <v>3074</v>
      </c>
      <c r="K125" s="29" t="s">
        <v>3075</v>
      </c>
      <c r="L125" s="29" t="s">
        <v>3076</v>
      </c>
      <c r="M125" s="29" t="s">
        <v>3077</v>
      </c>
      <c r="N125" s="29" t="s">
        <v>3078</v>
      </c>
      <c r="O125" s="29" t="s">
        <v>3079</v>
      </c>
      <c r="P125" s="29" t="s">
        <v>3080</v>
      </c>
      <c r="Q125" s="29" t="s">
        <v>3081</v>
      </c>
      <c r="R125" s="29" t="s">
        <v>3082</v>
      </c>
      <c r="S125" s="29" t="s">
        <v>3083</v>
      </c>
      <c r="T125" s="29" t="s">
        <v>3084</v>
      </c>
      <c r="U125" s="29" t="s">
        <v>3085</v>
      </c>
      <c r="V125" s="29" t="s">
        <v>3086</v>
      </c>
      <c r="W125" s="29" t="s">
        <v>3087</v>
      </c>
      <c r="X125" s="439" t="s">
        <v>411</v>
      </c>
      <c r="Y125" s="458" t="s">
        <v>504</v>
      </c>
      <c r="Z125" s="36">
        <v>809</v>
      </c>
      <c r="AA125" s="504">
        <v>3046</v>
      </c>
      <c r="AB125" s="505">
        <v>0</v>
      </c>
      <c r="AC125" s="350">
        <v>0</v>
      </c>
      <c r="AD125" s="350">
        <v>0</v>
      </c>
      <c r="AE125" s="505">
        <v>0</v>
      </c>
      <c r="AF125" s="505">
        <v>512</v>
      </c>
      <c r="AG125" s="350">
        <v>6</v>
      </c>
      <c r="AH125" s="350">
        <v>518</v>
      </c>
      <c r="AI125" s="505">
        <v>0</v>
      </c>
      <c r="AJ125" s="505">
        <v>0</v>
      </c>
      <c r="AK125" s="505">
        <v>0</v>
      </c>
      <c r="AL125" s="505">
        <v>0</v>
      </c>
      <c r="AM125" s="505">
        <v>0</v>
      </c>
      <c r="AN125" s="505">
        <v>0</v>
      </c>
      <c r="AO125" s="505">
        <v>0</v>
      </c>
      <c r="AP125" s="505">
        <v>0</v>
      </c>
      <c r="AQ125" s="350">
        <v>0</v>
      </c>
      <c r="AR125" s="505">
        <v>0</v>
      </c>
      <c r="AS125" s="505">
        <v>0</v>
      </c>
      <c r="AT125" s="505">
        <v>0</v>
      </c>
      <c r="AU125" s="505">
        <v>0</v>
      </c>
      <c r="AV125" s="505">
        <v>0</v>
      </c>
      <c r="AW125" s="505">
        <v>0</v>
      </c>
      <c r="AX125" s="788"/>
      <c r="AY125" s="468">
        <v>3564</v>
      </c>
    </row>
    <row r="126" spans="1:51" ht="15.75" thickBot="1">
      <c r="A126" s="29" t="e">
        <v>#REF!</v>
      </c>
      <c r="B126" s="29" t="s">
        <v>3088</v>
      </c>
      <c r="C126" s="29" t="s">
        <v>3089</v>
      </c>
      <c r="D126" s="29" t="s">
        <v>3090</v>
      </c>
      <c r="E126" s="29" t="s">
        <v>3091</v>
      </c>
      <c r="F126" s="29" t="s">
        <v>3092</v>
      </c>
      <c r="G126" s="29" t="e">
        <v>#REF!</v>
      </c>
      <c r="H126" s="29" t="s">
        <v>3093</v>
      </c>
      <c r="I126" s="29" t="s">
        <v>3094</v>
      </c>
      <c r="J126" s="29" t="s">
        <v>3095</v>
      </c>
      <c r="K126" s="29" t="s">
        <v>3096</v>
      </c>
      <c r="L126" s="29" t="s">
        <v>3097</v>
      </c>
      <c r="M126" s="29" t="s">
        <v>3098</v>
      </c>
      <c r="N126" s="29" t="s">
        <v>3099</v>
      </c>
      <c r="O126" s="29" t="s">
        <v>3100</v>
      </c>
      <c r="P126" s="29" t="s">
        <v>3101</v>
      </c>
      <c r="Q126" s="29" t="s">
        <v>3102</v>
      </c>
      <c r="R126" s="29" t="s">
        <v>3103</v>
      </c>
      <c r="S126" s="29" t="s">
        <v>3104</v>
      </c>
      <c r="T126" s="29" t="s">
        <v>3105</v>
      </c>
      <c r="U126" s="29" t="s">
        <v>3106</v>
      </c>
      <c r="V126" s="29" t="s">
        <v>3107</v>
      </c>
      <c r="W126" s="29" t="s">
        <v>3108</v>
      </c>
      <c r="X126" s="439" t="s">
        <v>412</v>
      </c>
      <c r="Y126" s="458" t="s">
        <v>504</v>
      </c>
      <c r="Z126" s="36">
        <v>847</v>
      </c>
      <c r="AA126" s="504">
        <v>23271</v>
      </c>
      <c r="AB126" s="505">
        <v>1</v>
      </c>
      <c r="AC126" s="350">
        <v>0</v>
      </c>
      <c r="AD126" s="350">
        <v>1</v>
      </c>
      <c r="AE126" s="505">
        <v>0</v>
      </c>
      <c r="AF126" s="505">
        <v>1362</v>
      </c>
      <c r="AG126" s="350">
        <v>7</v>
      </c>
      <c r="AH126" s="350">
        <v>1369</v>
      </c>
      <c r="AI126" s="505">
        <v>4</v>
      </c>
      <c r="AJ126" s="505">
        <v>0</v>
      </c>
      <c r="AK126" s="505">
        <v>0</v>
      </c>
      <c r="AL126" s="505">
        <v>0</v>
      </c>
      <c r="AM126" s="505">
        <v>0</v>
      </c>
      <c r="AN126" s="505">
        <v>0</v>
      </c>
      <c r="AO126" s="505">
        <v>0</v>
      </c>
      <c r="AP126" s="505">
        <v>0</v>
      </c>
      <c r="AQ126" s="350">
        <v>0</v>
      </c>
      <c r="AR126" s="505">
        <v>0</v>
      </c>
      <c r="AS126" s="505">
        <v>0</v>
      </c>
      <c r="AT126" s="505">
        <v>0</v>
      </c>
      <c r="AU126" s="505">
        <v>0</v>
      </c>
      <c r="AV126" s="505">
        <v>0</v>
      </c>
      <c r="AW126" s="505">
        <v>0</v>
      </c>
      <c r="AX126" s="788"/>
      <c r="AY126" s="468">
        <v>24645</v>
      </c>
    </row>
    <row r="127" spans="1:51" ht="15.75" thickBot="1">
      <c r="A127" s="29" t="e">
        <v>#REF!</v>
      </c>
      <c r="B127" s="29" t="s">
        <v>3109</v>
      </c>
      <c r="C127" s="29" t="s">
        <v>3110</v>
      </c>
      <c r="D127" s="29" t="s">
        <v>3111</v>
      </c>
      <c r="E127" s="29" t="s">
        <v>3112</v>
      </c>
      <c r="F127" s="29" t="s">
        <v>3113</v>
      </c>
      <c r="G127" s="29" t="e">
        <v>#REF!</v>
      </c>
      <c r="H127" s="29" t="s">
        <v>3114</v>
      </c>
      <c r="I127" s="29" t="s">
        <v>3115</v>
      </c>
      <c r="J127" s="29" t="s">
        <v>3116</v>
      </c>
      <c r="K127" s="29" t="s">
        <v>3117</v>
      </c>
      <c r="L127" s="29" t="s">
        <v>3118</v>
      </c>
      <c r="M127" s="29" t="s">
        <v>3119</v>
      </c>
      <c r="N127" s="29" t="s">
        <v>3120</v>
      </c>
      <c r="O127" s="29" t="s">
        <v>3121</v>
      </c>
      <c r="P127" s="29" t="s">
        <v>3122</v>
      </c>
      <c r="Q127" s="29" t="s">
        <v>3123</v>
      </c>
      <c r="R127" s="29" t="s">
        <v>3124</v>
      </c>
      <c r="S127" s="29" t="s">
        <v>3125</v>
      </c>
      <c r="T127" s="29" t="s">
        <v>3126</v>
      </c>
      <c r="U127" s="29" t="s">
        <v>3127</v>
      </c>
      <c r="V127" s="29" t="s">
        <v>3128</v>
      </c>
      <c r="W127" s="29" t="s">
        <v>3129</v>
      </c>
      <c r="X127" s="439" t="s">
        <v>413</v>
      </c>
      <c r="Y127" s="458" t="s">
        <v>504</v>
      </c>
      <c r="Z127" s="36">
        <v>856</v>
      </c>
      <c r="AA127" s="504">
        <v>2345</v>
      </c>
      <c r="AB127" s="505">
        <v>0</v>
      </c>
      <c r="AC127" s="350">
        <v>0</v>
      </c>
      <c r="AD127" s="350">
        <v>0</v>
      </c>
      <c r="AE127" s="505">
        <v>0</v>
      </c>
      <c r="AF127" s="505">
        <v>305</v>
      </c>
      <c r="AG127" s="350">
        <v>0</v>
      </c>
      <c r="AH127" s="350">
        <v>305</v>
      </c>
      <c r="AI127" s="505">
        <v>0</v>
      </c>
      <c r="AJ127" s="505">
        <v>0</v>
      </c>
      <c r="AK127" s="505">
        <v>297</v>
      </c>
      <c r="AL127" s="505">
        <v>0</v>
      </c>
      <c r="AM127" s="505">
        <v>0</v>
      </c>
      <c r="AN127" s="505">
        <v>0</v>
      </c>
      <c r="AO127" s="505">
        <v>0</v>
      </c>
      <c r="AP127" s="505">
        <v>0</v>
      </c>
      <c r="AQ127" s="350">
        <v>0</v>
      </c>
      <c r="AR127" s="505">
        <v>0</v>
      </c>
      <c r="AS127" s="505">
        <v>0</v>
      </c>
      <c r="AT127" s="505">
        <v>0</v>
      </c>
      <c r="AU127" s="505">
        <v>0</v>
      </c>
      <c r="AV127" s="505">
        <v>0</v>
      </c>
      <c r="AW127" s="505">
        <v>0</v>
      </c>
      <c r="AX127" s="788"/>
      <c r="AY127" s="468">
        <v>2947</v>
      </c>
    </row>
    <row r="128" spans="1:51" ht="15.75" thickBot="1">
      <c r="A128" s="29" t="e">
        <v>#REF!</v>
      </c>
      <c r="B128" s="29" t="s">
        <v>3130</v>
      </c>
      <c r="C128" s="29" t="s">
        <v>3131</v>
      </c>
      <c r="D128" s="29" t="s">
        <v>3132</v>
      </c>
      <c r="E128" s="29" t="s">
        <v>3133</v>
      </c>
      <c r="F128" s="29" t="s">
        <v>3134</v>
      </c>
      <c r="G128" s="29" t="e">
        <v>#REF!</v>
      </c>
      <c r="H128" s="29" t="s">
        <v>3135</v>
      </c>
      <c r="I128" s="29" t="s">
        <v>3136</v>
      </c>
      <c r="J128" s="29" t="s">
        <v>3137</v>
      </c>
      <c r="K128" s="29" t="s">
        <v>3138</v>
      </c>
      <c r="L128" s="29" t="s">
        <v>3139</v>
      </c>
      <c r="M128" s="29" t="s">
        <v>3140</v>
      </c>
      <c r="N128" s="29" t="s">
        <v>3141</v>
      </c>
      <c r="O128" s="29" t="s">
        <v>3142</v>
      </c>
      <c r="P128" s="29" t="s">
        <v>3143</v>
      </c>
      <c r="Q128" s="29" t="s">
        <v>3144</v>
      </c>
      <c r="R128" s="29" t="s">
        <v>3145</v>
      </c>
      <c r="S128" s="29" t="s">
        <v>3146</v>
      </c>
      <c r="T128" s="29" t="s">
        <v>3147</v>
      </c>
      <c r="U128" s="29" t="s">
        <v>3148</v>
      </c>
      <c r="V128" s="29" t="s">
        <v>3149</v>
      </c>
      <c r="W128" s="29" t="s">
        <v>3150</v>
      </c>
      <c r="X128" s="439" t="s">
        <v>414</v>
      </c>
      <c r="Y128" s="458" t="s">
        <v>504</v>
      </c>
      <c r="Z128" s="36">
        <v>861</v>
      </c>
      <c r="AA128" s="504">
        <v>5115</v>
      </c>
      <c r="AB128" s="505">
        <v>0</v>
      </c>
      <c r="AC128" s="350">
        <v>0</v>
      </c>
      <c r="AD128" s="350">
        <v>0</v>
      </c>
      <c r="AE128" s="505">
        <v>0</v>
      </c>
      <c r="AF128" s="505">
        <v>808</v>
      </c>
      <c r="AG128" s="350">
        <v>4</v>
      </c>
      <c r="AH128" s="350">
        <v>812</v>
      </c>
      <c r="AI128" s="505">
        <v>0</v>
      </c>
      <c r="AJ128" s="505">
        <v>0</v>
      </c>
      <c r="AK128" s="505">
        <v>0</v>
      </c>
      <c r="AL128" s="505">
        <v>0</v>
      </c>
      <c r="AM128" s="505">
        <v>0</v>
      </c>
      <c r="AN128" s="505">
        <v>0</v>
      </c>
      <c r="AO128" s="505">
        <v>0</v>
      </c>
      <c r="AP128" s="505">
        <v>0</v>
      </c>
      <c r="AQ128" s="350">
        <v>0</v>
      </c>
      <c r="AR128" s="505">
        <v>0</v>
      </c>
      <c r="AS128" s="505">
        <v>0</v>
      </c>
      <c r="AT128" s="505">
        <v>0</v>
      </c>
      <c r="AU128" s="505">
        <v>0</v>
      </c>
      <c r="AV128" s="505">
        <v>0</v>
      </c>
      <c r="AW128" s="505">
        <v>0</v>
      </c>
      <c r="AX128" s="788"/>
      <c r="AY128" s="468">
        <v>5927</v>
      </c>
    </row>
    <row r="129" spans="1:51" ht="16.5" thickBot="1">
      <c r="A129" s="29" t="e">
        <v>#REF!</v>
      </c>
      <c r="B129" s="29" t="s">
        <v>522</v>
      </c>
      <c r="C129" s="29" t="s">
        <v>563</v>
      </c>
      <c r="D129" s="29" t="s">
        <v>527</v>
      </c>
      <c r="E129" s="29" t="s">
        <v>561</v>
      </c>
      <c r="F129" s="29" t="s">
        <v>562</v>
      </c>
      <c r="G129" s="29" t="e">
        <v>#REF!</v>
      </c>
      <c r="H129" s="29" t="s">
        <v>531</v>
      </c>
      <c r="I129" s="29" t="s">
        <v>621</v>
      </c>
      <c r="J129" s="29" t="s">
        <v>534</v>
      </c>
      <c r="K129" s="29" t="s">
        <v>540</v>
      </c>
      <c r="L129" s="29" t="s">
        <v>542</v>
      </c>
      <c r="M129" s="29" t="s">
        <v>545</v>
      </c>
      <c r="N129" s="29" t="s">
        <v>564</v>
      </c>
      <c r="O129" s="29" t="s">
        <v>556</v>
      </c>
      <c r="P129" s="29" t="s">
        <v>730</v>
      </c>
      <c r="Q129" s="29" t="s">
        <v>554</v>
      </c>
      <c r="R129" s="29" t="s">
        <v>551</v>
      </c>
      <c r="S129" s="29" t="s">
        <v>548</v>
      </c>
      <c r="T129" s="29" t="s">
        <v>630</v>
      </c>
      <c r="U129" s="29" t="s">
        <v>731</v>
      </c>
      <c r="V129" s="29" t="s">
        <v>732</v>
      </c>
      <c r="W129" s="29" t="s">
        <v>537</v>
      </c>
      <c r="X129" s="512" t="s">
        <v>3151</v>
      </c>
      <c r="Y129" s="124"/>
      <c r="Z129" s="37"/>
      <c r="AA129" s="513">
        <v>664953</v>
      </c>
      <c r="AB129" s="514">
        <v>10187</v>
      </c>
      <c r="AC129" s="514">
        <v>685</v>
      </c>
      <c r="AD129" s="514">
        <v>10872</v>
      </c>
      <c r="AE129" s="514">
        <v>257760</v>
      </c>
      <c r="AF129" s="35">
        <v>58051</v>
      </c>
      <c r="AG129" s="35">
        <v>888</v>
      </c>
      <c r="AH129" s="35">
        <v>58939</v>
      </c>
      <c r="AI129" s="514">
        <v>94937</v>
      </c>
      <c r="AJ129" s="514">
        <v>0</v>
      </c>
      <c r="AK129" s="514">
        <v>0</v>
      </c>
      <c r="AL129" s="514">
        <v>12939</v>
      </c>
      <c r="AM129" s="514">
        <v>0</v>
      </c>
      <c r="AN129" s="514">
        <v>2175</v>
      </c>
      <c r="AO129" s="514">
        <v>3</v>
      </c>
      <c r="AP129" s="514">
        <v>2</v>
      </c>
      <c r="AQ129" s="514">
        <v>0</v>
      </c>
      <c r="AR129" s="514">
        <v>0</v>
      </c>
      <c r="AS129" s="514">
        <v>2</v>
      </c>
      <c r="AT129" s="514">
        <v>0</v>
      </c>
      <c r="AU129" s="514">
        <v>0</v>
      </c>
      <c r="AV129" s="514">
        <v>0</v>
      </c>
      <c r="AW129" s="514">
        <v>0</v>
      </c>
      <c r="AX129" s="787"/>
      <c r="AY129" s="468">
        <v>1102582</v>
      </c>
    </row>
    <row r="130" spans="1:51" ht="15.75" thickBot="1">
      <c r="A130" s="29" t="e">
        <v>#REF!</v>
      </c>
      <c r="B130" s="29" t="s">
        <v>3152</v>
      </c>
      <c r="C130" s="29" t="s">
        <v>3153</v>
      </c>
      <c r="D130" s="29" t="s">
        <v>3154</v>
      </c>
      <c r="E130" s="29" t="s">
        <v>3155</v>
      </c>
      <c r="F130" s="29" t="s">
        <v>3156</v>
      </c>
      <c r="G130" s="29" t="e">
        <v>#REF!</v>
      </c>
      <c r="H130" s="29" t="s">
        <v>3157</v>
      </c>
      <c r="I130" s="29" t="s">
        <v>3158</v>
      </c>
      <c r="J130" s="29" t="s">
        <v>3159</v>
      </c>
      <c r="K130" s="29" t="s">
        <v>3160</v>
      </c>
      <c r="L130" s="29" t="s">
        <v>3161</v>
      </c>
      <c r="M130" s="29" t="s">
        <v>3162</v>
      </c>
      <c r="N130" s="29" t="s">
        <v>3163</v>
      </c>
      <c r="O130" s="29" t="s">
        <v>3164</v>
      </c>
      <c r="P130" s="29" t="s">
        <v>3165</v>
      </c>
      <c r="Q130" s="29" t="s">
        <v>3166</v>
      </c>
      <c r="R130" s="29" t="s">
        <v>3167</v>
      </c>
      <c r="S130" s="29" t="s">
        <v>3168</v>
      </c>
      <c r="T130" s="29" t="s">
        <v>3169</v>
      </c>
      <c r="U130" s="29" t="s">
        <v>3170</v>
      </c>
      <c r="V130" s="29" t="s">
        <v>3171</v>
      </c>
      <c r="W130" s="29" t="s">
        <v>3172</v>
      </c>
      <c r="X130" s="381" t="s">
        <v>416</v>
      </c>
      <c r="Y130" s="458" t="s">
        <v>711</v>
      </c>
      <c r="Z130" s="36">
        <v>1</v>
      </c>
      <c r="AA130" s="504">
        <v>463614</v>
      </c>
      <c r="AB130" s="505">
        <v>9582</v>
      </c>
      <c r="AC130" s="350">
        <v>637</v>
      </c>
      <c r="AD130" s="350">
        <v>10219</v>
      </c>
      <c r="AE130" s="505">
        <v>183686</v>
      </c>
      <c r="AF130" s="505">
        <v>42756</v>
      </c>
      <c r="AG130" s="350">
        <v>675</v>
      </c>
      <c r="AH130" s="350">
        <v>43431</v>
      </c>
      <c r="AI130" s="505">
        <v>70888</v>
      </c>
      <c r="AJ130" s="505">
        <v>0</v>
      </c>
      <c r="AK130" s="505">
        <v>0</v>
      </c>
      <c r="AL130" s="505">
        <v>10120</v>
      </c>
      <c r="AM130" s="505">
        <v>0</v>
      </c>
      <c r="AN130" s="505">
        <v>2173</v>
      </c>
      <c r="AO130" s="505">
        <v>1</v>
      </c>
      <c r="AP130" s="505">
        <v>1</v>
      </c>
      <c r="AQ130" s="350">
        <v>0</v>
      </c>
      <c r="AR130" s="505">
        <v>0</v>
      </c>
      <c r="AS130" s="505">
        <v>0</v>
      </c>
      <c r="AT130" s="505">
        <v>0</v>
      </c>
      <c r="AU130" s="505">
        <v>0</v>
      </c>
      <c r="AV130" s="505">
        <v>0</v>
      </c>
      <c r="AW130" s="505">
        <v>0</v>
      </c>
      <c r="AX130" s="788"/>
      <c r="AY130" s="468">
        <v>784133</v>
      </c>
    </row>
    <row r="131" spans="1:51" ht="15.75" thickBot="1">
      <c r="A131" s="29" t="e">
        <v>#REF!</v>
      </c>
      <c r="B131" s="29" t="s">
        <v>3173</v>
      </c>
      <c r="C131" s="29" t="s">
        <v>3174</v>
      </c>
      <c r="D131" s="29" t="s">
        <v>3175</v>
      </c>
      <c r="E131" s="29" t="s">
        <v>3176</v>
      </c>
      <c r="F131" s="29" t="s">
        <v>3177</v>
      </c>
      <c r="G131" s="29" t="e">
        <v>#REF!</v>
      </c>
      <c r="H131" s="29" t="s">
        <v>3178</v>
      </c>
      <c r="I131" s="29" t="s">
        <v>3179</v>
      </c>
      <c r="J131" s="29" t="s">
        <v>3180</v>
      </c>
      <c r="K131" s="29" t="s">
        <v>3181</v>
      </c>
      <c r="L131" s="29" t="s">
        <v>3182</v>
      </c>
      <c r="M131" s="29" t="s">
        <v>3183</v>
      </c>
      <c r="N131" s="29" t="s">
        <v>3184</v>
      </c>
      <c r="O131" s="29" t="s">
        <v>3185</v>
      </c>
      <c r="P131" s="29" t="s">
        <v>3186</v>
      </c>
      <c r="Q131" s="29" t="s">
        <v>3187</v>
      </c>
      <c r="R131" s="29" t="s">
        <v>3188</v>
      </c>
      <c r="S131" s="29" t="s">
        <v>3189</v>
      </c>
      <c r="T131" s="29" t="s">
        <v>3190</v>
      </c>
      <c r="U131" s="29" t="s">
        <v>3191</v>
      </c>
      <c r="V131" s="29" t="s">
        <v>3192</v>
      </c>
      <c r="W131" s="29" t="s">
        <v>3193</v>
      </c>
      <c r="X131" s="381" t="s">
        <v>417</v>
      </c>
      <c r="Y131" s="458" t="s">
        <v>711</v>
      </c>
      <c r="Z131" s="36">
        <v>79</v>
      </c>
      <c r="AA131" s="504">
        <v>16306</v>
      </c>
      <c r="AB131" s="505">
        <v>0</v>
      </c>
      <c r="AC131" s="350">
        <v>0</v>
      </c>
      <c r="AD131" s="350">
        <v>0</v>
      </c>
      <c r="AE131" s="505">
        <v>2668</v>
      </c>
      <c r="AF131" s="505">
        <v>1061</v>
      </c>
      <c r="AG131" s="350">
        <v>8</v>
      </c>
      <c r="AH131" s="350">
        <v>1069</v>
      </c>
      <c r="AI131" s="505">
        <v>810</v>
      </c>
      <c r="AJ131" s="505">
        <v>0</v>
      </c>
      <c r="AK131" s="505">
        <v>0</v>
      </c>
      <c r="AL131" s="505">
        <v>0</v>
      </c>
      <c r="AM131" s="505">
        <v>0</v>
      </c>
      <c r="AN131" s="505">
        <v>0</v>
      </c>
      <c r="AO131" s="505">
        <v>0</v>
      </c>
      <c r="AP131" s="505">
        <v>0</v>
      </c>
      <c r="AQ131" s="350">
        <v>0</v>
      </c>
      <c r="AR131" s="505">
        <v>0</v>
      </c>
      <c r="AS131" s="505">
        <v>0</v>
      </c>
      <c r="AT131" s="505">
        <v>0</v>
      </c>
      <c r="AU131" s="505">
        <v>0</v>
      </c>
      <c r="AV131" s="505">
        <v>0</v>
      </c>
      <c r="AW131" s="505">
        <v>0</v>
      </c>
      <c r="AX131" s="788"/>
      <c r="AY131" s="468">
        <v>20853</v>
      </c>
    </row>
    <row r="132" spans="1:51" ht="15.75" thickBot="1">
      <c r="A132" s="29" t="e">
        <v>#REF!</v>
      </c>
      <c r="B132" s="29" t="s">
        <v>3194</v>
      </c>
      <c r="C132" s="29" t="s">
        <v>3195</v>
      </c>
      <c r="D132" s="29" t="s">
        <v>3196</v>
      </c>
      <c r="E132" s="29" t="s">
        <v>3197</v>
      </c>
      <c r="F132" s="29" t="s">
        <v>3198</v>
      </c>
      <c r="G132" s="29" t="e">
        <v>#REF!</v>
      </c>
      <c r="H132" s="29" t="s">
        <v>3199</v>
      </c>
      <c r="I132" s="29" t="s">
        <v>3200</v>
      </c>
      <c r="J132" s="29" t="s">
        <v>3201</v>
      </c>
      <c r="K132" s="29" t="s">
        <v>3202</v>
      </c>
      <c r="L132" s="29" t="s">
        <v>3203</v>
      </c>
      <c r="M132" s="29" t="s">
        <v>3204</v>
      </c>
      <c r="N132" s="29" t="s">
        <v>3205</v>
      </c>
      <c r="O132" s="29" t="s">
        <v>3206</v>
      </c>
      <c r="P132" s="29" t="s">
        <v>3207</v>
      </c>
      <c r="Q132" s="29" t="s">
        <v>3208</v>
      </c>
      <c r="R132" s="29" t="s">
        <v>3209</v>
      </c>
      <c r="S132" s="29" t="s">
        <v>3210</v>
      </c>
      <c r="T132" s="29" t="s">
        <v>3211</v>
      </c>
      <c r="U132" s="29" t="s">
        <v>3212</v>
      </c>
      <c r="V132" s="29" t="s">
        <v>3213</v>
      </c>
      <c r="W132" s="29" t="s">
        <v>3214</v>
      </c>
      <c r="X132" s="381" t="s">
        <v>418</v>
      </c>
      <c r="Y132" s="458" t="s">
        <v>711</v>
      </c>
      <c r="Z132" s="36">
        <v>88</v>
      </c>
      <c r="AA132" s="504">
        <v>79281</v>
      </c>
      <c r="AB132" s="505">
        <v>1</v>
      </c>
      <c r="AC132" s="350">
        <v>0</v>
      </c>
      <c r="AD132" s="350">
        <v>1</v>
      </c>
      <c r="AE132" s="505">
        <v>26716</v>
      </c>
      <c r="AF132" s="505">
        <v>6238</v>
      </c>
      <c r="AG132" s="350">
        <v>114</v>
      </c>
      <c r="AH132" s="350">
        <v>6352</v>
      </c>
      <c r="AI132" s="505">
        <v>11578</v>
      </c>
      <c r="AJ132" s="505">
        <v>0</v>
      </c>
      <c r="AK132" s="505">
        <v>0</v>
      </c>
      <c r="AL132" s="505">
        <v>1587</v>
      </c>
      <c r="AM132" s="505">
        <v>0</v>
      </c>
      <c r="AN132" s="505">
        <v>0</v>
      </c>
      <c r="AO132" s="505">
        <v>0</v>
      </c>
      <c r="AP132" s="505">
        <v>1</v>
      </c>
      <c r="AQ132" s="350">
        <v>0</v>
      </c>
      <c r="AR132" s="505">
        <v>0</v>
      </c>
      <c r="AS132" s="505">
        <v>0</v>
      </c>
      <c r="AT132" s="505">
        <v>0</v>
      </c>
      <c r="AU132" s="505">
        <v>0</v>
      </c>
      <c r="AV132" s="505">
        <v>0</v>
      </c>
      <c r="AW132" s="505">
        <v>0</v>
      </c>
      <c r="AX132" s="788"/>
      <c r="AY132" s="468">
        <v>125516</v>
      </c>
    </row>
    <row r="133" spans="1:51" ht="15.75" thickBot="1">
      <c r="A133" s="29" t="e">
        <v>#REF!</v>
      </c>
      <c r="B133" s="29" t="s">
        <v>3215</v>
      </c>
      <c r="C133" s="29" t="s">
        <v>3216</v>
      </c>
      <c r="D133" s="29" t="s">
        <v>3217</v>
      </c>
      <c r="E133" s="29" t="s">
        <v>3218</v>
      </c>
      <c r="F133" s="29" t="s">
        <v>3219</v>
      </c>
      <c r="G133" s="29" t="e">
        <v>#REF!</v>
      </c>
      <c r="H133" s="29" t="s">
        <v>3220</v>
      </c>
      <c r="I133" s="29" t="s">
        <v>3221</v>
      </c>
      <c r="J133" s="29" t="s">
        <v>3222</v>
      </c>
      <c r="K133" s="29" t="s">
        <v>3223</v>
      </c>
      <c r="L133" s="29" t="s">
        <v>3224</v>
      </c>
      <c r="M133" s="29" t="s">
        <v>3225</v>
      </c>
      <c r="N133" s="29" t="s">
        <v>3226</v>
      </c>
      <c r="O133" s="29" t="s">
        <v>3227</v>
      </c>
      <c r="P133" s="29" t="s">
        <v>3228</v>
      </c>
      <c r="Q133" s="29" t="s">
        <v>3229</v>
      </c>
      <c r="R133" s="29" t="s">
        <v>3230</v>
      </c>
      <c r="S133" s="29" t="s">
        <v>3231</v>
      </c>
      <c r="T133" s="29" t="s">
        <v>3232</v>
      </c>
      <c r="U133" s="29" t="s">
        <v>3233</v>
      </c>
      <c r="V133" s="29" t="s">
        <v>3234</v>
      </c>
      <c r="W133" s="29" t="s">
        <v>3235</v>
      </c>
      <c r="X133" s="381" t="s">
        <v>419</v>
      </c>
      <c r="Y133" s="458" t="s">
        <v>711</v>
      </c>
      <c r="Z133" s="36">
        <v>129</v>
      </c>
      <c r="AA133" s="504">
        <v>12877</v>
      </c>
      <c r="AB133" s="505">
        <v>0</v>
      </c>
      <c r="AC133" s="350">
        <v>0</v>
      </c>
      <c r="AD133" s="350">
        <v>0</v>
      </c>
      <c r="AE133" s="505">
        <v>5491</v>
      </c>
      <c r="AF133" s="505">
        <v>1060</v>
      </c>
      <c r="AG133" s="350">
        <v>4</v>
      </c>
      <c r="AH133" s="350">
        <v>1064</v>
      </c>
      <c r="AI133" s="505">
        <v>1075</v>
      </c>
      <c r="AJ133" s="505">
        <v>0</v>
      </c>
      <c r="AK133" s="505">
        <v>0</v>
      </c>
      <c r="AL133" s="505">
        <v>0</v>
      </c>
      <c r="AM133" s="505">
        <v>0</v>
      </c>
      <c r="AN133" s="505">
        <v>0</v>
      </c>
      <c r="AO133" s="505">
        <v>1</v>
      </c>
      <c r="AP133" s="505">
        <v>0</v>
      </c>
      <c r="AQ133" s="350">
        <v>0</v>
      </c>
      <c r="AR133" s="505">
        <v>0</v>
      </c>
      <c r="AS133" s="505">
        <v>0</v>
      </c>
      <c r="AT133" s="505">
        <v>0</v>
      </c>
      <c r="AU133" s="505">
        <v>0</v>
      </c>
      <c r="AV133" s="505">
        <v>0</v>
      </c>
      <c r="AW133" s="505">
        <v>0</v>
      </c>
      <c r="AX133" s="788"/>
      <c r="AY133" s="468">
        <v>20508</v>
      </c>
    </row>
    <row r="134" spans="1:51" ht="15.75" thickBot="1">
      <c r="A134" s="29" t="e">
        <v>#REF!</v>
      </c>
      <c r="B134" s="29" t="s">
        <v>3236</v>
      </c>
      <c r="C134" s="29" t="s">
        <v>3237</v>
      </c>
      <c r="D134" s="29" t="s">
        <v>3238</v>
      </c>
      <c r="E134" s="29" t="s">
        <v>3239</v>
      </c>
      <c r="F134" s="29" t="s">
        <v>3240</v>
      </c>
      <c r="G134" s="29" t="e">
        <v>#REF!</v>
      </c>
      <c r="H134" s="29" t="s">
        <v>3241</v>
      </c>
      <c r="I134" s="29" t="s">
        <v>3242</v>
      </c>
      <c r="J134" s="29" t="s">
        <v>3243</v>
      </c>
      <c r="K134" s="29" t="s">
        <v>3244</v>
      </c>
      <c r="L134" s="29" t="s">
        <v>3245</v>
      </c>
      <c r="M134" s="29" t="s">
        <v>3246</v>
      </c>
      <c r="N134" s="29" t="s">
        <v>3247</v>
      </c>
      <c r="O134" s="29" t="s">
        <v>3248</v>
      </c>
      <c r="P134" s="29" t="s">
        <v>3249</v>
      </c>
      <c r="Q134" s="29" t="s">
        <v>3250</v>
      </c>
      <c r="R134" s="29" t="s">
        <v>3251</v>
      </c>
      <c r="S134" s="29" t="s">
        <v>3252</v>
      </c>
      <c r="T134" s="29" t="s">
        <v>3253</v>
      </c>
      <c r="U134" s="29" t="s">
        <v>3254</v>
      </c>
      <c r="V134" s="29" t="s">
        <v>3255</v>
      </c>
      <c r="W134" s="29" t="s">
        <v>3256</v>
      </c>
      <c r="X134" s="381" t="s">
        <v>420</v>
      </c>
      <c r="Y134" s="458" t="s">
        <v>711</v>
      </c>
      <c r="Z134" s="36">
        <v>212</v>
      </c>
      <c r="AA134" s="504">
        <v>13529</v>
      </c>
      <c r="AB134" s="505">
        <v>0</v>
      </c>
      <c r="AC134" s="350">
        <v>0</v>
      </c>
      <c r="AD134" s="350">
        <v>0</v>
      </c>
      <c r="AE134" s="505">
        <v>4793</v>
      </c>
      <c r="AF134" s="505">
        <v>773</v>
      </c>
      <c r="AG134" s="350">
        <v>0</v>
      </c>
      <c r="AH134" s="350">
        <v>773</v>
      </c>
      <c r="AI134" s="505">
        <v>440</v>
      </c>
      <c r="AJ134" s="505">
        <v>0</v>
      </c>
      <c r="AK134" s="505">
        <v>0</v>
      </c>
      <c r="AL134" s="505">
        <v>0</v>
      </c>
      <c r="AM134" s="505">
        <v>0</v>
      </c>
      <c r="AN134" s="505">
        <v>0</v>
      </c>
      <c r="AO134" s="505">
        <v>0</v>
      </c>
      <c r="AP134" s="505">
        <v>0</v>
      </c>
      <c r="AQ134" s="350">
        <v>0</v>
      </c>
      <c r="AR134" s="505">
        <v>0</v>
      </c>
      <c r="AS134" s="505">
        <v>0</v>
      </c>
      <c r="AT134" s="505">
        <v>0</v>
      </c>
      <c r="AU134" s="505">
        <v>0</v>
      </c>
      <c r="AV134" s="505">
        <v>0</v>
      </c>
      <c r="AW134" s="505">
        <v>0</v>
      </c>
      <c r="AX134" s="788"/>
      <c r="AY134" s="468">
        <v>19535</v>
      </c>
    </row>
    <row r="135" spans="1:51" ht="15.75" thickBot="1">
      <c r="A135" s="29" t="e">
        <v>#REF!</v>
      </c>
      <c r="B135" s="29" t="s">
        <v>3257</v>
      </c>
      <c r="C135" s="29" t="s">
        <v>3258</v>
      </c>
      <c r="D135" s="29" t="s">
        <v>3259</v>
      </c>
      <c r="E135" s="29" t="s">
        <v>3260</v>
      </c>
      <c r="F135" s="29" t="s">
        <v>3261</v>
      </c>
      <c r="G135" s="29" t="e">
        <v>#REF!</v>
      </c>
      <c r="H135" s="29" t="s">
        <v>3262</v>
      </c>
      <c r="I135" s="29" t="s">
        <v>3263</v>
      </c>
      <c r="J135" s="29" t="s">
        <v>3264</v>
      </c>
      <c r="K135" s="29" t="s">
        <v>3265</v>
      </c>
      <c r="L135" s="29" t="s">
        <v>3266</v>
      </c>
      <c r="M135" s="29" t="s">
        <v>3267</v>
      </c>
      <c r="N135" s="29" t="s">
        <v>3268</v>
      </c>
      <c r="O135" s="29" t="s">
        <v>3269</v>
      </c>
      <c r="P135" s="29" t="s">
        <v>3270</v>
      </c>
      <c r="Q135" s="29" t="s">
        <v>3271</v>
      </c>
      <c r="R135" s="29" t="s">
        <v>3272</v>
      </c>
      <c r="S135" s="29" t="s">
        <v>3273</v>
      </c>
      <c r="T135" s="29" t="s">
        <v>3274</v>
      </c>
      <c r="U135" s="29" t="s">
        <v>3275</v>
      </c>
      <c r="V135" s="29" t="s">
        <v>3276</v>
      </c>
      <c r="W135" s="29" t="s">
        <v>3277</v>
      </c>
      <c r="X135" s="381" t="s">
        <v>421</v>
      </c>
      <c r="Y135" s="458" t="s">
        <v>711</v>
      </c>
      <c r="Z135" s="36">
        <v>266</v>
      </c>
      <c r="AA135" s="504">
        <v>15111</v>
      </c>
      <c r="AB135" s="505">
        <v>0</v>
      </c>
      <c r="AC135" s="350">
        <v>0</v>
      </c>
      <c r="AD135" s="350">
        <v>0</v>
      </c>
      <c r="AE135" s="505">
        <v>8093</v>
      </c>
      <c r="AF135" s="505">
        <v>1138</v>
      </c>
      <c r="AG135" s="350">
        <v>11</v>
      </c>
      <c r="AH135" s="350">
        <v>1149</v>
      </c>
      <c r="AI135" s="505">
        <v>1924</v>
      </c>
      <c r="AJ135" s="505">
        <v>0</v>
      </c>
      <c r="AK135" s="505">
        <v>0</v>
      </c>
      <c r="AL135" s="505">
        <v>524</v>
      </c>
      <c r="AM135" s="505">
        <v>0</v>
      </c>
      <c r="AN135" s="505">
        <v>0</v>
      </c>
      <c r="AO135" s="505">
        <v>0</v>
      </c>
      <c r="AP135" s="505">
        <v>0</v>
      </c>
      <c r="AQ135" s="350">
        <v>0</v>
      </c>
      <c r="AR135" s="505">
        <v>0</v>
      </c>
      <c r="AS135" s="505">
        <v>0</v>
      </c>
      <c r="AT135" s="505">
        <v>0</v>
      </c>
      <c r="AU135" s="505">
        <v>0</v>
      </c>
      <c r="AV135" s="505">
        <v>0</v>
      </c>
      <c r="AW135" s="505">
        <v>0</v>
      </c>
      <c r="AX135" s="788"/>
      <c r="AY135" s="468">
        <v>26801</v>
      </c>
    </row>
    <row r="136" spans="1:51" ht="15.75" thickBot="1">
      <c r="A136" s="29" t="e">
        <v>#REF!</v>
      </c>
      <c r="B136" s="29" t="s">
        <v>3278</v>
      </c>
      <c r="C136" s="29" t="s">
        <v>3279</v>
      </c>
      <c r="D136" s="29" t="s">
        <v>3280</v>
      </c>
      <c r="E136" s="29" t="s">
        <v>3281</v>
      </c>
      <c r="F136" s="29" t="s">
        <v>3282</v>
      </c>
      <c r="G136" s="29" t="e">
        <v>#REF!</v>
      </c>
      <c r="H136" s="29" t="s">
        <v>3283</v>
      </c>
      <c r="I136" s="29" t="s">
        <v>3284</v>
      </c>
      <c r="J136" s="29" t="s">
        <v>3285</v>
      </c>
      <c r="K136" s="29" t="s">
        <v>3286</v>
      </c>
      <c r="L136" s="29" t="s">
        <v>3287</v>
      </c>
      <c r="M136" s="29" t="s">
        <v>3288</v>
      </c>
      <c r="N136" s="29" t="s">
        <v>3289</v>
      </c>
      <c r="O136" s="29" t="s">
        <v>3290</v>
      </c>
      <c r="P136" s="29" t="s">
        <v>3291</v>
      </c>
      <c r="Q136" s="29" t="s">
        <v>3292</v>
      </c>
      <c r="R136" s="29" t="s">
        <v>3293</v>
      </c>
      <c r="S136" s="29" t="s">
        <v>3294</v>
      </c>
      <c r="T136" s="29" t="s">
        <v>3295</v>
      </c>
      <c r="U136" s="29" t="s">
        <v>3296</v>
      </c>
      <c r="V136" s="29" t="s">
        <v>3297</v>
      </c>
      <c r="W136" s="29" t="s">
        <v>3298</v>
      </c>
      <c r="X136" s="381" t="s">
        <v>422</v>
      </c>
      <c r="Y136" s="458" t="s">
        <v>711</v>
      </c>
      <c r="Z136" s="36">
        <v>308</v>
      </c>
      <c r="AA136" s="504">
        <v>11296</v>
      </c>
      <c r="AB136" s="505">
        <v>0</v>
      </c>
      <c r="AC136" s="350">
        <v>0</v>
      </c>
      <c r="AD136" s="350">
        <v>0</v>
      </c>
      <c r="AE136" s="505">
        <v>3215</v>
      </c>
      <c r="AF136" s="505">
        <v>710</v>
      </c>
      <c r="AG136" s="350">
        <v>3</v>
      </c>
      <c r="AH136" s="350">
        <v>713</v>
      </c>
      <c r="AI136" s="505">
        <v>662</v>
      </c>
      <c r="AJ136" s="505">
        <v>0</v>
      </c>
      <c r="AK136" s="505">
        <v>0</v>
      </c>
      <c r="AL136" s="505">
        <v>0</v>
      </c>
      <c r="AM136" s="505">
        <v>0</v>
      </c>
      <c r="AN136" s="505">
        <v>0</v>
      </c>
      <c r="AO136" s="505">
        <v>1</v>
      </c>
      <c r="AP136" s="505">
        <v>0</v>
      </c>
      <c r="AQ136" s="350">
        <v>0</v>
      </c>
      <c r="AR136" s="505">
        <v>0</v>
      </c>
      <c r="AS136" s="505">
        <v>0</v>
      </c>
      <c r="AT136" s="505">
        <v>0</v>
      </c>
      <c r="AU136" s="505">
        <v>0</v>
      </c>
      <c r="AV136" s="505">
        <v>0</v>
      </c>
      <c r="AW136" s="505">
        <v>0</v>
      </c>
      <c r="AX136" s="788"/>
      <c r="AY136" s="468">
        <v>15887</v>
      </c>
    </row>
    <row r="137" spans="1:51" ht="15.75" thickBot="1">
      <c r="A137" s="29" t="e">
        <v>#REF!</v>
      </c>
      <c r="B137" s="29" t="s">
        <v>3299</v>
      </c>
      <c r="C137" s="29" t="s">
        <v>3300</v>
      </c>
      <c r="D137" s="29" t="s">
        <v>3301</v>
      </c>
      <c r="E137" s="29" t="s">
        <v>3302</v>
      </c>
      <c r="F137" s="29" t="s">
        <v>3303</v>
      </c>
      <c r="G137" s="29" t="e">
        <v>#REF!</v>
      </c>
      <c r="H137" s="29" t="s">
        <v>3304</v>
      </c>
      <c r="I137" s="29" t="s">
        <v>3305</v>
      </c>
      <c r="J137" s="29" t="s">
        <v>3306</v>
      </c>
      <c r="K137" s="29" t="s">
        <v>3307</v>
      </c>
      <c r="L137" s="29" t="s">
        <v>3308</v>
      </c>
      <c r="M137" s="29" t="s">
        <v>3309</v>
      </c>
      <c r="N137" s="29" t="s">
        <v>3310</v>
      </c>
      <c r="O137" s="29" t="s">
        <v>3311</v>
      </c>
      <c r="P137" s="29" t="s">
        <v>3312</v>
      </c>
      <c r="Q137" s="29" t="s">
        <v>3313</v>
      </c>
      <c r="R137" s="29" t="s">
        <v>3314</v>
      </c>
      <c r="S137" s="29" t="s">
        <v>3315</v>
      </c>
      <c r="T137" s="29" t="s">
        <v>3316</v>
      </c>
      <c r="U137" s="29" t="s">
        <v>3317</v>
      </c>
      <c r="V137" s="29" t="s">
        <v>3318</v>
      </c>
      <c r="W137" s="29" t="s">
        <v>3319</v>
      </c>
      <c r="X137" s="381" t="s">
        <v>423</v>
      </c>
      <c r="Y137" s="458" t="s">
        <v>711</v>
      </c>
      <c r="Z137" s="36">
        <v>360</v>
      </c>
      <c r="AA137" s="504">
        <v>36753</v>
      </c>
      <c r="AB137" s="505">
        <v>604</v>
      </c>
      <c r="AC137" s="350">
        <v>48</v>
      </c>
      <c r="AD137" s="350">
        <v>652</v>
      </c>
      <c r="AE137" s="505">
        <v>15719</v>
      </c>
      <c r="AF137" s="505">
        <v>3233</v>
      </c>
      <c r="AG137" s="350">
        <v>66</v>
      </c>
      <c r="AH137" s="350">
        <v>3299</v>
      </c>
      <c r="AI137" s="505">
        <v>7450</v>
      </c>
      <c r="AJ137" s="505">
        <v>0</v>
      </c>
      <c r="AK137" s="505">
        <v>0</v>
      </c>
      <c r="AL137" s="505">
        <v>708</v>
      </c>
      <c r="AM137" s="505">
        <v>0</v>
      </c>
      <c r="AN137" s="505">
        <v>2</v>
      </c>
      <c r="AO137" s="505">
        <v>0</v>
      </c>
      <c r="AP137" s="505">
        <v>0</v>
      </c>
      <c r="AQ137" s="350">
        <v>0</v>
      </c>
      <c r="AR137" s="505">
        <v>0</v>
      </c>
      <c r="AS137" s="505">
        <v>2</v>
      </c>
      <c r="AT137" s="505">
        <v>0</v>
      </c>
      <c r="AU137" s="505">
        <v>0</v>
      </c>
      <c r="AV137" s="505">
        <v>0</v>
      </c>
      <c r="AW137" s="505">
        <v>0</v>
      </c>
      <c r="AX137" s="788"/>
      <c r="AY137" s="468">
        <v>64585</v>
      </c>
    </row>
    <row r="138" spans="1:51" ht="15.75" thickBot="1">
      <c r="A138" s="29" t="e">
        <v>#REF!</v>
      </c>
      <c r="B138" s="29" t="s">
        <v>3320</v>
      </c>
      <c r="C138" s="29" t="s">
        <v>3321</v>
      </c>
      <c r="D138" s="29" t="s">
        <v>3322</v>
      </c>
      <c r="E138" s="29" t="s">
        <v>3323</v>
      </c>
      <c r="F138" s="29" t="s">
        <v>3324</v>
      </c>
      <c r="G138" s="29" t="e">
        <v>#REF!</v>
      </c>
      <c r="H138" s="29" t="s">
        <v>3325</v>
      </c>
      <c r="I138" s="29" t="s">
        <v>3326</v>
      </c>
      <c r="J138" s="29" t="s">
        <v>3327</v>
      </c>
      <c r="K138" s="29" t="s">
        <v>3328</v>
      </c>
      <c r="L138" s="29" t="s">
        <v>3329</v>
      </c>
      <c r="M138" s="29" t="s">
        <v>3330</v>
      </c>
      <c r="N138" s="29" t="s">
        <v>3331</v>
      </c>
      <c r="O138" s="29" t="s">
        <v>3332</v>
      </c>
      <c r="P138" s="29" t="s">
        <v>3333</v>
      </c>
      <c r="Q138" s="29" t="s">
        <v>3334</v>
      </c>
      <c r="R138" s="29" t="s">
        <v>3335</v>
      </c>
      <c r="S138" s="29" t="s">
        <v>3336</v>
      </c>
      <c r="T138" s="29" t="s">
        <v>3337</v>
      </c>
      <c r="U138" s="29" t="s">
        <v>3338</v>
      </c>
      <c r="V138" s="29" t="s">
        <v>3339</v>
      </c>
      <c r="W138" s="29" t="s">
        <v>3340</v>
      </c>
      <c r="X138" s="381" t="s">
        <v>424</v>
      </c>
      <c r="Y138" s="458" t="s">
        <v>711</v>
      </c>
      <c r="Z138" s="36">
        <v>380</v>
      </c>
      <c r="AA138" s="504">
        <v>8486</v>
      </c>
      <c r="AB138" s="505">
        <v>0</v>
      </c>
      <c r="AC138" s="350">
        <v>0</v>
      </c>
      <c r="AD138" s="350">
        <v>0</v>
      </c>
      <c r="AE138" s="505">
        <v>3006</v>
      </c>
      <c r="AF138" s="505">
        <v>500</v>
      </c>
      <c r="AG138" s="350">
        <v>0</v>
      </c>
      <c r="AH138" s="350">
        <v>500</v>
      </c>
      <c r="AI138" s="505">
        <v>1</v>
      </c>
      <c r="AJ138" s="505">
        <v>0</v>
      </c>
      <c r="AK138" s="505">
        <v>0</v>
      </c>
      <c r="AL138" s="505">
        <v>0</v>
      </c>
      <c r="AM138" s="505">
        <v>0</v>
      </c>
      <c r="AN138" s="505">
        <v>0</v>
      </c>
      <c r="AO138" s="505">
        <v>0</v>
      </c>
      <c r="AP138" s="505">
        <v>0</v>
      </c>
      <c r="AQ138" s="350">
        <v>0</v>
      </c>
      <c r="AR138" s="505">
        <v>0</v>
      </c>
      <c r="AS138" s="505">
        <v>0</v>
      </c>
      <c r="AT138" s="505">
        <v>0</v>
      </c>
      <c r="AU138" s="505">
        <v>0</v>
      </c>
      <c r="AV138" s="505">
        <v>0</v>
      </c>
      <c r="AW138" s="505">
        <v>0</v>
      </c>
      <c r="AX138" s="788"/>
      <c r="AY138" s="468">
        <v>11993</v>
      </c>
    </row>
    <row r="139" spans="1:51" ht="15.75" thickBot="1">
      <c r="A139" s="29" t="e">
        <v>#REF!</v>
      </c>
      <c r="B139" s="29" t="s">
        <v>3341</v>
      </c>
      <c r="C139" s="29" t="s">
        <v>3342</v>
      </c>
      <c r="D139" s="29" t="s">
        <v>3343</v>
      </c>
      <c r="E139" s="29" t="s">
        <v>3344</v>
      </c>
      <c r="F139" s="29" t="s">
        <v>3345</v>
      </c>
      <c r="G139" s="29" t="e">
        <v>#REF!</v>
      </c>
      <c r="H139" s="29" t="s">
        <v>3346</v>
      </c>
      <c r="I139" s="29" t="s">
        <v>3347</v>
      </c>
      <c r="J139" s="29" t="s">
        <v>3348</v>
      </c>
      <c r="K139" s="29" t="s">
        <v>3349</v>
      </c>
      <c r="L139" s="29" t="s">
        <v>3350</v>
      </c>
      <c r="M139" s="29" t="s">
        <v>3351</v>
      </c>
      <c r="N139" s="29" t="s">
        <v>3352</v>
      </c>
      <c r="O139" s="29" t="s">
        <v>3353</v>
      </c>
      <c r="P139" s="29" t="s">
        <v>3354</v>
      </c>
      <c r="Q139" s="29" t="s">
        <v>3355</v>
      </c>
      <c r="R139" s="29" t="s">
        <v>3356</v>
      </c>
      <c r="S139" s="29" t="s">
        <v>3357</v>
      </c>
      <c r="T139" s="29" t="s">
        <v>3358</v>
      </c>
      <c r="U139" s="29" t="s">
        <v>3359</v>
      </c>
      <c r="V139" s="29" t="s">
        <v>3360</v>
      </c>
      <c r="W139" s="29" t="s">
        <v>3361</v>
      </c>
      <c r="X139" s="381" t="s">
        <v>425</v>
      </c>
      <c r="Y139" s="458" t="s">
        <v>711</v>
      </c>
      <c r="Z139" s="36">
        <v>631</v>
      </c>
      <c r="AA139" s="506">
        <v>7700</v>
      </c>
      <c r="AB139" s="505">
        <v>0</v>
      </c>
      <c r="AC139" s="379">
        <v>0</v>
      </c>
      <c r="AD139" s="350">
        <v>0</v>
      </c>
      <c r="AE139" s="507">
        <v>4373</v>
      </c>
      <c r="AF139" s="505">
        <v>582</v>
      </c>
      <c r="AG139" s="379">
        <v>7</v>
      </c>
      <c r="AH139" s="350">
        <v>589</v>
      </c>
      <c r="AI139" s="507">
        <v>109</v>
      </c>
      <c r="AJ139" s="507">
        <v>0</v>
      </c>
      <c r="AK139" s="507">
        <v>0</v>
      </c>
      <c r="AL139" s="507">
        <v>0</v>
      </c>
      <c r="AM139" s="505">
        <v>0</v>
      </c>
      <c r="AN139" s="507">
        <v>0</v>
      </c>
      <c r="AO139" s="507">
        <v>0</v>
      </c>
      <c r="AP139" s="505">
        <v>0</v>
      </c>
      <c r="AQ139" s="350">
        <v>0</v>
      </c>
      <c r="AR139" s="505">
        <v>0</v>
      </c>
      <c r="AS139" s="505">
        <v>0</v>
      </c>
      <c r="AT139" s="505">
        <v>0</v>
      </c>
      <c r="AU139" s="505">
        <v>0</v>
      </c>
      <c r="AV139" s="505">
        <v>0</v>
      </c>
      <c r="AW139" s="505">
        <v>0</v>
      </c>
      <c r="AX139" s="788"/>
      <c r="AY139" s="468">
        <v>12771</v>
      </c>
    </row>
    <row r="141" spans="1:51">
      <c r="X141" s="216" t="s">
        <v>444</v>
      </c>
      <c r="AA141" s="832" t="s">
        <v>3362</v>
      </c>
      <c r="AB141" s="833"/>
      <c r="AC141" s="833"/>
      <c r="AD141" s="833"/>
      <c r="AE141" s="833"/>
      <c r="AF141" s="833"/>
      <c r="AG141" s="833"/>
      <c r="AH141" s="833"/>
      <c r="AI141" s="833"/>
      <c r="AJ141" s="833"/>
      <c r="AK141" s="833"/>
      <c r="AL141" s="833"/>
      <c r="AM141" s="833"/>
      <c r="AN141" s="833"/>
      <c r="AO141" s="833"/>
      <c r="AP141" s="748" t="s">
        <v>269</v>
      </c>
    </row>
    <row r="142" spans="1:51">
      <c r="X142" s="219" t="s">
        <v>431</v>
      </c>
      <c r="AA142" s="828" t="s">
        <v>432</v>
      </c>
      <c r="AB142" s="829"/>
      <c r="AC142" s="829"/>
      <c r="AD142" s="829"/>
      <c r="AE142" s="829"/>
      <c r="AF142" s="829"/>
      <c r="AG142" s="829"/>
      <c r="AH142" s="829"/>
      <c r="AI142" s="829"/>
      <c r="AJ142" s="829"/>
      <c r="AK142" s="829"/>
      <c r="AL142" s="829"/>
      <c r="AM142" s="829"/>
      <c r="AN142" s="829"/>
      <c r="AO142" s="829"/>
    </row>
  </sheetData>
  <sheetProtection autoFilter="0"/>
  <mergeCells count="8">
    <mergeCell ref="AA142:AO142"/>
    <mergeCell ref="X2:X3"/>
    <mergeCell ref="Y2:Y3"/>
    <mergeCell ref="Z2:Z3"/>
    <mergeCell ref="X1:AY1"/>
    <mergeCell ref="AA141:AO141"/>
    <mergeCell ref="AH2:AH4"/>
    <mergeCell ref="AD2:AD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/>
  </sheetPr>
  <dimension ref="A1:Y143"/>
  <sheetViews>
    <sheetView zoomScale="80" zoomScaleNormal="80" workbookViewId="0">
      <pane xSplit="3" ySplit="5" topLeftCell="D9" activePane="bottomRight" state="frozen"/>
      <selection pane="bottomRight" activeCell="A5" sqref="A5"/>
      <selection pane="bottomLeft" activeCell="W6" sqref="W6"/>
      <selection pane="topRight" activeCell="Z1" sqref="Z1"/>
    </sheetView>
  </sheetViews>
  <sheetFormatPr defaultColWidth="11.42578125" defaultRowHeight="15" customHeight="1"/>
  <cols>
    <col min="1" max="1" width="36.7109375" style="29" customWidth="1"/>
    <col min="2" max="2" width="14.5703125" style="29" customWidth="1"/>
    <col min="3" max="3" width="15.85546875" style="29" customWidth="1"/>
    <col min="4" max="4" width="14.28515625" style="29" customWidth="1"/>
    <col min="5" max="5" width="12.140625" style="29" bestFit="1" customWidth="1"/>
    <col min="6" max="6" width="10.5703125" style="29" bestFit="1" customWidth="1"/>
    <col min="7" max="7" width="10.85546875" style="29" bestFit="1" customWidth="1"/>
    <col min="8" max="8" width="12" style="29" customWidth="1"/>
    <col min="9" max="9" width="11.140625" style="29" customWidth="1"/>
    <col min="10" max="10" width="7.85546875" style="29" bestFit="1" customWidth="1"/>
    <col min="11" max="11" width="10.140625" style="29" hidden="1" customWidth="1"/>
    <col min="12" max="12" width="12.140625" style="29" bestFit="1" customWidth="1"/>
    <col min="13" max="13" width="9.140625" style="29" bestFit="1" customWidth="1"/>
    <col min="14" max="14" width="11.42578125" style="29" bestFit="1" customWidth="1"/>
    <col min="15" max="15" width="11.5703125" style="29" bestFit="1" customWidth="1"/>
    <col min="16" max="16" width="10.28515625" style="29" bestFit="1" customWidth="1"/>
    <col min="17" max="17" width="13.140625" style="29" customWidth="1"/>
    <col min="18" max="18" width="13.7109375" style="29" customWidth="1"/>
    <col min="19" max="19" width="10.140625" style="29" customWidth="1"/>
    <col min="20" max="21" width="17" style="29" hidden="1" customWidth="1"/>
    <col min="22" max="22" width="11" style="29" customWidth="1"/>
    <col min="23" max="23" width="14" style="29" customWidth="1"/>
    <col min="24" max="24" width="8.85546875" style="29" customWidth="1"/>
    <col min="25" max="25" width="15.7109375" style="29" customWidth="1"/>
    <col min="26" max="28" width="11.42578125" style="29"/>
    <col min="29" max="29" width="12.42578125" style="29" customWidth="1"/>
    <col min="30" max="16384" width="11.42578125" style="29"/>
  </cols>
  <sheetData>
    <row r="1" spans="1:25" ht="42" customHeight="1" thickBot="1">
      <c r="A1" s="892" t="s">
        <v>3363</v>
      </c>
      <c r="B1" s="893"/>
      <c r="C1" s="893"/>
      <c r="D1" s="887"/>
      <c r="E1" s="887"/>
      <c r="F1" s="887"/>
      <c r="G1" s="887"/>
      <c r="H1" s="887"/>
      <c r="I1" s="887"/>
      <c r="J1" s="887"/>
      <c r="K1" s="887"/>
      <c r="L1" s="887"/>
      <c r="M1" s="887"/>
      <c r="N1" s="887"/>
      <c r="O1" s="887"/>
      <c r="P1" s="887"/>
      <c r="Q1" s="887"/>
      <c r="R1" s="887"/>
      <c r="S1" s="887"/>
      <c r="T1" s="887"/>
      <c r="U1" s="887"/>
      <c r="V1" s="887"/>
      <c r="W1" s="887"/>
      <c r="X1" s="887"/>
      <c r="Y1" s="475"/>
    </row>
    <row r="2" spans="1:25" ht="39" thickBot="1">
      <c r="A2" s="895" t="s">
        <v>508</v>
      </c>
      <c r="B2" s="876" t="s">
        <v>673</v>
      </c>
      <c r="C2" s="894" t="s">
        <v>674</v>
      </c>
      <c r="D2" s="473" t="s">
        <v>528</v>
      </c>
      <c r="E2" s="474" t="s">
        <v>530</v>
      </c>
      <c r="F2" s="474" t="s">
        <v>532</v>
      </c>
      <c r="G2" s="474" t="s">
        <v>541</v>
      </c>
      <c r="H2" s="474" t="s">
        <v>523</v>
      </c>
      <c r="I2" s="474" t="s">
        <v>525</v>
      </c>
      <c r="J2" s="474" t="s">
        <v>576</v>
      </c>
      <c r="K2" s="474" t="s">
        <v>642</v>
      </c>
      <c r="L2" s="474" t="s">
        <v>579</v>
      </c>
      <c r="M2" s="474" t="s">
        <v>622</v>
      </c>
      <c r="N2" s="474" t="s">
        <v>648</v>
      </c>
      <c r="O2" s="474" t="s">
        <v>535</v>
      </c>
      <c r="P2" s="474" t="s">
        <v>546</v>
      </c>
      <c r="Q2" s="657" t="s">
        <v>723</v>
      </c>
      <c r="R2" s="474" t="s">
        <v>3364</v>
      </c>
      <c r="S2" s="474" t="s">
        <v>682</v>
      </c>
      <c r="T2" s="474" t="s">
        <v>649</v>
      </c>
      <c r="U2" s="474" t="s">
        <v>3364</v>
      </c>
      <c r="V2" s="474" t="s">
        <v>3365</v>
      </c>
      <c r="W2" s="474" t="s">
        <v>3366</v>
      </c>
      <c r="X2" s="474" t="s">
        <v>3367</v>
      </c>
      <c r="Y2" s="475" t="s">
        <v>729</v>
      </c>
    </row>
    <row r="3" spans="1:25" ht="22.5" customHeight="1" thickBot="1">
      <c r="A3" s="896"/>
      <c r="B3" s="876"/>
      <c r="C3" s="894"/>
      <c r="D3" s="462" t="s">
        <v>566</v>
      </c>
      <c r="E3" s="463" t="s">
        <v>567</v>
      </c>
      <c r="F3" s="463" t="s">
        <v>570</v>
      </c>
      <c r="G3" s="463" t="s">
        <v>571</v>
      </c>
      <c r="H3" s="463" t="s">
        <v>572</v>
      </c>
      <c r="I3" s="463" t="s">
        <v>574</v>
      </c>
      <c r="J3" s="463" t="s">
        <v>575</v>
      </c>
      <c r="K3" s="463" t="s">
        <v>573</v>
      </c>
      <c r="L3" s="463" t="s">
        <v>578</v>
      </c>
      <c r="M3" s="464" t="s">
        <v>641</v>
      </c>
      <c r="N3" s="463" t="s">
        <v>577</v>
      </c>
      <c r="O3" s="463" t="s">
        <v>580</v>
      </c>
      <c r="P3" s="463" t="s">
        <v>581</v>
      </c>
      <c r="Q3" s="463" t="s">
        <v>3368</v>
      </c>
      <c r="R3" s="463" t="s">
        <v>593</v>
      </c>
      <c r="S3" s="463" t="s">
        <v>586</v>
      </c>
      <c r="T3" s="463" t="s">
        <v>568</v>
      </c>
      <c r="U3" s="463" t="s">
        <v>584</v>
      </c>
      <c r="V3" s="463" t="s">
        <v>582</v>
      </c>
      <c r="W3" s="463" t="s">
        <v>3369</v>
      </c>
      <c r="X3" s="463" t="s">
        <v>590</v>
      </c>
      <c r="Y3" s="475"/>
    </row>
    <row r="4" spans="1:25" ht="30" customHeight="1" thickBot="1">
      <c r="A4" s="508" t="s">
        <v>3370</v>
      </c>
      <c r="B4" s="477"/>
      <c r="C4" s="476"/>
      <c r="D4" s="616">
        <v>120</v>
      </c>
      <c r="E4" s="617">
        <v>125</v>
      </c>
      <c r="F4" s="617">
        <v>41</v>
      </c>
      <c r="G4" s="617">
        <v>20</v>
      </c>
      <c r="H4" s="617">
        <v>124</v>
      </c>
      <c r="I4" s="617">
        <v>70</v>
      </c>
      <c r="J4" s="617">
        <v>62</v>
      </c>
      <c r="K4" s="617">
        <v>47</v>
      </c>
      <c r="L4" s="617">
        <v>13</v>
      </c>
      <c r="M4" s="617">
        <v>0</v>
      </c>
      <c r="N4" s="617">
        <v>3</v>
      </c>
      <c r="O4" s="617">
        <v>20</v>
      </c>
      <c r="P4" s="617">
        <v>20</v>
      </c>
      <c r="Q4" s="617">
        <v>13</v>
      </c>
      <c r="R4" s="617">
        <v>2</v>
      </c>
      <c r="S4" s="617">
        <v>1</v>
      </c>
      <c r="T4" s="617">
        <v>96</v>
      </c>
      <c r="U4" s="617"/>
      <c r="V4" s="617">
        <v>2</v>
      </c>
      <c r="W4" s="617">
        <v>0</v>
      </c>
      <c r="X4" s="617">
        <v>1</v>
      </c>
      <c r="Y4" s="488"/>
    </row>
    <row r="5" spans="1:25" ht="25.5" customHeight="1" thickBot="1">
      <c r="A5" s="668" t="s">
        <v>734</v>
      </c>
      <c r="B5" s="669"/>
      <c r="C5" s="669"/>
      <c r="D5" s="467">
        <v>2643420</v>
      </c>
      <c r="E5" s="467">
        <v>703685</v>
      </c>
      <c r="F5" s="467">
        <v>410032</v>
      </c>
      <c r="G5" s="467">
        <v>131923</v>
      </c>
      <c r="H5" s="467">
        <v>133503</v>
      </c>
      <c r="I5" s="467">
        <v>57142</v>
      </c>
      <c r="J5" s="467">
        <v>7586</v>
      </c>
      <c r="K5" s="467">
        <v>7436</v>
      </c>
      <c r="L5" s="467">
        <v>2157</v>
      </c>
      <c r="M5" s="467">
        <v>0</v>
      </c>
      <c r="N5" s="467">
        <v>4510</v>
      </c>
      <c r="O5" s="467">
        <v>824</v>
      </c>
      <c r="P5" s="467">
        <v>134</v>
      </c>
      <c r="Q5" s="467">
        <v>83</v>
      </c>
      <c r="R5" s="467">
        <v>3</v>
      </c>
      <c r="S5" s="467">
        <v>3</v>
      </c>
      <c r="T5" s="467">
        <v>7221</v>
      </c>
      <c r="U5" s="467">
        <v>3</v>
      </c>
      <c r="V5" s="467">
        <v>8</v>
      </c>
      <c r="W5" s="467">
        <v>0</v>
      </c>
      <c r="X5" s="467">
        <v>1</v>
      </c>
      <c r="Y5" s="670">
        <v>4095014</v>
      </c>
    </row>
    <row r="6" spans="1:25" ht="15.75">
      <c r="A6" s="509" t="s">
        <v>691</v>
      </c>
      <c r="B6" s="470"/>
      <c r="C6" s="470"/>
      <c r="D6" s="511">
        <v>123</v>
      </c>
      <c r="E6" s="511">
        <v>21887</v>
      </c>
      <c r="F6" s="511">
        <v>0</v>
      </c>
      <c r="G6" s="511">
        <v>0</v>
      </c>
      <c r="H6" s="511">
        <v>4050</v>
      </c>
      <c r="I6" s="511">
        <v>963</v>
      </c>
      <c r="J6" s="511">
        <v>2</v>
      </c>
      <c r="K6" s="469">
        <v>4</v>
      </c>
      <c r="L6" s="511">
        <v>200</v>
      </c>
      <c r="M6" s="511">
        <v>0</v>
      </c>
      <c r="N6" s="511">
        <v>0</v>
      </c>
      <c r="O6" s="511">
        <v>0</v>
      </c>
      <c r="P6" s="511">
        <v>1</v>
      </c>
      <c r="Q6" s="511">
        <v>0</v>
      </c>
      <c r="R6" s="511">
        <v>0</v>
      </c>
      <c r="S6" s="511">
        <v>0</v>
      </c>
      <c r="T6" s="469">
        <v>671</v>
      </c>
      <c r="U6" s="469">
        <v>0</v>
      </c>
      <c r="V6" s="511">
        <v>1</v>
      </c>
      <c r="W6" s="511">
        <v>0</v>
      </c>
      <c r="X6" s="511">
        <v>0</v>
      </c>
      <c r="Y6" s="511">
        <v>27227</v>
      </c>
    </row>
    <row r="7" spans="1:25">
      <c r="A7" s="382" t="s">
        <v>289</v>
      </c>
      <c r="B7" s="381" t="s">
        <v>691</v>
      </c>
      <c r="C7" s="426">
        <v>142</v>
      </c>
      <c r="D7" s="504">
        <v>0</v>
      </c>
      <c r="E7" s="505">
        <v>591</v>
      </c>
      <c r="F7" s="505">
        <v>0</v>
      </c>
      <c r="G7" s="505">
        <v>0</v>
      </c>
      <c r="H7" s="505">
        <v>184</v>
      </c>
      <c r="I7" s="505">
        <v>0</v>
      </c>
      <c r="J7" s="505">
        <v>0</v>
      </c>
      <c r="K7" s="350">
        <v>0</v>
      </c>
      <c r="L7" s="505">
        <v>48</v>
      </c>
      <c r="M7" s="505">
        <v>0</v>
      </c>
      <c r="N7" s="505">
        <v>0</v>
      </c>
      <c r="O7" s="505">
        <v>0</v>
      </c>
      <c r="P7" s="505">
        <v>0</v>
      </c>
      <c r="Q7" s="505">
        <v>0</v>
      </c>
      <c r="R7" s="505">
        <v>0</v>
      </c>
      <c r="S7" s="505">
        <v>0</v>
      </c>
      <c r="T7" s="350">
        <v>0</v>
      </c>
      <c r="U7" s="350">
        <v>0</v>
      </c>
      <c r="V7" s="505">
        <v>0</v>
      </c>
      <c r="W7" s="505">
        <v>0</v>
      </c>
      <c r="X7" s="505">
        <v>0</v>
      </c>
      <c r="Y7" s="515">
        <v>823</v>
      </c>
    </row>
    <row r="8" spans="1:25">
      <c r="A8" s="382" t="s">
        <v>291</v>
      </c>
      <c r="B8" s="381" t="s">
        <v>691</v>
      </c>
      <c r="C8" s="426">
        <v>425</v>
      </c>
      <c r="D8" s="504">
        <v>6</v>
      </c>
      <c r="E8" s="505">
        <v>1768</v>
      </c>
      <c r="F8" s="505">
        <v>0</v>
      </c>
      <c r="G8" s="505">
        <v>0</v>
      </c>
      <c r="H8" s="505">
        <v>583</v>
      </c>
      <c r="I8" s="505">
        <v>3</v>
      </c>
      <c r="J8" s="505">
        <v>0</v>
      </c>
      <c r="K8" s="350">
        <v>0</v>
      </c>
      <c r="L8" s="505">
        <v>0</v>
      </c>
      <c r="M8" s="505">
        <v>0</v>
      </c>
      <c r="N8" s="505">
        <v>0</v>
      </c>
      <c r="O8" s="505">
        <v>0</v>
      </c>
      <c r="P8" s="505">
        <v>0</v>
      </c>
      <c r="Q8" s="505">
        <v>0</v>
      </c>
      <c r="R8" s="505">
        <v>0</v>
      </c>
      <c r="S8" s="505">
        <v>0</v>
      </c>
      <c r="T8" s="350">
        <v>11</v>
      </c>
      <c r="U8" s="350">
        <v>0</v>
      </c>
      <c r="V8" s="505">
        <v>0</v>
      </c>
      <c r="W8" s="505">
        <v>0</v>
      </c>
      <c r="X8" s="505">
        <v>0</v>
      </c>
      <c r="Y8" s="515">
        <v>2360</v>
      </c>
    </row>
    <row r="9" spans="1:25">
      <c r="A9" s="382" t="s">
        <v>293</v>
      </c>
      <c r="B9" s="381" t="s">
        <v>691</v>
      </c>
      <c r="C9" s="426">
        <v>579</v>
      </c>
      <c r="D9" s="504">
        <v>16</v>
      </c>
      <c r="E9" s="505">
        <v>13085</v>
      </c>
      <c r="F9" s="505">
        <v>0</v>
      </c>
      <c r="G9" s="505">
        <v>0</v>
      </c>
      <c r="H9" s="505">
        <v>1481</v>
      </c>
      <c r="I9" s="505">
        <v>868</v>
      </c>
      <c r="J9" s="505">
        <v>2</v>
      </c>
      <c r="K9" s="350">
        <v>4</v>
      </c>
      <c r="L9" s="505">
        <v>147</v>
      </c>
      <c r="M9" s="505">
        <v>0</v>
      </c>
      <c r="N9" s="505">
        <v>0</v>
      </c>
      <c r="O9" s="505">
        <v>0</v>
      </c>
      <c r="P9" s="505">
        <v>1</v>
      </c>
      <c r="Q9" s="505">
        <v>0</v>
      </c>
      <c r="R9" s="505">
        <v>0</v>
      </c>
      <c r="S9" s="505">
        <v>0</v>
      </c>
      <c r="T9" s="350">
        <v>612</v>
      </c>
      <c r="U9" s="350">
        <v>0</v>
      </c>
      <c r="V9" s="505">
        <v>0</v>
      </c>
      <c r="W9" s="505">
        <v>0</v>
      </c>
      <c r="X9" s="505">
        <v>0</v>
      </c>
      <c r="Y9" s="515">
        <v>15600</v>
      </c>
    </row>
    <row r="10" spans="1:25">
      <c r="A10" s="382" t="s">
        <v>295</v>
      </c>
      <c r="B10" s="381" t="s">
        <v>691</v>
      </c>
      <c r="C10" s="426">
        <v>585</v>
      </c>
      <c r="D10" s="504">
        <v>12</v>
      </c>
      <c r="E10" s="505">
        <v>2480</v>
      </c>
      <c r="F10" s="505">
        <v>0</v>
      </c>
      <c r="G10" s="505">
        <v>0</v>
      </c>
      <c r="H10" s="505">
        <v>500</v>
      </c>
      <c r="I10" s="505">
        <v>92</v>
      </c>
      <c r="J10" s="505">
        <v>0</v>
      </c>
      <c r="K10" s="350">
        <v>0</v>
      </c>
      <c r="L10" s="505">
        <v>5</v>
      </c>
      <c r="M10" s="505">
        <v>0</v>
      </c>
      <c r="N10" s="505">
        <v>0</v>
      </c>
      <c r="O10" s="505">
        <v>0</v>
      </c>
      <c r="P10" s="505">
        <v>0</v>
      </c>
      <c r="Q10" s="505">
        <v>0</v>
      </c>
      <c r="R10" s="505">
        <v>0</v>
      </c>
      <c r="S10" s="505">
        <v>0</v>
      </c>
      <c r="T10" s="350">
        <v>13</v>
      </c>
      <c r="U10" s="350">
        <v>0</v>
      </c>
      <c r="V10" s="505">
        <v>0</v>
      </c>
      <c r="W10" s="505">
        <v>0</v>
      </c>
      <c r="X10" s="505">
        <v>0</v>
      </c>
      <c r="Y10" s="515">
        <v>3089</v>
      </c>
    </row>
    <row r="11" spans="1:25">
      <c r="A11" s="382" t="s">
        <v>297</v>
      </c>
      <c r="B11" s="381" t="s">
        <v>691</v>
      </c>
      <c r="C11" s="426">
        <v>591</v>
      </c>
      <c r="D11" s="504">
        <v>89</v>
      </c>
      <c r="E11" s="505">
        <v>3176</v>
      </c>
      <c r="F11" s="505">
        <v>0</v>
      </c>
      <c r="G11" s="505">
        <v>0</v>
      </c>
      <c r="H11" s="505">
        <v>881</v>
      </c>
      <c r="I11" s="505">
        <v>0</v>
      </c>
      <c r="J11" s="505">
        <v>0</v>
      </c>
      <c r="K11" s="350">
        <v>0</v>
      </c>
      <c r="L11" s="505">
        <v>0</v>
      </c>
      <c r="M11" s="505">
        <v>0</v>
      </c>
      <c r="N11" s="505">
        <v>0</v>
      </c>
      <c r="O11" s="505">
        <v>0</v>
      </c>
      <c r="P11" s="505">
        <v>0</v>
      </c>
      <c r="Q11" s="505">
        <v>0</v>
      </c>
      <c r="R11" s="505">
        <v>0</v>
      </c>
      <c r="S11" s="505">
        <v>0</v>
      </c>
      <c r="T11" s="350">
        <v>22</v>
      </c>
      <c r="U11" s="350">
        <v>0</v>
      </c>
      <c r="V11" s="505">
        <v>1</v>
      </c>
      <c r="W11" s="505">
        <v>0</v>
      </c>
      <c r="X11" s="505">
        <v>0</v>
      </c>
      <c r="Y11" s="515">
        <v>4147</v>
      </c>
    </row>
    <row r="12" spans="1:25">
      <c r="A12" s="382" t="s">
        <v>298</v>
      </c>
      <c r="B12" s="381" t="s">
        <v>691</v>
      </c>
      <c r="C12" s="426">
        <v>893</v>
      </c>
      <c r="D12" s="504">
        <v>0</v>
      </c>
      <c r="E12" s="505">
        <v>787</v>
      </c>
      <c r="F12" s="505">
        <v>0</v>
      </c>
      <c r="G12" s="505">
        <v>0</v>
      </c>
      <c r="H12" s="505">
        <v>421</v>
      </c>
      <c r="I12" s="505">
        <v>0</v>
      </c>
      <c r="J12" s="505">
        <v>0</v>
      </c>
      <c r="K12" s="350">
        <v>0</v>
      </c>
      <c r="L12" s="505">
        <v>0</v>
      </c>
      <c r="M12" s="505">
        <v>0</v>
      </c>
      <c r="N12" s="505">
        <v>0</v>
      </c>
      <c r="O12" s="505">
        <v>0</v>
      </c>
      <c r="P12" s="505">
        <v>0</v>
      </c>
      <c r="Q12" s="505">
        <v>0</v>
      </c>
      <c r="R12" s="505">
        <v>0</v>
      </c>
      <c r="S12" s="505">
        <v>0</v>
      </c>
      <c r="T12" s="350">
        <v>13</v>
      </c>
      <c r="U12" s="350">
        <v>0</v>
      </c>
      <c r="V12" s="505">
        <v>0</v>
      </c>
      <c r="W12" s="505">
        <v>0</v>
      </c>
      <c r="X12" s="505">
        <v>0</v>
      </c>
      <c r="Y12" s="515">
        <v>1208</v>
      </c>
    </row>
    <row r="13" spans="1:25" ht="15.75">
      <c r="A13" s="509" t="s">
        <v>695</v>
      </c>
      <c r="B13" s="124"/>
      <c r="C13" s="427"/>
      <c r="D13" s="511">
        <v>59</v>
      </c>
      <c r="E13" s="511">
        <v>15822</v>
      </c>
      <c r="F13" s="511">
        <v>0</v>
      </c>
      <c r="G13" s="511">
        <v>5</v>
      </c>
      <c r="H13" s="511">
        <v>2096</v>
      </c>
      <c r="I13" s="511">
        <v>18628</v>
      </c>
      <c r="J13" s="511">
        <v>3</v>
      </c>
      <c r="K13" s="469">
        <v>3089</v>
      </c>
      <c r="L13" s="511">
        <v>0</v>
      </c>
      <c r="M13" s="511">
        <v>0</v>
      </c>
      <c r="N13" s="511">
        <v>0</v>
      </c>
      <c r="O13" s="511">
        <v>212</v>
      </c>
      <c r="P13" s="511">
        <v>1</v>
      </c>
      <c r="Q13" s="511">
        <v>10</v>
      </c>
      <c r="R13" s="511">
        <v>0</v>
      </c>
      <c r="S13" s="511">
        <v>0</v>
      </c>
      <c r="T13" s="469">
        <v>80</v>
      </c>
      <c r="U13" s="469">
        <v>0</v>
      </c>
      <c r="V13" s="511">
        <v>0</v>
      </c>
      <c r="W13" s="511">
        <v>0</v>
      </c>
      <c r="X13" s="511">
        <v>0</v>
      </c>
      <c r="Y13" s="511">
        <v>36836</v>
      </c>
    </row>
    <row r="14" spans="1:25">
      <c r="A14" s="382" t="s">
        <v>300</v>
      </c>
      <c r="B14" s="381" t="s">
        <v>695</v>
      </c>
      <c r="C14" s="426">
        <v>120</v>
      </c>
      <c r="D14" s="504">
        <v>0</v>
      </c>
      <c r="E14" s="505">
        <v>259</v>
      </c>
      <c r="F14" s="505">
        <v>0</v>
      </c>
      <c r="G14" s="505">
        <v>0</v>
      </c>
      <c r="H14" s="505">
        <v>34</v>
      </c>
      <c r="I14" s="505">
        <v>1011</v>
      </c>
      <c r="J14" s="505">
        <v>0</v>
      </c>
      <c r="K14" s="350">
        <v>86</v>
      </c>
      <c r="L14" s="505">
        <v>0</v>
      </c>
      <c r="M14" s="505">
        <v>0</v>
      </c>
      <c r="N14" s="505">
        <v>0</v>
      </c>
      <c r="O14" s="505">
        <v>34</v>
      </c>
      <c r="P14" s="505">
        <v>1</v>
      </c>
      <c r="Q14" s="505">
        <v>0</v>
      </c>
      <c r="R14" s="505">
        <v>0</v>
      </c>
      <c r="S14" s="505">
        <v>0</v>
      </c>
      <c r="T14" s="350">
        <v>0</v>
      </c>
      <c r="U14" s="350">
        <v>0</v>
      </c>
      <c r="V14" s="505">
        <v>0</v>
      </c>
      <c r="W14" s="505">
        <v>0</v>
      </c>
      <c r="X14" s="505">
        <v>0</v>
      </c>
      <c r="Y14" s="515">
        <v>1339</v>
      </c>
    </row>
    <row r="15" spans="1:25">
      <c r="A15" s="382" t="s">
        <v>301</v>
      </c>
      <c r="B15" s="381" t="s">
        <v>695</v>
      </c>
      <c r="C15" s="426">
        <v>154</v>
      </c>
      <c r="D15" s="504">
        <v>42</v>
      </c>
      <c r="E15" s="505">
        <v>9569</v>
      </c>
      <c r="F15" s="505">
        <v>0</v>
      </c>
      <c r="G15" s="505">
        <v>5</v>
      </c>
      <c r="H15" s="505">
        <v>1512</v>
      </c>
      <c r="I15" s="505">
        <v>10335</v>
      </c>
      <c r="J15" s="505">
        <v>3</v>
      </c>
      <c r="K15" s="350">
        <v>2431</v>
      </c>
      <c r="L15" s="505">
        <v>0</v>
      </c>
      <c r="M15" s="505">
        <v>0</v>
      </c>
      <c r="N15" s="505">
        <v>0</v>
      </c>
      <c r="O15" s="505">
        <v>94</v>
      </c>
      <c r="P15" s="505">
        <v>0</v>
      </c>
      <c r="Q15" s="505">
        <v>6</v>
      </c>
      <c r="R15" s="505">
        <v>0</v>
      </c>
      <c r="S15" s="505">
        <v>0</v>
      </c>
      <c r="T15" s="350">
        <v>58</v>
      </c>
      <c r="U15" s="350">
        <v>0</v>
      </c>
      <c r="V15" s="505">
        <v>0</v>
      </c>
      <c r="W15" s="505">
        <v>0</v>
      </c>
      <c r="X15" s="505">
        <v>0</v>
      </c>
      <c r="Y15" s="515">
        <v>21566</v>
      </c>
    </row>
    <row r="16" spans="1:25">
      <c r="A16" s="382" t="s">
        <v>302</v>
      </c>
      <c r="B16" s="381" t="s">
        <v>695</v>
      </c>
      <c r="C16" s="426">
        <v>250</v>
      </c>
      <c r="D16" s="504">
        <v>8</v>
      </c>
      <c r="E16" s="505">
        <v>4818</v>
      </c>
      <c r="F16" s="505">
        <v>0</v>
      </c>
      <c r="G16" s="505">
        <v>0</v>
      </c>
      <c r="H16" s="505">
        <v>171</v>
      </c>
      <c r="I16" s="505">
        <v>3933</v>
      </c>
      <c r="J16" s="505">
        <v>0</v>
      </c>
      <c r="K16" s="350">
        <v>401</v>
      </c>
      <c r="L16" s="505">
        <v>0</v>
      </c>
      <c r="M16" s="505">
        <v>0</v>
      </c>
      <c r="N16" s="505">
        <v>0</v>
      </c>
      <c r="O16" s="505">
        <v>31</v>
      </c>
      <c r="P16" s="505">
        <v>0</v>
      </c>
      <c r="Q16" s="505">
        <v>3</v>
      </c>
      <c r="R16" s="505">
        <v>0</v>
      </c>
      <c r="S16" s="505">
        <v>0</v>
      </c>
      <c r="T16" s="350">
        <v>10</v>
      </c>
      <c r="U16" s="350">
        <v>0</v>
      </c>
      <c r="V16" s="505">
        <v>0</v>
      </c>
      <c r="W16" s="505">
        <v>0</v>
      </c>
      <c r="X16" s="505">
        <v>0</v>
      </c>
      <c r="Y16" s="515">
        <v>8964</v>
      </c>
    </row>
    <row r="17" spans="1:25">
      <c r="A17" s="382" t="s">
        <v>303</v>
      </c>
      <c r="B17" s="381" t="s">
        <v>695</v>
      </c>
      <c r="C17" s="426">
        <v>495</v>
      </c>
      <c r="D17" s="504">
        <v>1</v>
      </c>
      <c r="E17" s="505">
        <v>228</v>
      </c>
      <c r="F17" s="505">
        <v>0</v>
      </c>
      <c r="G17" s="505">
        <v>0</v>
      </c>
      <c r="H17" s="505">
        <v>13</v>
      </c>
      <c r="I17" s="505">
        <v>988</v>
      </c>
      <c r="J17" s="505">
        <v>0</v>
      </c>
      <c r="K17" s="350">
        <v>56</v>
      </c>
      <c r="L17" s="505">
        <v>0</v>
      </c>
      <c r="M17" s="505">
        <v>0</v>
      </c>
      <c r="N17" s="505">
        <v>0</v>
      </c>
      <c r="O17" s="505">
        <v>0</v>
      </c>
      <c r="P17" s="505">
        <v>0</v>
      </c>
      <c r="Q17" s="505">
        <v>0</v>
      </c>
      <c r="R17" s="505">
        <v>0</v>
      </c>
      <c r="S17" s="505">
        <v>0</v>
      </c>
      <c r="T17" s="350">
        <v>5</v>
      </c>
      <c r="U17" s="350">
        <v>0</v>
      </c>
      <c r="V17" s="505">
        <v>0</v>
      </c>
      <c r="W17" s="505">
        <v>0</v>
      </c>
      <c r="X17" s="505">
        <v>0</v>
      </c>
      <c r="Y17" s="515">
        <v>1230</v>
      </c>
    </row>
    <row r="18" spans="1:25">
      <c r="A18" s="382" t="s">
        <v>304</v>
      </c>
      <c r="B18" s="381" t="s">
        <v>695</v>
      </c>
      <c r="C18" s="426">
        <v>790</v>
      </c>
      <c r="D18" s="504">
        <v>4</v>
      </c>
      <c r="E18" s="505">
        <v>438</v>
      </c>
      <c r="F18" s="505">
        <v>0</v>
      </c>
      <c r="G18" s="505">
        <v>0</v>
      </c>
      <c r="H18" s="505">
        <v>217</v>
      </c>
      <c r="I18" s="505">
        <v>1243</v>
      </c>
      <c r="J18" s="505">
        <v>0</v>
      </c>
      <c r="K18" s="350">
        <v>88</v>
      </c>
      <c r="L18" s="505">
        <v>0</v>
      </c>
      <c r="M18" s="505">
        <v>0</v>
      </c>
      <c r="N18" s="505">
        <v>0</v>
      </c>
      <c r="O18" s="505">
        <v>0</v>
      </c>
      <c r="P18" s="505">
        <v>0</v>
      </c>
      <c r="Q18" s="505">
        <v>0</v>
      </c>
      <c r="R18" s="505">
        <v>0</v>
      </c>
      <c r="S18" s="505">
        <v>0</v>
      </c>
      <c r="T18" s="350">
        <v>7</v>
      </c>
      <c r="U18" s="350">
        <v>0</v>
      </c>
      <c r="V18" s="505">
        <v>0</v>
      </c>
      <c r="W18" s="505">
        <v>0</v>
      </c>
      <c r="X18" s="505">
        <v>0</v>
      </c>
      <c r="Y18" s="515">
        <v>1902</v>
      </c>
    </row>
    <row r="19" spans="1:25">
      <c r="A19" s="382" t="s">
        <v>305</v>
      </c>
      <c r="B19" s="381" t="s">
        <v>695</v>
      </c>
      <c r="C19" s="426">
        <v>895</v>
      </c>
      <c r="D19" s="504">
        <v>4</v>
      </c>
      <c r="E19" s="505">
        <v>510</v>
      </c>
      <c r="F19" s="505">
        <v>0</v>
      </c>
      <c r="G19" s="505">
        <v>0</v>
      </c>
      <c r="H19" s="505">
        <v>149</v>
      </c>
      <c r="I19" s="505">
        <v>1118</v>
      </c>
      <c r="J19" s="505">
        <v>0</v>
      </c>
      <c r="K19" s="350">
        <v>27</v>
      </c>
      <c r="L19" s="505">
        <v>0</v>
      </c>
      <c r="M19" s="505">
        <v>0</v>
      </c>
      <c r="N19" s="505">
        <v>0</v>
      </c>
      <c r="O19" s="505">
        <v>53</v>
      </c>
      <c r="P19" s="505">
        <v>0</v>
      </c>
      <c r="Q19" s="505">
        <v>1</v>
      </c>
      <c r="R19" s="505">
        <v>0</v>
      </c>
      <c r="S19" s="505">
        <v>0</v>
      </c>
      <c r="T19" s="350">
        <v>0</v>
      </c>
      <c r="U19" s="350">
        <v>0</v>
      </c>
      <c r="V19" s="505">
        <v>0</v>
      </c>
      <c r="W19" s="505">
        <v>0</v>
      </c>
      <c r="X19" s="505">
        <v>0</v>
      </c>
      <c r="Y19" s="515">
        <v>1835</v>
      </c>
    </row>
    <row r="20" spans="1:25" ht="15.75">
      <c r="A20" s="509" t="s">
        <v>499</v>
      </c>
      <c r="B20" s="124"/>
      <c r="C20" s="427"/>
      <c r="D20" s="511">
        <v>94909</v>
      </c>
      <c r="E20" s="511">
        <v>89461</v>
      </c>
      <c r="F20" s="511">
        <v>2490</v>
      </c>
      <c r="G20" s="511">
        <v>6</v>
      </c>
      <c r="H20" s="511">
        <v>8248</v>
      </c>
      <c r="I20" s="511">
        <v>3088</v>
      </c>
      <c r="J20" s="511">
        <v>1</v>
      </c>
      <c r="K20" s="469">
        <v>31</v>
      </c>
      <c r="L20" s="511">
        <v>0</v>
      </c>
      <c r="M20" s="511">
        <v>0</v>
      </c>
      <c r="N20" s="511">
        <v>0</v>
      </c>
      <c r="O20" s="511">
        <v>266</v>
      </c>
      <c r="P20" s="511">
        <v>2</v>
      </c>
      <c r="Q20" s="511">
        <v>66</v>
      </c>
      <c r="R20" s="511">
        <v>0</v>
      </c>
      <c r="S20" s="511">
        <v>0</v>
      </c>
      <c r="T20" s="469">
        <v>3101</v>
      </c>
      <c r="U20" s="469">
        <v>0</v>
      </c>
      <c r="V20" s="511">
        <v>7</v>
      </c>
      <c r="W20" s="511">
        <v>0</v>
      </c>
      <c r="X20" s="511">
        <v>0</v>
      </c>
      <c r="Y20" s="511">
        <v>198544</v>
      </c>
    </row>
    <row r="21" spans="1:25">
      <c r="A21" s="382" t="s">
        <v>307</v>
      </c>
      <c r="B21" s="381" t="s">
        <v>698</v>
      </c>
      <c r="C21" s="426">
        <v>45</v>
      </c>
      <c r="D21" s="504">
        <v>45278</v>
      </c>
      <c r="E21" s="505">
        <v>33770</v>
      </c>
      <c r="F21" s="505">
        <v>1675</v>
      </c>
      <c r="G21" s="505">
        <v>3</v>
      </c>
      <c r="H21" s="505">
        <v>2254</v>
      </c>
      <c r="I21" s="505">
        <v>929</v>
      </c>
      <c r="J21" s="505">
        <v>0</v>
      </c>
      <c r="K21" s="350">
        <v>10</v>
      </c>
      <c r="L21" s="505">
        <v>0</v>
      </c>
      <c r="M21" s="505">
        <v>0</v>
      </c>
      <c r="N21" s="505">
        <v>0</v>
      </c>
      <c r="O21" s="505">
        <v>39</v>
      </c>
      <c r="P21" s="505">
        <v>1</v>
      </c>
      <c r="Q21" s="505">
        <v>2</v>
      </c>
      <c r="R21" s="505">
        <v>0</v>
      </c>
      <c r="S21" s="505">
        <v>0</v>
      </c>
      <c r="T21" s="350">
        <v>774</v>
      </c>
      <c r="U21" s="350">
        <v>0</v>
      </c>
      <c r="V21" s="505">
        <v>0</v>
      </c>
      <c r="W21" s="505">
        <v>0</v>
      </c>
      <c r="X21" s="505">
        <v>0</v>
      </c>
      <c r="Y21" s="515">
        <v>83951</v>
      </c>
    </row>
    <row r="22" spans="1:25">
      <c r="A22" s="382" t="s">
        <v>308</v>
      </c>
      <c r="B22" s="381" t="s">
        <v>698</v>
      </c>
      <c r="C22" s="426">
        <v>51</v>
      </c>
      <c r="D22" s="504">
        <v>1321</v>
      </c>
      <c r="E22" s="505">
        <v>2094</v>
      </c>
      <c r="F22" s="505">
        <v>42</v>
      </c>
      <c r="G22" s="505">
        <v>2</v>
      </c>
      <c r="H22" s="505">
        <v>371</v>
      </c>
      <c r="I22" s="505">
        <v>2</v>
      </c>
      <c r="J22" s="505">
        <v>0</v>
      </c>
      <c r="K22" s="350">
        <v>1</v>
      </c>
      <c r="L22" s="505">
        <v>0</v>
      </c>
      <c r="M22" s="505">
        <v>0</v>
      </c>
      <c r="N22" s="505">
        <v>0</v>
      </c>
      <c r="O22" s="505">
        <v>23</v>
      </c>
      <c r="P22" s="505">
        <v>0</v>
      </c>
      <c r="Q22" s="505">
        <v>34</v>
      </c>
      <c r="R22" s="505">
        <v>0</v>
      </c>
      <c r="S22" s="505">
        <v>0</v>
      </c>
      <c r="T22" s="350">
        <v>202</v>
      </c>
      <c r="U22" s="350">
        <v>0</v>
      </c>
      <c r="V22" s="505">
        <v>7</v>
      </c>
      <c r="W22" s="505">
        <v>0</v>
      </c>
      <c r="X22" s="505">
        <v>0</v>
      </c>
      <c r="Y22" s="515">
        <v>3896</v>
      </c>
    </row>
    <row r="23" spans="1:25">
      <c r="A23" s="382" t="s">
        <v>309</v>
      </c>
      <c r="B23" s="381" t="s">
        <v>698</v>
      </c>
      <c r="C23" s="426">
        <v>147</v>
      </c>
      <c r="D23" s="504">
        <v>13278</v>
      </c>
      <c r="E23" s="505">
        <v>11262</v>
      </c>
      <c r="F23" s="505">
        <v>259</v>
      </c>
      <c r="G23" s="505">
        <v>0</v>
      </c>
      <c r="H23" s="505">
        <v>1188</v>
      </c>
      <c r="I23" s="505">
        <v>407</v>
      </c>
      <c r="J23" s="505">
        <v>0</v>
      </c>
      <c r="K23" s="350">
        <v>5</v>
      </c>
      <c r="L23" s="505">
        <v>0</v>
      </c>
      <c r="M23" s="505">
        <v>0</v>
      </c>
      <c r="N23" s="505">
        <v>0</v>
      </c>
      <c r="O23" s="505">
        <v>0</v>
      </c>
      <c r="P23" s="505">
        <v>0</v>
      </c>
      <c r="Q23" s="505">
        <v>0</v>
      </c>
      <c r="R23" s="505">
        <v>0</v>
      </c>
      <c r="S23" s="505">
        <v>0</v>
      </c>
      <c r="T23" s="350">
        <v>252</v>
      </c>
      <c r="U23" s="350">
        <v>0</v>
      </c>
      <c r="V23" s="505">
        <v>0</v>
      </c>
      <c r="W23" s="505">
        <v>0</v>
      </c>
      <c r="X23" s="505">
        <v>0</v>
      </c>
      <c r="Y23" s="515">
        <v>26394</v>
      </c>
    </row>
    <row r="24" spans="1:25">
      <c r="A24" s="382" t="s">
        <v>310</v>
      </c>
      <c r="B24" s="381" t="s">
        <v>698</v>
      </c>
      <c r="C24" s="426">
        <v>172</v>
      </c>
      <c r="D24" s="504">
        <v>15368</v>
      </c>
      <c r="E24" s="505">
        <v>14129</v>
      </c>
      <c r="F24" s="505">
        <v>124</v>
      </c>
      <c r="G24" s="505">
        <v>0</v>
      </c>
      <c r="H24" s="505">
        <v>1201</v>
      </c>
      <c r="I24" s="505">
        <v>348</v>
      </c>
      <c r="J24" s="505">
        <v>0</v>
      </c>
      <c r="K24" s="350">
        <v>2</v>
      </c>
      <c r="L24" s="505">
        <v>0</v>
      </c>
      <c r="M24" s="505">
        <v>0</v>
      </c>
      <c r="N24" s="505">
        <v>0</v>
      </c>
      <c r="O24" s="505">
        <v>59</v>
      </c>
      <c r="P24" s="505">
        <v>0</v>
      </c>
      <c r="Q24" s="505">
        <v>0</v>
      </c>
      <c r="R24" s="505">
        <v>0</v>
      </c>
      <c r="S24" s="505">
        <v>0</v>
      </c>
      <c r="T24" s="350">
        <v>419</v>
      </c>
      <c r="U24" s="350">
        <v>0</v>
      </c>
      <c r="V24" s="505">
        <v>0</v>
      </c>
      <c r="W24" s="505">
        <v>0</v>
      </c>
      <c r="X24" s="505">
        <v>0</v>
      </c>
      <c r="Y24" s="515">
        <v>31229</v>
      </c>
    </row>
    <row r="25" spans="1:25" ht="15" customHeight="1">
      <c r="A25" s="382" t="s">
        <v>311</v>
      </c>
      <c r="B25" s="381" t="s">
        <v>698</v>
      </c>
      <c r="C25" s="426">
        <v>475</v>
      </c>
      <c r="D25" s="504">
        <v>4</v>
      </c>
      <c r="E25" s="505">
        <v>159</v>
      </c>
      <c r="F25" s="505">
        <v>0</v>
      </c>
      <c r="G25" s="505">
        <v>0</v>
      </c>
      <c r="H25" s="505">
        <v>88</v>
      </c>
      <c r="I25" s="505">
        <v>0</v>
      </c>
      <c r="J25" s="505">
        <v>0</v>
      </c>
      <c r="K25" s="350">
        <v>0</v>
      </c>
      <c r="L25" s="505">
        <v>0</v>
      </c>
      <c r="M25" s="505">
        <v>0</v>
      </c>
      <c r="N25" s="505">
        <v>0</v>
      </c>
      <c r="O25" s="505">
        <v>29</v>
      </c>
      <c r="P25" s="505">
        <v>0</v>
      </c>
      <c r="Q25" s="505">
        <v>0</v>
      </c>
      <c r="R25" s="505">
        <v>0</v>
      </c>
      <c r="S25" s="505">
        <v>0</v>
      </c>
      <c r="T25" s="350">
        <v>3</v>
      </c>
      <c r="U25" s="350">
        <v>0</v>
      </c>
      <c r="V25" s="505">
        <v>0</v>
      </c>
      <c r="W25" s="505">
        <v>0</v>
      </c>
      <c r="X25" s="505">
        <v>0</v>
      </c>
      <c r="Y25" s="515">
        <v>280</v>
      </c>
    </row>
    <row r="26" spans="1:25" ht="15" customHeight="1">
      <c r="A26" s="382" t="s">
        <v>312</v>
      </c>
      <c r="B26" s="381" t="s">
        <v>698</v>
      </c>
      <c r="C26" s="426">
        <v>480</v>
      </c>
      <c r="D26" s="504">
        <v>3</v>
      </c>
      <c r="E26" s="505">
        <v>1456</v>
      </c>
      <c r="F26" s="505">
        <v>0</v>
      </c>
      <c r="G26" s="505">
        <v>0</v>
      </c>
      <c r="H26" s="505">
        <v>457</v>
      </c>
      <c r="I26" s="505">
        <v>130</v>
      </c>
      <c r="J26" s="505">
        <v>0</v>
      </c>
      <c r="K26" s="350">
        <v>3</v>
      </c>
      <c r="L26" s="505">
        <v>0</v>
      </c>
      <c r="M26" s="505">
        <v>0</v>
      </c>
      <c r="N26" s="505">
        <v>0</v>
      </c>
      <c r="O26" s="505">
        <v>57</v>
      </c>
      <c r="P26" s="505">
        <v>0</v>
      </c>
      <c r="Q26" s="505">
        <v>1</v>
      </c>
      <c r="R26" s="505">
        <v>0</v>
      </c>
      <c r="S26" s="505">
        <v>0</v>
      </c>
      <c r="T26" s="350">
        <v>66</v>
      </c>
      <c r="U26" s="350">
        <v>0</v>
      </c>
      <c r="V26" s="505">
        <v>0</v>
      </c>
      <c r="W26" s="505">
        <v>0</v>
      </c>
      <c r="X26" s="505">
        <v>0</v>
      </c>
      <c r="Y26" s="515">
        <v>2104</v>
      </c>
    </row>
    <row r="27" spans="1:25" ht="15" customHeight="1">
      <c r="A27" s="382" t="s">
        <v>313</v>
      </c>
      <c r="B27" s="381" t="s">
        <v>698</v>
      </c>
      <c r="C27" s="426">
        <v>490</v>
      </c>
      <c r="D27" s="504">
        <v>9</v>
      </c>
      <c r="E27" s="505">
        <v>4450</v>
      </c>
      <c r="F27" s="505">
        <v>0</v>
      </c>
      <c r="G27" s="505">
        <v>0</v>
      </c>
      <c r="H27" s="505">
        <v>542</v>
      </c>
      <c r="I27" s="505">
        <v>368</v>
      </c>
      <c r="J27" s="505">
        <v>0</v>
      </c>
      <c r="K27" s="350">
        <v>1</v>
      </c>
      <c r="L27" s="505">
        <v>0</v>
      </c>
      <c r="M27" s="505">
        <v>0</v>
      </c>
      <c r="N27" s="505">
        <v>0</v>
      </c>
      <c r="O27" s="505">
        <v>15</v>
      </c>
      <c r="P27" s="505">
        <v>0</v>
      </c>
      <c r="Q27" s="505">
        <v>5</v>
      </c>
      <c r="R27" s="505">
        <v>0</v>
      </c>
      <c r="S27" s="505">
        <v>0</v>
      </c>
      <c r="T27" s="350">
        <v>309</v>
      </c>
      <c r="U27" s="350">
        <v>0</v>
      </c>
      <c r="V27" s="505">
        <v>0</v>
      </c>
      <c r="W27" s="505">
        <v>0</v>
      </c>
      <c r="X27" s="505">
        <v>0</v>
      </c>
      <c r="Y27" s="515">
        <v>5389</v>
      </c>
    </row>
    <row r="28" spans="1:25" ht="15" customHeight="1">
      <c r="A28" s="382" t="s">
        <v>314</v>
      </c>
      <c r="B28" s="381" t="s">
        <v>698</v>
      </c>
      <c r="C28" s="426">
        <v>659</v>
      </c>
      <c r="D28" s="504">
        <v>3</v>
      </c>
      <c r="E28" s="505">
        <v>1369</v>
      </c>
      <c r="F28" s="505">
        <v>0</v>
      </c>
      <c r="G28" s="505">
        <v>0</v>
      </c>
      <c r="H28" s="505">
        <v>329</v>
      </c>
      <c r="I28" s="505">
        <v>0</v>
      </c>
      <c r="J28" s="505">
        <v>0</v>
      </c>
      <c r="K28" s="350">
        <v>0</v>
      </c>
      <c r="L28" s="505">
        <v>0</v>
      </c>
      <c r="M28" s="505">
        <v>0</v>
      </c>
      <c r="N28" s="505">
        <v>0</v>
      </c>
      <c r="O28" s="505">
        <v>14</v>
      </c>
      <c r="P28" s="505">
        <v>0</v>
      </c>
      <c r="Q28" s="505">
        <v>12</v>
      </c>
      <c r="R28" s="505">
        <v>0</v>
      </c>
      <c r="S28" s="505">
        <v>0</v>
      </c>
      <c r="T28" s="350">
        <v>129</v>
      </c>
      <c r="U28" s="350">
        <v>0</v>
      </c>
      <c r="V28" s="505">
        <v>0</v>
      </c>
      <c r="W28" s="505">
        <v>0</v>
      </c>
      <c r="X28" s="505">
        <v>0</v>
      </c>
      <c r="Y28" s="515">
        <v>1727</v>
      </c>
    </row>
    <row r="29" spans="1:25" ht="15" customHeight="1">
      <c r="A29" s="382" t="s">
        <v>315</v>
      </c>
      <c r="B29" s="381" t="s">
        <v>698</v>
      </c>
      <c r="C29" s="426">
        <v>665</v>
      </c>
      <c r="D29" s="504">
        <v>3</v>
      </c>
      <c r="E29" s="505">
        <v>1554</v>
      </c>
      <c r="F29" s="505">
        <v>0</v>
      </c>
      <c r="G29" s="505">
        <v>0</v>
      </c>
      <c r="H29" s="505">
        <v>542</v>
      </c>
      <c r="I29" s="505">
        <v>237</v>
      </c>
      <c r="J29" s="505">
        <v>0</v>
      </c>
      <c r="K29" s="350">
        <v>2</v>
      </c>
      <c r="L29" s="505">
        <v>0</v>
      </c>
      <c r="M29" s="505">
        <v>0</v>
      </c>
      <c r="N29" s="505">
        <v>0</v>
      </c>
      <c r="O29" s="505">
        <v>0</v>
      </c>
      <c r="P29" s="505">
        <v>0</v>
      </c>
      <c r="Q29" s="505">
        <v>0</v>
      </c>
      <c r="R29" s="505">
        <v>0</v>
      </c>
      <c r="S29" s="505">
        <v>0</v>
      </c>
      <c r="T29" s="350">
        <v>53</v>
      </c>
      <c r="U29" s="350">
        <v>0</v>
      </c>
      <c r="V29" s="505">
        <v>0</v>
      </c>
      <c r="W29" s="505">
        <v>0</v>
      </c>
      <c r="X29" s="505">
        <v>0</v>
      </c>
      <c r="Y29" s="515">
        <v>2336</v>
      </c>
    </row>
    <row r="30" spans="1:25" ht="15" customHeight="1">
      <c r="A30" s="382" t="s">
        <v>316</v>
      </c>
      <c r="B30" s="381" t="s">
        <v>698</v>
      </c>
      <c r="C30" s="426">
        <v>837</v>
      </c>
      <c r="D30" s="504">
        <v>19642</v>
      </c>
      <c r="E30" s="505">
        <v>19104</v>
      </c>
      <c r="F30" s="505">
        <v>390</v>
      </c>
      <c r="G30" s="505">
        <v>1</v>
      </c>
      <c r="H30" s="505">
        <v>1109</v>
      </c>
      <c r="I30" s="505">
        <v>667</v>
      </c>
      <c r="J30" s="505">
        <v>1</v>
      </c>
      <c r="K30" s="350">
        <v>7</v>
      </c>
      <c r="L30" s="505">
        <v>0</v>
      </c>
      <c r="M30" s="505">
        <v>0</v>
      </c>
      <c r="N30" s="505">
        <v>0</v>
      </c>
      <c r="O30" s="505">
        <v>22</v>
      </c>
      <c r="P30" s="505">
        <v>1</v>
      </c>
      <c r="Q30" s="505">
        <v>12</v>
      </c>
      <c r="R30" s="505">
        <v>0</v>
      </c>
      <c r="S30" s="505">
        <v>0</v>
      </c>
      <c r="T30" s="350">
        <v>892</v>
      </c>
      <c r="U30" s="350">
        <v>0</v>
      </c>
      <c r="V30" s="505">
        <v>0</v>
      </c>
      <c r="W30" s="505">
        <v>0</v>
      </c>
      <c r="X30" s="505">
        <v>0</v>
      </c>
      <c r="Y30" s="515">
        <v>40949</v>
      </c>
    </row>
    <row r="31" spans="1:25" ht="15" customHeight="1">
      <c r="A31" s="382" t="s">
        <v>317</v>
      </c>
      <c r="B31" s="381" t="s">
        <v>698</v>
      </c>
      <c r="C31" s="426">
        <v>873</v>
      </c>
      <c r="D31" s="504">
        <v>0</v>
      </c>
      <c r="E31" s="505">
        <v>114</v>
      </c>
      <c r="F31" s="505">
        <v>0</v>
      </c>
      <c r="G31" s="505">
        <v>0</v>
      </c>
      <c r="H31" s="505">
        <v>167</v>
      </c>
      <c r="I31" s="505">
        <v>0</v>
      </c>
      <c r="J31" s="505">
        <v>0</v>
      </c>
      <c r="K31" s="350">
        <v>0</v>
      </c>
      <c r="L31" s="505">
        <v>0</v>
      </c>
      <c r="M31" s="505">
        <v>0</v>
      </c>
      <c r="N31" s="505">
        <v>0</v>
      </c>
      <c r="O31" s="505">
        <v>8</v>
      </c>
      <c r="P31" s="505">
        <v>0</v>
      </c>
      <c r="Q31" s="505">
        <v>0</v>
      </c>
      <c r="R31" s="505">
        <v>0</v>
      </c>
      <c r="S31" s="505">
        <v>0</v>
      </c>
      <c r="T31" s="350">
        <v>2</v>
      </c>
      <c r="U31" s="350">
        <v>0</v>
      </c>
      <c r="V31" s="505">
        <v>0</v>
      </c>
      <c r="W31" s="505">
        <v>0</v>
      </c>
      <c r="X31" s="505">
        <v>0</v>
      </c>
      <c r="Y31" s="515">
        <v>289</v>
      </c>
    </row>
    <row r="32" spans="1:25" ht="15" customHeight="1">
      <c r="A32" s="509" t="s">
        <v>701</v>
      </c>
      <c r="B32" s="124"/>
      <c r="C32" s="427"/>
      <c r="D32" s="511">
        <v>49</v>
      </c>
      <c r="E32" s="511">
        <v>26738</v>
      </c>
      <c r="F32" s="511">
        <v>55</v>
      </c>
      <c r="G32" s="511">
        <v>0</v>
      </c>
      <c r="H32" s="511">
        <v>5267</v>
      </c>
      <c r="I32" s="511">
        <v>8025</v>
      </c>
      <c r="J32" s="511">
        <v>14</v>
      </c>
      <c r="K32" s="469">
        <v>115</v>
      </c>
      <c r="L32" s="511">
        <v>99</v>
      </c>
      <c r="M32" s="511">
        <v>0</v>
      </c>
      <c r="N32" s="511">
        <v>0</v>
      </c>
      <c r="O32" s="511">
        <v>51</v>
      </c>
      <c r="P32" s="511">
        <v>0</v>
      </c>
      <c r="Q32" s="511">
        <v>2</v>
      </c>
      <c r="R32" s="511">
        <v>0</v>
      </c>
      <c r="S32" s="511">
        <v>0</v>
      </c>
      <c r="T32" s="469">
        <v>163</v>
      </c>
      <c r="U32" s="469">
        <v>0</v>
      </c>
      <c r="V32" s="511">
        <v>0</v>
      </c>
      <c r="W32" s="511">
        <v>0</v>
      </c>
      <c r="X32" s="511">
        <v>0</v>
      </c>
      <c r="Y32" s="511">
        <v>40300</v>
      </c>
    </row>
    <row r="33" spans="1:25" ht="15" customHeight="1">
      <c r="A33" s="382" t="s">
        <v>319</v>
      </c>
      <c r="B33" s="381" t="s">
        <v>701</v>
      </c>
      <c r="C33" s="426">
        <v>31</v>
      </c>
      <c r="D33" s="504">
        <v>5</v>
      </c>
      <c r="E33" s="505">
        <v>2145</v>
      </c>
      <c r="F33" s="505">
        <v>0</v>
      </c>
      <c r="G33" s="505">
        <v>0</v>
      </c>
      <c r="H33" s="505">
        <v>287</v>
      </c>
      <c r="I33" s="505">
        <v>1229</v>
      </c>
      <c r="J33" s="505">
        <v>5</v>
      </c>
      <c r="K33" s="350">
        <v>32</v>
      </c>
      <c r="L33" s="505">
        <v>0</v>
      </c>
      <c r="M33" s="505">
        <v>0</v>
      </c>
      <c r="N33" s="505">
        <v>0</v>
      </c>
      <c r="O33" s="505">
        <v>0</v>
      </c>
      <c r="P33" s="505">
        <v>0</v>
      </c>
      <c r="Q33" s="505">
        <v>0</v>
      </c>
      <c r="R33" s="505">
        <v>0</v>
      </c>
      <c r="S33" s="505">
        <v>0</v>
      </c>
      <c r="T33" s="350">
        <v>10</v>
      </c>
      <c r="U33" s="350">
        <v>0</v>
      </c>
      <c r="V33" s="505">
        <v>0</v>
      </c>
      <c r="W33" s="505">
        <v>0</v>
      </c>
      <c r="X33" s="505">
        <v>0</v>
      </c>
      <c r="Y33" s="515">
        <v>3671</v>
      </c>
    </row>
    <row r="34" spans="1:25" ht="15" customHeight="1">
      <c r="A34" s="382" t="s">
        <v>320</v>
      </c>
      <c r="B34" s="381" t="s">
        <v>701</v>
      </c>
      <c r="C34" s="426">
        <v>40</v>
      </c>
      <c r="D34" s="504">
        <v>3</v>
      </c>
      <c r="E34" s="505">
        <v>643</v>
      </c>
      <c r="F34" s="505">
        <v>0</v>
      </c>
      <c r="G34" s="505">
        <v>0</v>
      </c>
      <c r="H34" s="505">
        <v>85</v>
      </c>
      <c r="I34" s="505">
        <v>793</v>
      </c>
      <c r="J34" s="505">
        <v>0</v>
      </c>
      <c r="K34" s="350">
        <v>35</v>
      </c>
      <c r="L34" s="505">
        <v>0</v>
      </c>
      <c r="M34" s="505">
        <v>0</v>
      </c>
      <c r="N34" s="505">
        <v>0</v>
      </c>
      <c r="O34" s="505">
        <v>0</v>
      </c>
      <c r="P34" s="505">
        <v>0</v>
      </c>
      <c r="Q34" s="505">
        <v>0</v>
      </c>
      <c r="R34" s="505">
        <v>0</v>
      </c>
      <c r="S34" s="505">
        <v>0</v>
      </c>
      <c r="T34" s="350">
        <v>5</v>
      </c>
      <c r="U34" s="350">
        <v>0</v>
      </c>
      <c r="V34" s="505">
        <v>0</v>
      </c>
      <c r="W34" s="505">
        <v>0</v>
      </c>
      <c r="X34" s="505">
        <v>0</v>
      </c>
      <c r="Y34" s="515">
        <v>1524</v>
      </c>
    </row>
    <row r="35" spans="1:25" ht="15" customHeight="1">
      <c r="A35" s="382" t="s">
        <v>321</v>
      </c>
      <c r="B35" s="381" t="s">
        <v>701</v>
      </c>
      <c r="C35" s="426">
        <v>190</v>
      </c>
      <c r="D35" s="504">
        <v>5</v>
      </c>
      <c r="E35" s="505">
        <v>2309</v>
      </c>
      <c r="F35" s="505">
        <v>0</v>
      </c>
      <c r="G35" s="505">
        <v>0</v>
      </c>
      <c r="H35" s="505">
        <v>774</v>
      </c>
      <c r="I35" s="505">
        <v>0</v>
      </c>
      <c r="J35" s="505">
        <v>2</v>
      </c>
      <c r="K35" s="350">
        <v>0</v>
      </c>
      <c r="L35" s="505">
        <v>99</v>
      </c>
      <c r="M35" s="505">
        <v>0</v>
      </c>
      <c r="N35" s="505">
        <v>0</v>
      </c>
      <c r="O35" s="505">
        <v>0</v>
      </c>
      <c r="P35" s="505">
        <v>0</v>
      </c>
      <c r="Q35" s="505">
        <v>0</v>
      </c>
      <c r="R35" s="505">
        <v>0</v>
      </c>
      <c r="S35" s="505">
        <v>0</v>
      </c>
      <c r="T35" s="350">
        <v>7</v>
      </c>
      <c r="U35" s="350">
        <v>0</v>
      </c>
      <c r="V35" s="505">
        <v>0</v>
      </c>
      <c r="W35" s="505">
        <v>0</v>
      </c>
      <c r="X35" s="505">
        <v>0</v>
      </c>
      <c r="Y35" s="515">
        <v>3189</v>
      </c>
    </row>
    <row r="36" spans="1:25" ht="15" customHeight="1">
      <c r="A36" s="382" t="s">
        <v>322</v>
      </c>
      <c r="B36" s="381" t="s">
        <v>701</v>
      </c>
      <c r="C36" s="426">
        <v>604</v>
      </c>
      <c r="D36" s="504">
        <v>10</v>
      </c>
      <c r="E36" s="505">
        <v>3102</v>
      </c>
      <c r="F36" s="505">
        <v>0</v>
      </c>
      <c r="G36" s="505">
        <v>0</v>
      </c>
      <c r="H36" s="505">
        <v>475</v>
      </c>
      <c r="I36" s="505">
        <v>2062</v>
      </c>
      <c r="J36" s="505">
        <v>0</v>
      </c>
      <c r="K36" s="350">
        <v>16</v>
      </c>
      <c r="L36" s="505">
        <v>0</v>
      </c>
      <c r="M36" s="505">
        <v>0</v>
      </c>
      <c r="N36" s="505">
        <v>0</v>
      </c>
      <c r="O36" s="505">
        <v>0</v>
      </c>
      <c r="P36" s="505">
        <v>0</v>
      </c>
      <c r="Q36" s="505">
        <v>0</v>
      </c>
      <c r="R36" s="505">
        <v>0</v>
      </c>
      <c r="S36" s="505">
        <v>0</v>
      </c>
      <c r="T36" s="350">
        <v>13</v>
      </c>
      <c r="U36" s="350">
        <v>0</v>
      </c>
      <c r="V36" s="505">
        <v>0</v>
      </c>
      <c r="W36" s="505">
        <v>0</v>
      </c>
      <c r="X36" s="505">
        <v>0</v>
      </c>
      <c r="Y36" s="515">
        <v>5649</v>
      </c>
    </row>
    <row r="37" spans="1:25" ht="15" customHeight="1">
      <c r="A37" s="382" t="s">
        <v>323</v>
      </c>
      <c r="B37" s="381" t="s">
        <v>701</v>
      </c>
      <c r="C37" s="426">
        <v>670</v>
      </c>
      <c r="D37" s="504">
        <v>2</v>
      </c>
      <c r="E37" s="505">
        <v>2520</v>
      </c>
      <c r="F37" s="505">
        <v>0</v>
      </c>
      <c r="G37" s="505">
        <v>0</v>
      </c>
      <c r="H37" s="505">
        <v>873</v>
      </c>
      <c r="I37" s="505">
        <v>0</v>
      </c>
      <c r="J37" s="505">
        <v>2</v>
      </c>
      <c r="K37" s="350">
        <v>0</v>
      </c>
      <c r="L37" s="505">
        <v>0</v>
      </c>
      <c r="M37" s="505">
        <v>0</v>
      </c>
      <c r="N37" s="505">
        <v>0</v>
      </c>
      <c r="O37" s="505">
        <v>0</v>
      </c>
      <c r="P37" s="505">
        <v>0</v>
      </c>
      <c r="Q37" s="505">
        <v>0</v>
      </c>
      <c r="R37" s="505">
        <v>0</v>
      </c>
      <c r="S37" s="505">
        <v>0</v>
      </c>
      <c r="T37" s="350">
        <v>8</v>
      </c>
      <c r="U37" s="350">
        <v>0</v>
      </c>
      <c r="V37" s="505">
        <v>0</v>
      </c>
      <c r="W37" s="505">
        <v>0</v>
      </c>
      <c r="X37" s="505">
        <v>0</v>
      </c>
      <c r="Y37" s="515">
        <v>3397</v>
      </c>
    </row>
    <row r="38" spans="1:25" ht="15" customHeight="1">
      <c r="A38" s="382" t="s">
        <v>324</v>
      </c>
      <c r="B38" s="381" t="s">
        <v>701</v>
      </c>
      <c r="C38" s="426">
        <v>690</v>
      </c>
      <c r="D38" s="504">
        <v>2</v>
      </c>
      <c r="E38" s="505">
        <v>1028</v>
      </c>
      <c r="F38" s="505">
        <v>0</v>
      </c>
      <c r="G38" s="505">
        <v>0</v>
      </c>
      <c r="H38" s="505">
        <v>531</v>
      </c>
      <c r="I38" s="505">
        <v>0</v>
      </c>
      <c r="J38" s="505">
        <v>2</v>
      </c>
      <c r="K38" s="350">
        <v>0</v>
      </c>
      <c r="L38" s="505">
        <v>0</v>
      </c>
      <c r="M38" s="505">
        <v>0</v>
      </c>
      <c r="N38" s="505">
        <v>0</v>
      </c>
      <c r="O38" s="505">
        <v>0</v>
      </c>
      <c r="P38" s="505">
        <v>0</v>
      </c>
      <c r="Q38" s="505">
        <v>0</v>
      </c>
      <c r="R38" s="505">
        <v>0</v>
      </c>
      <c r="S38" s="505">
        <v>0</v>
      </c>
      <c r="T38" s="350">
        <v>0</v>
      </c>
      <c r="U38" s="350">
        <v>0</v>
      </c>
      <c r="V38" s="505">
        <v>0</v>
      </c>
      <c r="W38" s="505">
        <v>0</v>
      </c>
      <c r="X38" s="505">
        <v>0</v>
      </c>
      <c r="Y38" s="515">
        <v>1563</v>
      </c>
    </row>
    <row r="39" spans="1:25" ht="15" customHeight="1">
      <c r="A39" s="382" t="s">
        <v>325</v>
      </c>
      <c r="B39" s="381" t="s">
        <v>701</v>
      </c>
      <c r="C39" s="426">
        <v>736</v>
      </c>
      <c r="D39" s="504">
        <v>11</v>
      </c>
      <c r="E39" s="505">
        <v>10146</v>
      </c>
      <c r="F39" s="505">
        <v>0</v>
      </c>
      <c r="G39" s="505">
        <v>0</v>
      </c>
      <c r="H39" s="505">
        <v>903</v>
      </c>
      <c r="I39" s="505">
        <v>3038</v>
      </c>
      <c r="J39" s="505">
        <v>0</v>
      </c>
      <c r="K39" s="350">
        <v>16</v>
      </c>
      <c r="L39" s="505">
        <v>0</v>
      </c>
      <c r="M39" s="505">
        <v>0</v>
      </c>
      <c r="N39" s="505">
        <v>0</v>
      </c>
      <c r="O39" s="505">
        <v>51</v>
      </c>
      <c r="P39" s="505">
        <v>0</v>
      </c>
      <c r="Q39" s="505">
        <v>2</v>
      </c>
      <c r="R39" s="505">
        <v>0</v>
      </c>
      <c r="S39" s="505">
        <v>0</v>
      </c>
      <c r="T39" s="350">
        <v>32</v>
      </c>
      <c r="U39" s="350">
        <v>0</v>
      </c>
      <c r="V39" s="505">
        <v>0</v>
      </c>
      <c r="W39" s="505">
        <v>0</v>
      </c>
      <c r="X39" s="505">
        <v>0</v>
      </c>
      <c r="Y39" s="515">
        <v>14151</v>
      </c>
    </row>
    <row r="40" spans="1:25" ht="15" customHeight="1">
      <c r="A40" s="382" t="s">
        <v>326</v>
      </c>
      <c r="B40" s="381" t="s">
        <v>701</v>
      </c>
      <c r="C40" s="426">
        <v>858</v>
      </c>
      <c r="D40" s="504">
        <v>2</v>
      </c>
      <c r="E40" s="505">
        <v>1944</v>
      </c>
      <c r="F40" s="505">
        <v>0</v>
      </c>
      <c r="G40" s="505">
        <v>0</v>
      </c>
      <c r="H40" s="505">
        <v>700</v>
      </c>
      <c r="I40" s="505">
        <v>3</v>
      </c>
      <c r="J40" s="505">
        <v>2</v>
      </c>
      <c r="K40" s="350">
        <v>0</v>
      </c>
      <c r="L40" s="505">
        <v>0</v>
      </c>
      <c r="M40" s="505">
        <v>0</v>
      </c>
      <c r="N40" s="505">
        <v>0</v>
      </c>
      <c r="O40" s="505">
        <v>0</v>
      </c>
      <c r="P40" s="505">
        <v>0</v>
      </c>
      <c r="Q40" s="505">
        <v>0</v>
      </c>
      <c r="R40" s="505">
        <v>0</v>
      </c>
      <c r="S40" s="505">
        <v>0</v>
      </c>
      <c r="T40" s="350">
        <v>5</v>
      </c>
      <c r="U40" s="350">
        <v>0</v>
      </c>
      <c r="V40" s="505">
        <v>0</v>
      </c>
      <c r="W40" s="505">
        <v>0</v>
      </c>
      <c r="X40" s="505">
        <v>0</v>
      </c>
      <c r="Y40" s="515">
        <v>2651</v>
      </c>
    </row>
    <row r="41" spans="1:25" ht="15" customHeight="1">
      <c r="A41" s="382" t="s">
        <v>327</v>
      </c>
      <c r="B41" s="381" t="s">
        <v>701</v>
      </c>
      <c r="C41" s="426">
        <v>885</v>
      </c>
      <c r="D41" s="504">
        <v>1</v>
      </c>
      <c r="E41" s="505">
        <v>782</v>
      </c>
      <c r="F41" s="505">
        <v>0</v>
      </c>
      <c r="G41" s="505">
        <v>0</v>
      </c>
      <c r="H41" s="505">
        <v>163</v>
      </c>
      <c r="I41" s="505">
        <v>76</v>
      </c>
      <c r="J41" s="505">
        <v>0</v>
      </c>
      <c r="K41" s="350">
        <v>1</v>
      </c>
      <c r="L41" s="505">
        <v>0</v>
      </c>
      <c r="M41" s="505">
        <v>0</v>
      </c>
      <c r="N41" s="505">
        <v>0</v>
      </c>
      <c r="O41" s="505">
        <v>0</v>
      </c>
      <c r="P41" s="505">
        <v>0</v>
      </c>
      <c r="Q41" s="505">
        <v>0</v>
      </c>
      <c r="R41" s="505">
        <v>0</v>
      </c>
      <c r="S41" s="505">
        <v>0</v>
      </c>
      <c r="T41" s="350">
        <v>59</v>
      </c>
      <c r="U41" s="350">
        <v>0</v>
      </c>
      <c r="V41" s="505">
        <v>0</v>
      </c>
      <c r="W41" s="505">
        <v>0</v>
      </c>
      <c r="X41" s="505">
        <v>0</v>
      </c>
      <c r="Y41" s="515">
        <v>1022</v>
      </c>
    </row>
    <row r="42" spans="1:25" ht="15" customHeight="1">
      <c r="A42" s="382" t="s">
        <v>328</v>
      </c>
      <c r="B42" s="381" t="s">
        <v>701</v>
      </c>
      <c r="C42" s="426">
        <v>890</v>
      </c>
      <c r="D42" s="504">
        <v>8</v>
      </c>
      <c r="E42" s="505">
        <v>2119</v>
      </c>
      <c r="F42" s="505">
        <v>55</v>
      </c>
      <c r="G42" s="505">
        <v>0</v>
      </c>
      <c r="H42" s="505">
        <v>476</v>
      </c>
      <c r="I42" s="505">
        <v>824</v>
      </c>
      <c r="J42" s="505">
        <v>1</v>
      </c>
      <c r="K42" s="350">
        <v>15</v>
      </c>
      <c r="L42" s="505">
        <v>0</v>
      </c>
      <c r="M42" s="505">
        <v>0</v>
      </c>
      <c r="N42" s="505">
        <v>0</v>
      </c>
      <c r="O42" s="505">
        <v>0</v>
      </c>
      <c r="P42" s="505">
        <v>0</v>
      </c>
      <c r="Q42" s="505">
        <v>0</v>
      </c>
      <c r="R42" s="505">
        <v>0</v>
      </c>
      <c r="S42" s="505">
        <v>0</v>
      </c>
      <c r="T42" s="350">
        <v>24</v>
      </c>
      <c r="U42" s="350">
        <v>0</v>
      </c>
      <c r="V42" s="505">
        <v>0</v>
      </c>
      <c r="W42" s="505">
        <v>0</v>
      </c>
      <c r="X42" s="505">
        <v>0</v>
      </c>
      <c r="Y42" s="515">
        <v>3483</v>
      </c>
    </row>
    <row r="43" spans="1:25" ht="15" customHeight="1">
      <c r="A43" s="509" t="s">
        <v>501</v>
      </c>
      <c r="B43" s="124"/>
      <c r="C43" s="427"/>
      <c r="D43" s="511">
        <v>169</v>
      </c>
      <c r="E43" s="511">
        <v>23164</v>
      </c>
      <c r="F43" s="511">
        <v>50</v>
      </c>
      <c r="G43" s="511">
        <v>2</v>
      </c>
      <c r="H43" s="511">
        <v>5933</v>
      </c>
      <c r="I43" s="511">
        <v>6341</v>
      </c>
      <c r="J43" s="511">
        <v>17</v>
      </c>
      <c r="K43" s="469">
        <v>262</v>
      </c>
      <c r="L43" s="511">
        <v>0</v>
      </c>
      <c r="M43" s="511">
        <v>0</v>
      </c>
      <c r="N43" s="511">
        <v>0</v>
      </c>
      <c r="O43" s="511">
        <v>108</v>
      </c>
      <c r="P43" s="511">
        <v>1</v>
      </c>
      <c r="Q43" s="511">
        <v>3</v>
      </c>
      <c r="R43" s="511">
        <v>0</v>
      </c>
      <c r="S43" s="511">
        <v>0</v>
      </c>
      <c r="T43" s="469">
        <v>52</v>
      </c>
      <c r="U43" s="469">
        <v>0</v>
      </c>
      <c r="V43" s="511">
        <v>0</v>
      </c>
      <c r="W43" s="511">
        <v>0</v>
      </c>
      <c r="X43" s="511">
        <v>0</v>
      </c>
      <c r="Y43" s="511">
        <v>35788</v>
      </c>
    </row>
    <row r="44" spans="1:25" ht="15" customHeight="1">
      <c r="A44" s="382" t="s">
        <v>330</v>
      </c>
      <c r="B44" s="381" t="s">
        <v>501</v>
      </c>
      <c r="C44" s="426">
        <v>4</v>
      </c>
      <c r="D44" s="504">
        <v>4</v>
      </c>
      <c r="E44" s="505">
        <v>218</v>
      </c>
      <c r="F44" s="505">
        <v>0</v>
      </c>
      <c r="G44" s="505">
        <v>0</v>
      </c>
      <c r="H44" s="505">
        <v>130</v>
      </c>
      <c r="I44" s="505">
        <v>0</v>
      </c>
      <c r="J44" s="505">
        <v>0</v>
      </c>
      <c r="K44" s="350">
        <v>0</v>
      </c>
      <c r="L44" s="505">
        <v>0</v>
      </c>
      <c r="M44" s="505">
        <v>0</v>
      </c>
      <c r="N44" s="505">
        <v>0</v>
      </c>
      <c r="O44" s="505">
        <v>0</v>
      </c>
      <c r="P44" s="505">
        <v>0</v>
      </c>
      <c r="Q44" s="505">
        <v>0</v>
      </c>
      <c r="R44" s="505">
        <v>0</v>
      </c>
      <c r="S44" s="505">
        <v>0</v>
      </c>
      <c r="T44" s="350">
        <v>0</v>
      </c>
      <c r="U44" s="350">
        <v>0</v>
      </c>
      <c r="V44" s="505">
        <v>0</v>
      </c>
      <c r="W44" s="505">
        <v>0</v>
      </c>
      <c r="X44" s="505">
        <v>0</v>
      </c>
      <c r="Y44" s="515">
        <v>352</v>
      </c>
    </row>
    <row r="45" spans="1:25" ht="15" customHeight="1">
      <c r="A45" s="382" t="s">
        <v>331</v>
      </c>
      <c r="B45" s="381" t="s">
        <v>501</v>
      </c>
      <c r="C45" s="426">
        <v>42</v>
      </c>
      <c r="D45" s="504">
        <v>16</v>
      </c>
      <c r="E45" s="505">
        <v>5970</v>
      </c>
      <c r="F45" s="505">
        <v>0</v>
      </c>
      <c r="G45" s="505">
        <v>0</v>
      </c>
      <c r="H45" s="505">
        <v>792</v>
      </c>
      <c r="I45" s="505">
        <v>2172</v>
      </c>
      <c r="J45" s="505">
        <v>2</v>
      </c>
      <c r="K45" s="350">
        <v>144</v>
      </c>
      <c r="L45" s="505">
        <v>0</v>
      </c>
      <c r="M45" s="505">
        <v>0</v>
      </c>
      <c r="N45" s="505">
        <v>0</v>
      </c>
      <c r="O45" s="505">
        <v>0</v>
      </c>
      <c r="P45" s="505">
        <v>1</v>
      </c>
      <c r="Q45" s="505">
        <v>0</v>
      </c>
      <c r="R45" s="505">
        <v>0</v>
      </c>
      <c r="S45" s="505">
        <v>0</v>
      </c>
      <c r="T45" s="350">
        <v>24</v>
      </c>
      <c r="U45" s="350">
        <v>0</v>
      </c>
      <c r="V45" s="505">
        <v>0</v>
      </c>
      <c r="W45" s="505">
        <v>0</v>
      </c>
      <c r="X45" s="505">
        <v>0</v>
      </c>
      <c r="Y45" s="515">
        <v>8953</v>
      </c>
    </row>
    <row r="46" spans="1:25" ht="15" customHeight="1">
      <c r="A46" s="382" t="s">
        <v>332</v>
      </c>
      <c r="B46" s="381" t="s">
        <v>501</v>
      </c>
      <c r="C46" s="426">
        <v>44</v>
      </c>
      <c r="D46" s="504">
        <v>2</v>
      </c>
      <c r="E46" s="505">
        <v>999</v>
      </c>
      <c r="F46" s="505">
        <v>0</v>
      </c>
      <c r="G46" s="505">
        <v>0</v>
      </c>
      <c r="H46" s="505">
        <v>288</v>
      </c>
      <c r="I46" s="505">
        <v>0</v>
      </c>
      <c r="J46" s="505">
        <v>0</v>
      </c>
      <c r="K46" s="350">
        <v>0</v>
      </c>
      <c r="L46" s="505">
        <v>0</v>
      </c>
      <c r="M46" s="505">
        <v>0</v>
      </c>
      <c r="N46" s="505">
        <v>0</v>
      </c>
      <c r="O46" s="505">
        <v>0</v>
      </c>
      <c r="P46" s="505">
        <v>0</v>
      </c>
      <c r="Q46" s="505">
        <v>0</v>
      </c>
      <c r="R46" s="505">
        <v>0</v>
      </c>
      <c r="S46" s="505">
        <v>0</v>
      </c>
      <c r="T46" s="350">
        <v>3</v>
      </c>
      <c r="U46" s="350">
        <v>0</v>
      </c>
      <c r="V46" s="505">
        <v>0</v>
      </c>
      <c r="W46" s="505">
        <v>0</v>
      </c>
      <c r="X46" s="505">
        <v>0</v>
      </c>
      <c r="Y46" s="515">
        <v>1289</v>
      </c>
    </row>
    <row r="47" spans="1:25" ht="15" customHeight="1">
      <c r="A47" s="382" t="s">
        <v>333</v>
      </c>
      <c r="B47" s="381" t="s">
        <v>501</v>
      </c>
      <c r="C47" s="426">
        <v>59</v>
      </c>
      <c r="D47" s="504">
        <v>2</v>
      </c>
      <c r="E47" s="505">
        <v>459</v>
      </c>
      <c r="F47" s="505">
        <v>50</v>
      </c>
      <c r="G47" s="505">
        <v>2</v>
      </c>
      <c r="H47" s="505">
        <v>56</v>
      </c>
      <c r="I47" s="505">
        <v>219</v>
      </c>
      <c r="J47" s="505">
        <v>0</v>
      </c>
      <c r="K47" s="350">
        <v>6</v>
      </c>
      <c r="L47" s="505">
        <v>0</v>
      </c>
      <c r="M47" s="505">
        <v>0</v>
      </c>
      <c r="N47" s="505">
        <v>0</v>
      </c>
      <c r="O47" s="505">
        <v>0</v>
      </c>
      <c r="P47" s="505">
        <v>0</v>
      </c>
      <c r="Q47" s="505">
        <v>0</v>
      </c>
      <c r="R47" s="505">
        <v>0</v>
      </c>
      <c r="S47" s="505">
        <v>0</v>
      </c>
      <c r="T47" s="350">
        <v>2</v>
      </c>
      <c r="U47" s="350">
        <v>0</v>
      </c>
      <c r="V47" s="505">
        <v>0</v>
      </c>
      <c r="W47" s="505">
        <v>0</v>
      </c>
      <c r="X47" s="505">
        <v>0</v>
      </c>
      <c r="Y47" s="515">
        <v>788</v>
      </c>
    </row>
    <row r="48" spans="1:25" ht="15" customHeight="1">
      <c r="A48" s="382" t="s">
        <v>334</v>
      </c>
      <c r="B48" s="381" t="s">
        <v>501</v>
      </c>
      <c r="C48" s="426">
        <v>113</v>
      </c>
      <c r="D48" s="504">
        <v>7</v>
      </c>
      <c r="E48" s="505">
        <v>1256</v>
      </c>
      <c r="F48" s="505">
        <v>0</v>
      </c>
      <c r="G48" s="505">
        <v>0</v>
      </c>
      <c r="H48" s="505">
        <v>540</v>
      </c>
      <c r="I48" s="505">
        <v>36</v>
      </c>
      <c r="J48" s="505">
        <v>0</v>
      </c>
      <c r="K48" s="350">
        <v>0</v>
      </c>
      <c r="L48" s="505">
        <v>0</v>
      </c>
      <c r="M48" s="505">
        <v>0</v>
      </c>
      <c r="N48" s="505">
        <v>0</v>
      </c>
      <c r="O48" s="505">
        <v>0</v>
      </c>
      <c r="P48" s="505">
        <v>0</v>
      </c>
      <c r="Q48" s="505">
        <v>0</v>
      </c>
      <c r="R48" s="505">
        <v>0</v>
      </c>
      <c r="S48" s="505">
        <v>0</v>
      </c>
      <c r="T48" s="350">
        <v>0</v>
      </c>
      <c r="U48" s="350">
        <v>0</v>
      </c>
      <c r="V48" s="505">
        <v>0</v>
      </c>
      <c r="W48" s="505">
        <v>0</v>
      </c>
      <c r="X48" s="505">
        <v>0</v>
      </c>
      <c r="Y48" s="515">
        <v>1839</v>
      </c>
    </row>
    <row r="49" spans="1:25" ht="15" customHeight="1">
      <c r="A49" s="382" t="s">
        <v>335</v>
      </c>
      <c r="B49" s="381" t="s">
        <v>501</v>
      </c>
      <c r="C49" s="426">
        <v>125</v>
      </c>
      <c r="D49" s="504">
        <v>4</v>
      </c>
      <c r="E49" s="505">
        <v>387</v>
      </c>
      <c r="F49" s="505">
        <v>0</v>
      </c>
      <c r="G49" s="505">
        <v>0</v>
      </c>
      <c r="H49" s="505">
        <v>230</v>
      </c>
      <c r="I49" s="505">
        <v>1</v>
      </c>
      <c r="J49" s="505">
        <v>0</v>
      </c>
      <c r="K49" s="350">
        <v>0</v>
      </c>
      <c r="L49" s="505">
        <v>0</v>
      </c>
      <c r="M49" s="505">
        <v>0</v>
      </c>
      <c r="N49" s="505">
        <v>0</v>
      </c>
      <c r="O49" s="505">
        <v>0</v>
      </c>
      <c r="P49" s="505">
        <v>0</v>
      </c>
      <c r="Q49" s="505">
        <v>0</v>
      </c>
      <c r="R49" s="505">
        <v>0</v>
      </c>
      <c r="S49" s="505">
        <v>0</v>
      </c>
      <c r="T49" s="350">
        <v>0</v>
      </c>
      <c r="U49" s="350">
        <v>0</v>
      </c>
      <c r="V49" s="505">
        <v>0</v>
      </c>
      <c r="W49" s="505">
        <v>0</v>
      </c>
      <c r="X49" s="505">
        <v>0</v>
      </c>
      <c r="Y49" s="515">
        <v>622</v>
      </c>
    </row>
    <row r="50" spans="1:25" ht="15" customHeight="1">
      <c r="A50" s="382" t="s">
        <v>336</v>
      </c>
      <c r="B50" s="381" t="s">
        <v>501</v>
      </c>
      <c r="C50" s="426">
        <v>138</v>
      </c>
      <c r="D50" s="504">
        <v>2</v>
      </c>
      <c r="E50" s="505">
        <v>1727</v>
      </c>
      <c r="F50" s="505">
        <v>0</v>
      </c>
      <c r="G50" s="505">
        <v>0</v>
      </c>
      <c r="H50" s="505">
        <v>869</v>
      </c>
      <c r="I50" s="505">
        <v>2</v>
      </c>
      <c r="J50" s="505">
        <v>0</v>
      </c>
      <c r="K50" s="350">
        <v>0</v>
      </c>
      <c r="L50" s="505">
        <v>0</v>
      </c>
      <c r="M50" s="505">
        <v>0</v>
      </c>
      <c r="N50" s="505">
        <v>0</v>
      </c>
      <c r="O50" s="505">
        <v>0</v>
      </c>
      <c r="P50" s="505">
        <v>0</v>
      </c>
      <c r="Q50" s="505">
        <v>0</v>
      </c>
      <c r="R50" s="505">
        <v>0</v>
      </c>
      <c r="S50" s="505">
        <v>0</v>
      </c>
      <c r="T50" s="350">
        <v>2</v>
      </c>
      <c r="U50" s="350">
        <v>0</v>
      </c>
      <c r="V50" s="505">
        <v>0</v>
      </c>
      <c r="W50" s="505">
        <v>0</v>
      </c>
      <c r="X50" s="505">
        <v>0</v>
      </c>
      <c r="Y50" s="515">
        <v>2600</v>
      </c>
    </row>
    <row r="51" spans="1:25" ht="15" customHeight="1">
      <c r="A51" s="382" t="s">
        <v>337</v>
      </c>
      <c r="B51" s="381" t="s">
        <v>501</v>
      </c>
      <c r="C51" s="426">
        <v>234</v>
      </c>
      <c r="D51" s="504">
        <v>3</v>
      </c>
      <c r="E51" s="505">
        <v>910</v>
      </c>
      <c r="F51" s="505">
        <v>0</v>
      </c>
      <c r="G51" s="505">
        <v>0</v>
      </c>
      <c r="H51" s="505">
        <v>49</v>
      </c>
      <c r="I51" s="505">
        <v>1454</v>
      </c>
      <c r="J51" s="505">
        <v>0</v>
      </c>
      <c r="K51" s="350">
        <v>28</v>
      </c>
      <c r="L51" s="505">
        <v>0</v>
      </c>
      <c r="M51" s="505">
        <v>0</v>
      </c>
      <c r="N51" s="505">
        <v>0</v>
      </c>
      <c r="O51" s="505">
        <v>77</v>
      </c>
      <c r="P51" s="505">
        <v>0</v>
      </c>
      <c r="Q51" s="505">
        <v>2</v>
      </c>
      <c r="R51" s="505">
        <v>0</v>
      </c>
      <c r="S51" s="505">
        <v>0</v>
      </c>
      <c r="T51" s="350">
        <v>9</v>
      </c>
      <c r="U51" s="350">
        <v>0</v>
      </c>
      <c r="V51" s="505">
        <v>0</v>
      </c>
      <c r="W51" s="505">
        <v>0</v>
      </c>
      <c r="X51" s="505">
        <v>0</v>
      </c>
      <c r="Y51" s="515">
        <v>2495</v>
      </c>
    </row>
    <row r="52" spans="1:25" ht="15" customHeight="1">
      <c r="A52" s="382" t="s">
        <v>338</v>
      </c>
      <c r="B52" s="381" t="s">
        <v>501</v>
      </c>
      <c r="C52" s="426">
        <v>240</v>
      </c>
      <c r="D52" s="504">
        <v>7</v>
      </c>
      <c r="E52" s="505">
        <v>1255</v>
      </c>
      <c r="F52" s="505">
        <v>0</v>
      </c>
      <c r="G52" s="505">
        <v>0</v>
      </c>
      <c r="H52" s="505">
        <v>471</v>
      </c>
      <c r="I52" s="505">
        <v>0</v>
      </c>
      <c r="J52" s="505">
        <v>5</v>
      </c>
      <c r="K52" s="350">
        <v>0</v>
      </c>
      <c r="L52" s="505">
        <v>0</v>
      </c>
      <c r="M52" s="505">
        <v>0</v>
      </c>
      <c r="N52" s="505">
        <v>0</v>
      </c>
      <c r="O52" s="505">
        <v>0</v>
      </c>
      <c r="P52" s="505">
        <v>0</v>
      </c>
      <c r="Q52" s="505">
        <v>0</v>
      </c>
      <c r="R52" s="505">
        <v>0</v>
      </c>
      <c r="S52" s="505">
        <v>0</v>
      </c>
      <c r="T52" s="350">
        <v>1</v>
      </c>
      <c r="U52" s="350">
        <v>0</v>
      </c>
      <c r="V52" s="505">
        <v>0</v>
      </c>
      <c r="W52" s="505">
        <v>0</v>
      </c>
      <c r="X52" s="505">
        <v>0</v>
      </c>
      <c r="Y52" s="515">
        <v>1738</v>
      </c>
    </row>
    <row r="53" spans="1:25" ht="15" customHeight="1">
      <c r="A53" s="382" t="s">
        <v>339</v>
      </c>
      <c r="B53" s="381" t="s">
        <v>501</v>
      </c>
      <c r="C53" s="426">
        <v>284</v>
      </c>
      <c r="D53" s="504">
        <v>4</v>
      </c>
      <c r="E53" s="505">
        <v>1279</v>
      </c>
      <c r="F53" s="505">
        <v>0</v>
      </c>
      <c r="G53" s="505">
        <v>0</v>
      </c>
      <c r="H53" s="505">
        <v>166</v>
      </c>
      <c r="I53" s="505">
        <v>1390</v>
      </c>
      <c r="J53" s="505">
        <v>0</v>
      </c>
      <c r="K53" s="350">
        <v>49</v>
      </c>
      <c r="L53" s="505">
        <v>0</v>
      </c>
      <c r="M53" s="505">
        <v>0</v>
      </c>
      <c r="N53" s="505">
        <v>0</v>
      </c>
      <c r="O53" s="505">
        <v>29</v>
      </c>
      <c r="P53" s="505">
        <v>0</v>
      </c>
      <c r="Q53" s="505">
        <v>1</v>
      </c>
      <c r="R53" s="505">
        <v>0</v>
      </c>
      <c r="S53" s="505">
        <v>0</v>
      </c>
      <c r="T53" s="350">
        <v>1</v>
      </c>
      <c r="U53" s="350">
        <v>0</v>
      </c>
      <c r="V53" s="505">
        <v>0</v>
      </c>
      <c r="W53" s="505">
        <v>0</v>
      </c>
      <c r="X53" s="505">
        <v>0</v>
      </c>
      <c r="Y53" s="515">
        <v>2869</v>
      </c>
    </row>
    <row r="54" spans="1:25" ht="15" customHeight="1">
      <c r="A54" s="382" t="s">
        <v>340</v>
      </c>
      <c r="B54" s="381" t="s">
        <v>501</v>
      </c>
      <c r="C54" s="426">
        <v>306</v>
      </c>
      <c r="D54" s="504">
        <v>1</v>
      </c>
      <c r="E54" s="505">
        <v>781</v>
      </c>
      <c r="F54" s="505">
        <v>0</v>
      </c>
      <c r="G54" s="505">
        <v>0</v>
      </c>
      <c r="H54" s="505">
        <v>67</v>
      </c>
      <c r="I54" s="505">
        <v>206</v>
      </c>
      <c r="J54" s="505">
        <v>0</v>
      </c>
      <c r="K54" s="350">
        <v>0</v>
      </c>
      <c r="L54" s="505">
        <v>0</v>
      </c>
      <c r="M54" s="505">
        <v>0</v>
      </c>
      <c r="N54" s="505">
        <v>0</v>
      </c>
      <c r="O54" s="505">
        <v>0</v>
      </c>
      <c r="P54" s="505">
        <v>0</v>
      </c>
      <c r="Q54" s="505">
        <v>0</v>
      </c>
      <c r="R54" s="505">
        <v>0</v>
      </c>
      <c r="S54" s="505">
        <v>0</v>
      </c>
      <c r="T54" s="350">
        <v>0</v>
      </c>
      <c r="U54" s="350">
        <v>0</v>
      </c>
      <c r="V54" s="505">
        <v>0</v>
      </c>
      <c r="W54" s="505">
        <v>0</v>
      </c>
      <c r="X54" s="505">
        <v>0</v>
      </c>
      <c r="Y54" s="515">
        <v>1055</v>
      </c>
    </row>
    <row r="55" spans="1:25" ht="15" customHeight="1">
      <c r="A55" s="382" t="s">
        <v>341</v>
      </c>
      <c r="B55" s="381" t="s">
        <v>501</v>
      </c>
      <c r="C55" s="426">
        <v>347</v>
      </c>
      <c r="D55" s="504">
        <v>3</v>
      </c>
      <c r="E55" s="505">
        <v>497</v>
      </c>
      <c r="F55" s="505">
        <v>0</v>
      </c>
      <c r="G55" s="505">
        <v>0</v>
      </c>
      <c r="H55" s="505">
        <v>271</v>
      </c>
      <c r="I55" s="505">
        <v>0</v>
      </c>
      <c r="J55" s="505">
        <v>2</v>
      </c>
      <c r="K55" s="350">
        <v>0</v>
      </c>
      <c r="L55" s="505">
        <v>0</v>
      </c>
      <c r="M55" s="505">
        <v>0</v>
      </c>
      <c r="N55" s="505">
        <v>0</v>
      </c>
      <c r="O55" s="505">
        <v>0</v>
      </c>
      <c r="P55" s="505">
        <v>0</v>
      </c>
      <c r="Q55" s="505">
        <v>0</v>
      </c>
      <c r="R55" s="505">
        <v>0</v>
      </c>
      <c r="S55" s="505">
        <v>0</v>
      </c>
      <c r="T55" s="350">
        <v>0</v>
      </c>
      <c r="U55" s="350">
        <v>0</v>
      </c>
      <c r="V55" s="505">
        <v>0</v>
      </c>
      <c r="W55" s="505">
        <v>0</v>
      </c>
      <c r="X55" s="505">
        <v>0</v>
      </c>
      <c r="Y55" s="515">
        <v>773</v>
      </c>
    </row>
    <row r="56" spans="1:25" ht="15" customHeight="1">
      <c r="A56" s="382" t="s">
        <v>342</v>
      </c>
      <c r="B56" s="381" t="s">
        <v>501</v>
      </c>
      <c r="C56" s="426">
        <v>411</v>
      </c>
      <c r="D56" s="504">
        <v>5</v>
      </c>
      <c r="E56" s="505">
        <v>720</v>
      </c>
      <c r="F56" s="505">
        <v>0</v>
      </c>
      <c r="G56" s="505">
        <v>0</v>
      </c>
      <c r="H56" s="505">
        <v>366</v>
      </c>
      <c r="I56" s="505">
        <v>0</v>
      </c>
      <c r="J56" s="505">
        <v>1</v>
      </c>
      <c r="K56" s="350">
        <v>0</v>
      </c>
      <c r="L56" s="505">
        <v>0</v>
      </c>
      <c r="M56" s="505">
        <v>0</v>
      </c>
      <c r="N56" s="505">
        <v>0</v>
      </c>
      <c r="O56" s="505">
        <v>0</v>
      </c>
      <c r="P56" s="505">
        <v>0</v>
      </c>
      <c r="Q56" s="505">
        <v>0</v>
      </c>
      <c r="R56" s="505">
        <v>0</v>
      </c>
      <c r="S56" s="505">
        <v>0</v>
      </c>
      <c r="T56" s="350">
        <v>0</v>
      </c>
      <c r="U56" s="350">
        <v>0</v>
      </c>
      <c r="V56" s="505">
        <v>0</v>
      </c>
      <c r="W56" s="505">
        <v>0</v>
      </c>
      <c r="X56" s="505">
        <v>0</v>
      </c>
      <c r="Y56" s="515">
        <v>1092</v>
      </c>
    </row>
    <row r="57" spans="1:25" ht="15" customHeight="1">
      <c r="A57" s="382" t="s">
        <v>343</v>
      </c>
      <c r="B57" s="381" t="s">
        <v>501</v>
      </c>
      <c r="C57" s="426">
        <v>501</v>
      </c>
      <c r="D57" s="504">
        <v>1</v>
      </c>
      <c r="E57" s="505">
        <v>177</v>
      </c>
      <c r="F57" s="505">
        <v>0</v>
      </c>
      <c r="G57" s="505">
        <v>0</v>
      </c>
      <c r="H57" s="505">
        <v>88</v>
      </c>
      <c r="I57" s="505">
        <v>0</v>
      </c>
      <c r="J57" s="505">
        <v>0</v>
      </c>
      <c r="K57" s="350">
        <v>0</v>
      </c>
      <c r="L57" s="505">
        <v>0</v>
      </c>
      <c r="M57" s="505">
        <v>0</v>
      </c>
      <c r="N57" s="505">
        <v>0</v>
      </c>
      <c r="O57" s="505">
        <v>0</v>
      </c>
      <c r="P57" s="505">
        <v>0</v>
      </c>
      <c r="Q57" s="505">
        <v>0</v>
      </c>
      <c r="R57" s="505">
        <v>0</v>
      </c>
      <c r="S57" s="505">
        <v>0</v>
      </c>
      <c r="T57" s="350">
        <v>0</v>
      </c>
      <c r="U57" s="350">
        <v>0</v>
      </c>
      <c r="V57" s="505">
        <v>0</v>
      </c>
      <c r="W57" s="505">
        <v>0</v>
      </c>
      <c r="X57" s="505">
        <v>0</v>
      </c>
      <c r="Y57" s="515">
        <v>266</v>
      </c>
    </row>
    <row r="58" spans="1:25" ht="15" customHeight="1">
      <c r="A58" s="382" t="s">
        <v>344</v>
      </c>
      <c r="B58" s="381" t="s">
        <v>501</v>
      </c>
      <c r="C58" s="426">
        <v>543</v>
      </c>
      <c r="D58" s="504">
        <v>3</v>
      </c>
      <c r="E58" s="505">
        <v>117</v>
      </c>
      <c r="F58" s="505">
        <v>0</v>
      </c>
      <c r="G58" s="505">
        <v>0</v>
      </c>
      <c r="H58" s="505">
        <v>111</v>
      </c>
      <c r="I58" s="505">
        <v>343</v>
      </c>
      <c r="J58" s="505">
        <v>0</v>
      </c>
      <c r="K58" s="350">
        <v>15</v>
      </c>
      <c r="L58" s="505">
        <v>0</v>
      </c>
      <c r="M58" s="505">
        <v>0</v>
      </c>
      <c r="N58" s="505">
        <v>0</v>
      </c>
      <c r="O58" s="505">
        <v>0</v>
      </c>
      <c r="P58" s="505">
        <v>0</v>
      </c>
      <c r="Q58" s="505">
        <v>0</v>
      </c>
      <c r="R58" s="505">
        <v>0</v>
      </c>
      <c r="S58" s="505">
        <v>0</v>
      </c>
      <c r="T58" s="350">
        <v>0</v>
      </c>
      <c r="U58" s="350">
        <v>0</v>
      </c>
      <c r="V58" s="505">
        <v>0</v>
      </c>
      <c r="W58" s="505">
        <v>0</v>
      </c>
      <c r="X58" s="505">
        <v>0</v>
      </c>
      <c r="Y58" s="515">
        <v>574</v>
      </c>
    </row>
    <row r="59" spans="1:25" ht="15" customHeight="1">
      <c r="A59" s="382" t="s">
        <v>345</v>
      </c>
      <c r="B59" s="381" t="s">
        <v>501</v>
      </c>
      <c r="C59" s="426">
        <v>628</v>
      </c>
      <c r="D59" s="504">
        <v>2</v>
      </c>
      <c r="E59" s="505">
        <v>372</v>
      </c>
      <c r="F59" s="505">
        <v>0</v>
      </c>
      <c r="G59" s="505">
        <v>0</v>
      </c>
      <c r="H59" s="505">
        <v>193</v>
      </c>
      <c r="I59" s="505">
        <v>13</v>
      </c>
      <c r="J59" s="505">
        <v>0</v>
      </c>
      <c r="K59" s="350">
        <v>0</v>
      </c>
      <c r="L59" s="505">
        <v>0</v>
      </c>
      <c r="M59" s="505">
        <v>0</v>
      </c>
      <c r="N59" s="505">
        <v>0</v>
      </c>
      <c r="O59" s="505">
        <v>0</v>
      </c>
      <c r="P59" s="505">
        <v>0</v>
      </c>
      <c r="Q59" s="505">
        <v>0</v>
      </c>
      <c r="R59" s="505">
        <v>0</v>
      </c>
      <c r="S59" s="505">
        <v>0</v>
      </c>
      <c r="T59" s="350">
        <v>0</v>
      </c>
      <c r="U59" s="350">
        <v>0</v>
      </c>
      <c r="V59" s="505">
        <v>0</v>
      </c>
      <c r="W59" s="505">
        <v>0</v>
      </c>
      <c r="X59" s="505">
        <v>0</v>
      </c>
      <c r="Y59" s="515">
        <v>580</v>
      </c>
    </row>
    <row r="60" spans="1:25" ht="15" customHeight="1">
      <c r="A60" s="382" t="s">
        <v>346</v>
      </c>
      <c r="B60" s="381" t="s">
        <v>501</v>
      </c>
      <c r="C60" s="426">
        <v>656</v>
      </c>
      <c r="D60" s="504">
        <v>96</v>
      </c>
      <c r="E60" s="505">
        <v>3763</v>
      </c>
      <c r="F60" s="505">
        <v>0</v>
      </c>
      <c r="G60" s="505">
        <v>0</v>
      </c>
      <c r="H60" s="505">
        <v>585</v>
      </c>
      <c r="I60" s="505">
        <v>0</v>
      </c>
      <c r="J60" s="505">
        <v>0</v>
      </c>
      <c r="K60" s="350">
        <v>0</v>
      </c>
      <c r="L60" s="505">
        <v>0</v>
      </c>
      <c r="M60" s="505">
        <v>0</v>
      </c>
      <c r="N60" s="505">
        <v>0</v>
      </c>
      <c r="O60" s="505">
        <v>0</v>
      </c>
      <c r="P60" s="505">
        <v>0</v>
      </c>
      <c r="Q60" s="505">
        <v>0</v>
      </c>
      <c r="R60" s="505">
        <v>0</v>
      </c>
      <c r="S60" s="505">
        <v>0</v>
      </c>
      <c r="T60" s="350">
        <v>5</v>
      </c>
      <c r="U60" s="350">
        <v>0</v>
      </c>
      <c r="V60" s="505">
        <v>0</v>
      </c>
      <c r="W60" s="505">
        <v>0</v>
      </c>
      <c r="X60" s="505">
        <v>0</v>
      </c>
      <c r="Y60" s="515">
        <v>4444</v>
      </c>
    </row>
    <row r="61" spans="1:25" ht="15" customHeight="1">
      <c r="A61" s="382" t="s">
        <v>347</v>
      </c>
      <c r="B61" s="381" t="s">
        <v>501</v>
      </c>
      <c r="C61" s="426">
        <v>761</v>
      </c>
      <c r="D61" s="504">
        <v>5</v>
      </c>
      <c r="E61" s="505">
        <v>2097</v>
      </c>
      <c r="F61" s="505">
        <v>0</v>
      </c>
      <c r="G61" s="505">
        <v>0</v>
      </c>
      <c r="H61" s="505">
        <v>660</v>
      </c>
      <c r="I61" s="505">
        <v>0</v>
      </c>
      <c r="J61" s="505">
        <v>7</v>
      </c>
      <c r="K61" s="350">
        <v>0</v>
      </c>
      <c r="L61" s="505">
        <v>0</v>
      </c>
      <c r="M61" s="505">
        <v>0</v>
      </c>
      <c r="N61" s="505">
        <v>0</v>
      </c>
      <c r="O61" s="505">
        <v>0</v>
      </c>
      <c r="P61" s="505">
        <v>0</v>
      </c>
      <c r="Q61" s="505">
        <v>0</v>
      </c>
      <c r="R61" s="505">
        <v>0</v>
      </c>
      <c r="S61" s="505">
        <v>0</v>
      </c>
      <c r="T61" s="350">
        <v>1</v>
      </c>
      <c r="U61" s="350">
        <v>0</v>
      </c>
      <c r="V61" s="505">
        <v>0</v>
      </c>
      <c r="W61" s="505">
        <v>0</v>
      </c>
      <c r="X61" s="505">
        <v>0</v>
      </c>
      <c r="Y61" s="515">
        <v>2769</v>
      </c>
    </row>
    <row r="62" spans="1:25" ht="15" customHeight="1">
      <c r="A62" s="382" t="s">
        <v>348</v>
      </c>
      <c r="B62" s="381" t="s">
        <v>501</v>
      </c>
      <c r="C62" s="426">
        <v>842</v>
      </c>
      <c r="D62" s="504">
        <v>2</v>
      </c>
      <c r="E62" s="505">
        <v>180</v>
      </c>
      <c r="F62" s="505">
        <v>0</v>
      </c>
      <c r="G62" s="505">
        <v>0</v>
      </c>
      <c r="H62" s="505">
        <v>1</v>
      </c>
      <c r="I62" s="505">
        <v>505</v>
      </c>
      <c r="J62" s="505">
        <v>0</v>
      </c>
      <c r="K62" s="350">
        <v>20</v>
      </c>
      <c r="L62" s="505">
        <v>0</v>
      </c>
      <c r="M62" s="505">
        <v>0</v>
      </c>
      <c r="N62" s="505">
        <v>0</v>
      </c>
      <c r="O62" s="505">
        <v>2</v>
      </c>
      <c r="P62" s="505">
        <v>0</v>
      </c>
      <c r="Q62" s="505">
        <v>0</v>
      </c>
      <c r="R62" s="505">
        <v>0</v>
      </c>
      <c r="S62" s="505">
        <v>0</v>
      </c>
      <c r="T62" s="350">
        <v>4</v>
      </c>
      <c r="U62" s="350">
        <v>0</v>
      </c>
      <c r="V62" s="505">
        <v>0</v>
      </c>
      <c r="W62" s="505">
        <v>0</v>
      </c>
      <c r="X62" s="505">
        <v>0</v>
      </c>
      <c r="Y62" s="515">
        <v>690</v>
      </c>
    </row>
    <row r="63" spans="1:25" ht="15" customHeight="1">
      <c r="A63" s="509" t="s">
        <v>502</v>
      </c>
      <c r="B63" s="124"/>
      <c r="C63" s="427"/>
      <c r="D63" s="511">
        <v>34511</v>
      </c>
      <c r="E63" s="511">
        <v>25228</v>
      </c>
      <c r="F63" s="511">
        <v>13655</v>
      </c>
      <c r="G63" s="511">
        <v>1</v>
      </c>
      <c r="H63" s="511">
        <v>9078</v>
      </c>
      <c r="I63" s="511">
        <v>2834</v>
      </c>
      <c r="J63" s="511">
        <v>150</v>
      </c>
      <c r="K63" s="469">
        <v>34</v>
      </c>
      <c r="L63" s="511">
        <v>0</v>
      </c>
      <c r="M63" s="511">
        <v>0</v>
      </c>
      <c r="N63" s="511">
        <v>0</v>
      </c>
      <c r="O63" s="511">
        <v>0</v>
      </c>
      <c r="P63" s="511">
        <v>0</v>
      </c>
      <c r="Q63" s="511">
        <v>0</v>
      </c>
      <c r="R63" s="511">
        <v>0</v>
      </c>
      <c r="S63" s="511">
        <v>0</v>
      </c>
      <c r="T63" s="469">
        <v>53</v>
      </c>
      <c r="U63" s="469">
        <v>0</v>
      </c>
      <c r="V63" s="511">
        <v>0</v>
      </c>
      <c r="W63" s="511">
        <v>0</v>
      </c>
      <c r="X63" s="511">
        <v>0</v>
      </c>
      <c r="Y63" s="511">
        <v>85457</v>
      </c>
    </row>
    <row r="64" spans="1:25" ht="15" customHeight="1">
      <c r="A64" s="382" t="s">
        <v>350</v>
      </c>
      <c r="B64" s="381" t="s">
        <v>502</v>
      </c>
      <c r="C64" s="426">
        <v>38</v>
      </c>
      <c r="D64" s="504">
        <v>3</v>
      </c>
      <c r="E64" s="505">
        <v>561</v>
      </c>
      <c r="F64" s="505">
        <v>0</v>
      </c>
      <c r="G64" s="505">
        <v>0</v>
      </c>
      <c r="H64" s="505">
        <v>32</v>
      </c>
      <c r="I64" s="505">
        <v>471</v>
      </c>
      <c r="J64" s="505">
        <v>1</v>
      </c>
      <c r="K64" s="350">
        <v>7</v>
      </c>
      <c r="L64" s="505">
        <v>0</v>
      </c>
      <c r="M64" s="505">
        <v>0</v>
      </c>
      <c r="N64" s="505">
        <v>0</v>
      </c>
      <c r="O64" s="505">
        <v>0</v>
      </c>
      <c r="P64" s="505">
        <v>0</v>
      </c>
      <c r="Q64" s="505">
        <v>0</v>
      </c>
      <c r="R64" s="505">
        <v>0</v>
      </c>
      <c r="S64" s="505">
        <v>0</v>
      </c>
      <c r="T64" s="350">
        <v>0</v>
      </c>
      <c r="U64" s="350">
        <v>0</v>
      </c>
      <c r="V64" s="505">
        <v>0</v>
      </c>
      <c r="W64" s="505">
        <v>0</v>
      </c>
      <c r="X64" s="505">
        <v>0</v>
      </c>
      <c r="Y64" s="515">
        <v>1068</v>
      </c>
    </row>
    <row r="65" spans="1:25" ht="15" customHeight="1">
      <c r="A65" s="382" t="s">
        <v>351</v>
      </c>
      <c r="B65" s="381" t="s">
        <v>502</v>
      </c>
      <c r="C65" s="426">
        <v>86</v>
      </c>
      <c r="D65" s="504">
        <v>58</v>
      </c>
      <c r="E65" s="505">
        <v>788</v>
      </c>
      <c r="F65" s="505">
        <v>7</v>
      </c>
      <c r="G65" s="505">
        <v>0</v>
      </c>
      <c r="H65" s="505">
        <v>326</v>
      </c>
      <c r="I65" s="505">
        <v>0</v>
      </c>
      <c r="J65" s="505">
        <v>0</v>
      </c>
      <c r="K65" s="350">
        <v>0</v>
      </c>
      <c r="L65" s="505">
        <v>0</v>
      </c>
      <c r="M65" s="505">
        <v>0</v>
      </c>
      <c r="N65" s="505">
        <v>0</v>
      </c>
      <c r="O65" s="505">
        <v>0</v>
      </c>
      <c r="P65" s="505">
        <v>0</v>
      </c>
      <c r="Q65" s="505">
        <v>0</v>
      </c>
      <c r="R65" s="505">
        <v>0</v>
      </c>
      <c r="S65" s="505">
        <v>0</v>
      </c>
      <c r="T65" s="350">
        <v>0</v>
      </c>
      <c r="U65" s="350">
        <v>0</v>
      </c>
      <c r="V65" s="505">
        <v>0</v>
      </c>
      <c r="W65" s="505">
        <v>0</v>
      </c>
      <c r="X65" s="505">
        <v>0</v>
      </c>
      <c r="Y65" s="515">
        <v>1179</v>
      </c>
    </row>
    <row r="66" spans="1:25" ht="15" customHeight="1">
      <c r="A66" s="382" t="s">
        <v>352</v>
      </c>
      <c r="B66" s="381" t="s">
        <v>502</v>
      </c>
      <c r="C66" s="426">
        <v>107</v>
      </c>
      <c r="D66" s="504">
        <v>4</v>
      </c>
      <c r="E66" s="505">
        <v>264</v>
      </c>
      <c r="F66" s="505">
        <v>0</v>
      </c>
      <c r="G66" s="505">
        <v>0</v>
      </c>
      <c r="H66" s="505">
        <v>78</v>
      </c>
      <c r="I66" s="505">
        <v>344</v>
      </c>
      <c r="J66" s="505">
        <v>0</v>
      </c>
      <c r="K66" s="350">
        <v>8</v>
      </c>
      <c r="L66" s="505">
        <v>0</v>
      </c>
      <c r="M66" s="505">
        <v>0</v>
      </c>
      <c r="N66" s="505">
        <v>0</v>
      </c>
      <c r="O66" s="505">
        <v>0</v>
      </c>
      <c r="P66" s="505">
        <v>0</v>
      </c>
      <c r="Q66" s="505">
        <v>0</v>
      </c>
      <c r="R66" s="505">
        <v>0</v>
      </c>
      <c r="S66" s="505">
        <v>0</v>
      </c>
      <c r="T66" s="350">
        <v>0</v>
      </c>
      <c r="U66" s="350">
        <v>0</v>
      </c>
      <c r="V66" s="505">
        <v>0</v>
      </c>
      <c r="W66" s="505">
        <v>0</v>
      </c>
      <c r="X66" s="505">
        <v>0</v>
      </c>
      <c r="Y66" s="515">
        <v>690</v>
      </c>
    </row>
    <row r="67" spans="1:25" ht="15" customHeight="1">
      <c r="A67" s="382" t="s">
        <v>353</v>
      </c>
      <c r="B67" s="381" t="s">
        <v>502</v>
      </c>
      <c r="C67" s="426">
        <v>134</v>
      </c>
      <c r="D67" s="504">
        <v>2</v>
      </c>
      <c r="E67" s="505">
        <v>266</v>
      </c>
      <c r="F67" s="505">
        <v>0</v>
      </c>
      <c r="G67" s="505">
        <v>0</v>
      </c>
      <c r="H67" s="505">
        <v>173</v>
      </c>
      <c r="I67" s="505">
        <v>0</v>
      </c>
      <c r="J67" s="505">
        <v>0</v>
      </c>
      <c r="K67" s="350">
        <v>0</v>
      </c>
      <c r="L67" s="505">
        <v>0</v>
      </c>
      <c r="M67" s="505">
        <v>0</v>
      </c>
      <c r="N67" s="505">
        <v>0</v>
      </c>
      <c r="O67" s="505">
        <v>0</v>
      </c>
      <c r="P67" s="505">
        <v>0</v>
      </c>
      <c r="Q67" s="505">
        <v>0</v>
      </c>
      <c r="R67" s="505">
        <v>0</v>
      </c>
      <c r="S67" s="505">
        <v>0</v>
      </c>
      <c r="T67" s="350">
        <v>0</v>
      </c>
      <c r="U67" s="350">
        <v>0</v>
      </c>
      <c r="V67" s="505">
        <v>0</v>
      </c>
      <c r="W67" s="505">
        <v>0</v>
      </c>
      <c r="X67" s="505">
        <v>0</v>
      </c>
      <c r="Y67" s="515">
        <v>441</v>
      </c>
    </row>
    <row r="68" spans="1:25" ht="15" customHeight="1">
      <c r="A68" s="382" t="s">
        <v>354</v>
      </c>
      <c r="B68" s="381" t="s">
        <v>502</v>
      </c>
      <c r="C68" s="426">
        <v>150</v>
      </c>
      <c r="D68" s="504">
        <v>4</v>
      </c>
      <c r="E68" s="505">
        <v>936</v>
      </c>
      <c r="F68" s="505">
        <v>0</v>
      </c>
      <c r="G68" s="505">
        <v>0</v>
      </c>
      <c r="H68" s="505">
        <v>152</v>
      </c>
      <c r="I68" s="505">
        <v>0</v>
      </c>
      <c r="J68" s="505">
        <v>26</v>
      </c>
      <c r="K68" s="350">
        <v>0</v>
      </c>
      <c r="L68" s="505">
        <v>0</v>
      </c>
      <c r="M68" s="505">
        <v>0</v>
      </c>
      <c r="N68" s="505">
        <v>0</v>
      </c>
      <c r="O68" s="505">
        <v>0</v>
      </c>
      <c r="P68" s="505">
        <v>0</v>
      </c>
      <c r="Q68" s="505">
        <v>0</v>
      </c>
      <c r="R68" s="505">
        <v>0</v>
      </c>
      <c r="S68" s="505">
        <v>0</v>
      </c>
      <c r="T68" s="350">
        <v>0</v>
      </c>
      <c r="U68" s="350">
        <v>0</v>
      </c>
      <c r="V68" s="505">
        <v>0</v>
      </c>
      <c r="W68" s="505">
        <v>0</v>
      </c>
      <c r="X68" s="505">
        <v>0</v>
      </c>
      <c r="Y68" s="515">
        <v>1118</v>
      </c>
    </row>
    <row r="69" spans="1:25" ht="15" customHeight="1">
      <c r="A69" s="382" t="s">
        <v>355</v>
      </c>
      <c r="B69" s="381" t="s">
        <v>502</v>
      </c>
      <c r="C69" s="426">
        <v>237</v>
      </c>
      <c r="D69" s="504">
        <v>10652</v>
      </c>
      <c r="E69" s="505">
        <v>668</v>
      </c>
      <c r="F69" s="505">
        <v>1586</v>
      </c>
      <c r="G69" s="505">
        <v>0</v>
      </c>
      <c r="H69" s="505">
        <v>593</v>
      </c>
      <c r="I69" s="505">
        <v>4</v>
      </c>
      <c r="J69" s="505">
        <v>5</v>
      </c>
      <c r="K69" s="350">
        <v>0</v>
      </c>
      <c r="L69" s="505">
        <v>0</v>
      </c>
      <c r="M69" s="505">
        <v>0</v>
      </c>
      <c r="N69" s="505">
        <v>0</v>
      </c>
      <c r="O69" s="505">
        <v>0</v>
      </c>
      <c r="P69" s="505">
        <v>0</v>
      </c>
      <c r="Q69" s="505">
        <v>0</v>
      </c>
      <c r="R69" s="505">
        <v>0</v>
      </c>
      <c r="S69" s="505">
        <v>0</v>
      </c>
      <c r="T69" s="350">
        <v>3</v>
      </c>
      <c r="U69" s="350">
        <v>0</v>
      </c>
      <c r="V69" s="505">
        <v>0</v>
      </c>
      <c r="W69" s="505">
        <v>0</v>
      </c>
      <c r="X69" s="505">
        <v>0</v>
      </c>
      <c r="Y69" s="515">
        <v>13508</v>
      </c>
    </row>
    <row r="70" spans="1:25" ht="15" customHeight="1">
      <c r="A70" s="382" t="s">
        <v>356</v>
      </c>
      <c r="B70" s="381" t="s">
        <v>502</v>
      </c>
      <c r="C70" s="426">
        <v>264</v>
      </c>
      <c r="D70" s="504">
        <v>16</v>
      </c>
      <c r="E70" s="505">
        <v>3792</v>
      </c>
      <c r="F70" s="505">
        <v>1914</v>
      </c>
      <c r="G70" s="505">
        <v>0</v>
      </c>
      <c r="H70" s="505">
        <v>734</v>
      </c>
      <c r="I70" s="505">
        <v>0</v>
      </c>
      <c r="J70" s="505">
        <v>1</v>
      </c>
      <c r="K70" s="350">
        <v>0</v>
      </c>
      <c r="L70" s="505">
        <v>0</v>
      </c>
      <c r="M70" s="505">
        <v>0</v>
      </c>
      <c r="N70" s="505">
        <v>0</v>
      </c>
      <c r="O70" s="505">
        <v>0</v>
      </c>
      <c r="P70" s="505">
        <v>0</v>
      </c>
      <c r="Q70" s="505">
        <v>0</v>
      </c>
      <c r="R70" s="505">
        <v>0</v>
      </c>
      <c r="S70" s="505">
        <v>0</v>
      </c>
      <c r="T70" s="350">
        <v>12</v>
      </c>
      <c r="U70" s="350">
        <v>0</v>
      </c>
      <c r="V70" s="505">
        <v>0</v>
      </c>
      <c r="W70" s="505">
        <v>0</v>
      </c>
      <c r="X70" s="505">
        <v>0</v>
      </c>
      <c r="Y70" s="515">
        <v>6457</v>
      </c>
    </row>
    <row r="71" spans="1:25" ht="15" customHeight="1">
      <c r="A71" s="382" t="s">
        <v>357</v>
      </c>
      <c r="B71" s="381" t="s">
        <v>502</v>
      </c>
      <c r="C71" s="426">
        <v>310</v>
      </c>
      <c r="D71" s="504">
        <v>4</v>
      </c>
      <c r="E71" s="505">
        <v>1885</v>
      </c>
      <c r="F71" s="505">
        <v>0</v>
      </c>
      <c r="G71" s="505">
        <v>0</v>
      </c>
      <c r="H71" s="505">
        <v>286</v>
      </c>
      <c r="I71" s="505">
        <v>0</v>
      </c>
      <c r="J71" s="505">
        <v>83</v>
      </c>
      <c r="K71" s="350">
        <v>0</v>
      </c>
      <c r="L71" s="505">
        <v>0</v>
      </c>
      <c r="M71" s="505">
        <v>0</v>
      </c>
      <c r="N71" s="505">
        <v>0</v>
      </c>
      <c r="O71" s="505">
        <v>0</v>
      </c>
      <c r="P71" s="505">
        <v>0</v>
      </c>
      <c r="Q71" s="505">
        <v>0</v>
      </c>
      <c r="R71" s="505">
        <v>0</v>
      </c>
      <c r="S71" s="505">
        <v>0</v>
      </c>
      <c r="T71" s="350">
        <v>3</v>
      </c>
      <c r="U71" s="350">
        <v>0</v>
      </c>
      <c r="V71" s="505">
        <v>0</v>
      </c>
      <c r="W71" s="505">
        <v>0</v>
      </c>
      <c r="X71" s="505">
        <v>0</v>
      </c>
      <c r="Y71" s="515">
        <v>2258</v>
      </c>
    </row>
    <row r="72" spans="1:25" ht="15" customHeight="1">
      <c r="A72" s="382" t="s">
        <v>358</v>
      </c>
      <c r="B72" s="381" t="s">
        <v>502</v>
      </c>
      <c r="C72" s="426">
        <v>315</v>
      </c>
      <c r="D72" s="504">
        <v>8</v>
      </c>
      <c r="E72" s="505">
        <v>913</v>
      </c>
      <c r="F72" s="505">
        <v>0</v>
      </c>
      <c r="G72" s="505">
        <v>0</v>
      </c>
      <c r="H72" s="505">
        <v>170</v>
      </c>
      <c r="I72" s="505">
        <v>0</v>
      </c>
      <c r="J72" s="505">
        <v>16</v>
      </c>
      <c r="K72" s="350">
        <v>0</v>
      </c>
      <c r="L72" s="505">
        <v>0</v>
      </c>
      <c r="M72" s="505">
        <v>0</v>
      </c>
      <c r="N72" s="505">
        <v>0</v>
      </c>
      <c r="O72" s="505">
        <v>0</v>
      </c>
      <c r="P72" s="505">
        <v>0</v>
      </c>
      <c r="Q72" s="505">
        <v>0</v>
      </c>
      <c r="R72" s="505">
        <v>0</v>
      </c>
      <c r="S72" s="505">
        <v>0</v>
      </c>
      <c r="T72" s="350">
        <v>1</v>
      </c>
      <c r="U72" s="350">
        <v>0</v>
      </c>
      <c r="V72" s="505">
        <v>0</v>
      </c>
      <c r="W72" s="505">
        <v>0</v>
      </c>
      <c r="X72" s="505">
        <v>0</v>
      </c>
      <c r="Y72" s="515">
        <v>1107</v>
      </c>
    </row>
    <row r="73" spans="1:25" ht="15" customHeight="1">
      <c r="A73" s="382" t="s">
        <v>359</v>
      </c>
      <c r="B73" s="381" t="s">
        <v>502</v>
      </c>
      <c r="C73" s="426">
        <v>361</v>
      </c>
      <c r="D73" s="504">
        <v>2</v>
      </c>
      <c r="E73" s="505">
        <v>1521</v>
      </c>
      <c r="F73" s="505">
        <v>0</v>
      </c>
      <c r="G73" s="505">
        <v>0</v>
      </c>
      <c r="H73" s="505">
        <v>673</v>
      </c>
      <c r="I73" s="505">
        <v>2</v>
      </c>
      <c r="J73" s="505">
        <v>0</v>
      </c>
      <c r="K73" s="350">
        <v>0</v>
      </c>
      <c r="L73" s="505">
        <v>0</v>
      </c>
      <c r="M73" s="505">
        <v>0</v>
      </c>
      <c r="N73" s="505">
        <v>0</v>
      </c>
      <c r="O73" s="505">
        <v>0</v>
      </c>
      <c r="P73" s="505">
        <v>0</v>
      </c>
      <c r="Q73" s="505">
        <v>0</v>
      </c>
      <c r="R73" s="505">
        <v>0</v>
      </c>
      <c r="S73" s="505">
        <v>0</v>
      </c>
      <c r="T73" s="350">
        <v>1</v>
      </c>
      <c r="U73" s="350">
        <v>0</v>
      </c>
      <c r="V73" s="505">
        <v>0</v>
      </c>
      <c r="W73" s="505">
        <v>0</v>
      </c>
      <c r="X73" s="505">
        <v>0</v>
      </c>
      <c r="Y73" s="515">
        <v>2198</v>
      </c>
    </row>
    <row r="74" spans="1:25" ht="15" customHeight="1">
      <c r="A74" s="382" t="s">
        <v>360</v>
      </c>
      <c r="B74" s="381" t="s">
        <v>502</v>
      </c>
      <c r="C74" s="426">
        <v>647</v>
      </c>
      <c r="D74" s="504">
        <v>7</v>
      </c>
      <c r="E74" s="505">
        <v>968</v>
      </c>
      <c r="F74" s="505">
        <v>0</v>
      </c>
      <c r="G74" s="505">
        <v>0</v>
      </c>
      <c r="H74" s="505">
        <v>269</v>
      </c>
      <c r="I74" s="505">
        <v>0</v>
      </c>
      <c r="J74" s="505">
        <v>1</v>
      </c>
      <c r="K74" s="350">
        <v>0</v>
      </c>
      <c r="L74" s="505">
        <v>0</v>
      </c>
      <c r="M74" s="505">
        <v>0</v>
      </c>
      <c r="N74" s="505">
        <v>0</v>
      </c>
      <c r="O74" s="505">
        <v>0</v>
      </c>
      <c r="P74" s="505">
        <v>0</v>
      </c>
      <c r="Q74" s="505">
        <v>0</v>
      </c>
      <c r="R74" s="505">
        <v>0</v>
      </c>
      <c r="S74" s="505">
        <v>0</v>
      </c>
      <c r="T74" s="350">
        <v>0</v>
      </c>
      <c r="U74" s="350">
        <v>0</v>
      </c>
      <c r="V74" s="505">
        <v>0</v>
      </c>
      <c r="W74" s="505">
        <v>0</v>
      </c>
      <c r="X74" s="505">
        <v>0</v>
      </c>
      <c r="Y74" s="515">
        <v>1245</v>
      </c>
    </row>
    <row r="75" spans="1:25" ht="15" customHeight="1">
      <c r="A75" s="382" t="s">
        <v>361</v>
      </c>
      <c r="B75" s="381" t="s">
        <v>502</v>
      </c>
      <c r="C75" s="426">
        <v>658</v>
      </c>
      <c r="D75" s="504">
        <v>4</v>
      </c>
      <c r="E75" s="505">
        <v>740</v>
      </c>
      <c r="F75" s="505">
        <v>2</v>
      </c>
      <c r="G75" s="505">
        <v>0</v>
      </c>
      <c r="H75" s="505">
        <v>240</v>
      </c>
      <c r="I75" s="505">
        <v>0</v>
      </c>
      <c r="J75" s="505">
        <v>1</v>
      </c>
      <c r="K75" s="350">
        <v>0</v>
      </c>
      <c r="L75" s="505">
        <v>0</v>
      </c>
      <c r="M75" s="505">
        <v>0</v>
      </c>
      <c r="N75" s="505">
        <v>0</v>
      </c>
      <c r="O75" s="505">
        <v>0</v>
      </c>
      <c r="P75" s="505">
        <v>0</v>
      </c>
      <c r="Q75" s="505">
        <v>0</v>
      </c>
      <c r="R75" s="505">
        <v>0</v>
      </c>
      <c r="S75" s="505">
        <v>0</v>
      </c>
      <c r="T75" s="350">
        <v>1</v>
      </c>
      <c r="U75" s="350">
        <v>0</v>
      </c>
      <c r="V75" s="505">
        <v>0</v>
      </c>
      <c r="W75" s="505">
        <v>0</v>
      </c>
      <c r="X75" s="505">
        <v>0</v>
      </c>
      <c r="Y75" s="515">
        <v>987</v>
      </c>
    </row>
    <row r="76" spans="1:25" ht="15" customHeight="1">
      <c r="A76" s="382" t="s">
        <v>362</v>
      </c>
      <c r="B76" s="381" t="s">
        <v>502</v>
      </c>
      <c r="C76" s="426">
        <v>664</v>
      </c>
      <c r="D76" s="504">
        <v>57</v>
      </c>
      <c r="E76" s="505">
        <v>6984</v>
      </c>
      <c r="F76" s="505">
        <v>5623</v>
      </c>
      <c r="G76" s="505">
        <v>0</v>
      </c>
      <c r="H76" s="505">
        <v>1605</v>
      </c>
      <c r="I76" s="505">
        <v>0</v>
      </c>
      <c r="J76" s="505">
        <v>4</v>
      </c>
      <c r="K76" s="350">
        <v>0</v>
      </c>
      <c r="L76" s="505">
        <v>0</v>
      </c>
      <c r="M76" s="505">
        <v>0</v>
      </c>
      <c r="N76" s="505">
        <v>0</v>
      </c>
      <c r="O76" s="505">
        <v>0</v>
      </c>
      <c r="P76" s="505">
        <v>0</v>
      </c>
      <c r="Q76" s="505">
        <v>0</v>
      </c>
      <c r="R76" s="505">
        <v>0</v>
      </c>
      <c r="S76" s="505">
        <v>0</v>
      </c>
      <c r="T76" s="350">
        <v>13</v>
      </c>
      <c r="U76" s="350">
        <v>0</v>
      </c>
      <c r="V76" s="505">
        <v>0</v>
      </c>
      <c r="W76" s="505">
        <v>0</v>
      </c>
      <c r="X76" s="505">
        <v>0</v>
      </c>
      <c r="Y76" s="515">
        <v>14273</v>
      </c>
    </row>
    <row r="77" spans="1:25" ht="15" customHeight="1">
      <c r="A77" s="382" t="s">
        <v>363</v>
      </c>
      <c r="B77" s="381" t="s">
        <v>502</v>
      </c>
      <c r="C77" s="426">
        <v>686</v>
      </c>
      <c r="D77" s="504">
        <v>14561</v>
      </c>
      <c r="E77" s="505">
        <v>1374</v>
      </c>
      <c r="F77" s="505">
        <v>2889</v>
      </c>
      <c r="G77" s="505">
        <v>0</v>
      </c>
      <c r="H77" s="505">
        <v>2227</v>
      </c>
      <c r="I77" s="505">
        <v>2</v>
      </c>
      <c r="J77" s="505">
        <v>12</v>
      </c>
      <c r="K77" s="350">
        <v>0</v>
      </c>
      <c r="L77" s="505">
        <v>0</v>
      </c>
      <c r="M77" s="505">
        <v>0</v>
      </c>
      <c r="N77" s="505">
        <v>0</v>
      </c>
      <c r="O77" s="505">
        <v>0</v>
      </c>
      <c r="P77" s="505">
        <v>0</v>
      </c>
      <c r="Q77" s="505">
        <v>0</v>
      </c>
      <c r="R77" s="505">
        <v>0</v>
      </c>
      <c r="S77" s="505">
        <v>0</v>
      </c>
      <c r="T77" s="350">
        <v>13</v>
      </c>
      <c r="U77" s="350">
        <v>0</v>
      </c>
      <c r="V77" s="505">
        <v>0</v>
      </c>
      <c r="W77" s="505">
        <v>0</v>
      </c>
      <c r="X77" s="505">
        <v>0</v>
      </c>
      <c r="Y77" s="515">
        <v>21065</v>
      </c>
    </row>
    <row r="78" spans="1:25" ht="15" customHeight="1">
      <c r="A78" s="382" t="s">
        <v>364</v>
      </c>
      <c r="B78" s="381" t="s">
        <v>502</v>
      </c>
      <c r="C78" s="426">
        <v>819</v>
      </c>
      <c r="D78" s="504">
        <v>3</v>
      </c>
      <c r="E78" s="505">
        <v>551</v>
      </c>
      <c r="F78" s="505">
        <v>0</v>
      </c>
      <c r="G78" s="505">
        <v>0</v>
      </c>
      <c r="H78" s="505">
        <v>237</v>
      </c>
      <c r="I78" s="505">
        <v>0</v>
      </c>
      <c r="J78" s="505">
        <v>0</v>
      </c>
      <c r="K78" s="350">
        <v>0</v>
      </c>
      <c r="L78" s="505">
        <v>0</v>
      </c>
      <c r="M78" s="505">
        <v>0</v>
      </c>
      <c r="N78" s="505">
        <v>0</v>
      </c>
      <c r="O78" s="505">
        <v>0</v>
      </c>
      <c r="P78" s="505">
        <v>0</v>
      </c>
      <c r="Q78" s="505">
        <v>0</v>
      </c>
      <c r="R78" s="505">
        <v>0</v>
      </c>
      <c r="S78" s="505">
        <v>0</v>
      </c>
      <c r="T78" s="350">
        <v>0</v>
      </c>
      <c r="U78" s="350">
        <v>0</v>
      </c>
      <c r="V78" s="505">
        <v>0</v>
      </c>
      <c r="W78" s="505">
        <v>0</v>
      </c>
      <c r="X78" s="505">
        <v>0</v>
      </c>
      <c r="Y78" s="515">
        <v>791</v>
      </c>
    </row>
    <row r="79" spans="1:25" ht="15" customHeight="1">
      <c r="A79" s="382" t="s">
        <v>365</v>
      </c>
      <c r="B79" s="381" t="s">
        <v>502</v>
      </c>
      <c r="C79" s="426">
        <v>854</v>
      </c>
      <c r="D79" s="504">
        <v>2</v>
      </c>
      <c r="E79" s="505">
        <v>330</v>
      </c>
      <c r="F79" s="505">
        <v>0</v>
      </c>
      <c r="G79" s="505">
        <v>0</v>
      </c>
      <c r="H79" s="505">
        <v>20</v>
      </c>
      <c r="I79" s="505">
        <v>745</v>
      </c>
      <c r="J79" s="505">
        <v>0</v>
      </c>
      <c r="K79" s="350">
        <v>7</v>
      </c>
      <c r="L79" s="505">
        <v>0</v>
      </c>
      <c r="M79" s="505">
        <v>0</v>
      </c>
      <c r="N79" s="505">
        <v>0</v>
      </c>
      <c r="O79" s="505">
        <v>0</v>
      </c>
      <c r="P79" s="505">
        <v>0</v>
      </c>
      <c r="Q79" s="505">
        <v>0</v>
      </c>
      <c r="R79" s="505">
        <v>0</v>
      </c>
      <c r="S79" s="505">
        <v>0</v>
      </c>
      <c r="T79" s="350">
        <v>0</v>
      </c>
      <c r="U79" s="350">
        <v>0</v>
      </c>
      <c r="V79" s="505">
        <v>0</v>
      </c>
      <c r="W79" s="505">
        <v>0</v>
      </c>
      <c r="X79" s="505">
        <v>0</v>
      </c>
      <c r="Y79" s="515">
        <v>1097</v>
      </c>
    </row>
    <row r="80" spans="1:25" ht="15" customHeight="1">
      <c r="A80" s="382" t="s">
        <v>366</v>
      </c>
      <c r="B80" s="381" t="s">
        <v>502</v>
      </c>
      <c r="C80" s="426">
        <v>887</v>
      </c>
      <c r="D80" s="504">
        <v>9124</v>
      </c>
      <c r="E80" s="505">
        <v>2687</v>
      </c>
      <c r="F80" s="505">
        <v>1634</v>
      </c>
      <c r="G80" s="505">
        <v>1</v>
      </c>
      <c r="H80" s="505">
        <v>1263</v>
      </c>
      <c r="I80" s="505">
        <v>1266</v>
      </c>
      <c r="J80" s="505">
        <v>0</v>
      </c>
      <c r="K80" s="350">
        <v>12</v>
      </c>
      <c r="L80" s="505">
        <v>0</v>
      </c>
      <c r="M80" s="505">
        <v>0</v>
      </c>
      <c r="N80" s="505">
        <v>0</v>
      </c>
      <c r="O80" s="505">
        <v>0</v>
      </c>
      <c r="P80" s="505">
        <v>0</v>
      </c>
      <c r="Q80" s="505">
        <v>0</v>
      </c>
      <c r="R80" s="505">
        <v>0</v>
      </c>
      <c r="S80" s="505">
        <v>0</v>
      </c>
      <c r="T80" s="350">
        <v>6</v>
      </c>
      <c r="U80" s="350">
        <v>0</v>
      </c>
      <c r="V80" s="505">
        <v>0</v>
      </c>
      <c r="W80" s="505">
        <v>0</v>
      </c>
      <c r="X80" s="505">
        <v>0</v>
      </c>
      <c r="Y80" s="515">
        <v>15975</v>
      </c>
    </row>
    <row r="81" spans="1:25" ht="15" customHeight="1">
      <c r="A81" s="509" t="s">
        <v>503</v>
      </c>
      <c r="B81" s="124"/>
      <c r="C81" s="427"/>
      <c r="D81" s="511">
        <v>251988</v>
      </c>
      <c r="E81" s="511">
        <v>106087</v>
      </c>
      <c r="F81" s="511">
        <v>21841</v>
      </c>
      <c r="G81" s="511">
        <v>13851</v>
      </c>
      <c r="H81" s="511">
        <v>21589</v>
      </c>
      <c r="I81" s="511">
        <v>620</v>
      </c>
      <c r="J81" s="511">
        <v>534</v>
      </c>
      <c r="K81" s="469">
        <v>101</v>
      </c>
      <c r="L81" s="511">
        <v>0</v>
      </c>
      <c r="M81" s="511">
        <v>0</v>
      </c>
      <c r="N81" s="511">
        <v>279</v>
      </c>
      <c r="O81" s="511">
        <v>0</v>
      </c>
      <c r="P81" s="511">
        <v>7</v>
      </c>
      <c r="Q81" s="511">
        <v>0</v>
      </c>
      <c r="R81" s="511">
        <v>1</v>
      </c>
      <c r="S81" s="511">
        <v>0</v>
      </c>
      <c r="T81" s="469">
        <v>644</v>
      </c>
      <c r="U81" s="469">
        <v>1</v>
      </c>
      <c r="V81" s="511">
        <v>0</v>
      </c>
      <c r="W81" s="511">
        <v>0</v>
      </c>
      <c r="X81" s="511">
        <v>0</v>
      </c>
      <c r="Y81" s="511">
        <v>416798</v>
      </c>
    </row>
    <row r="82" spans="1:25" ht="15" customHeight="1">
      <c r="A82" s="382" t="s">
        <v>368</v>
      </c>
      <c r="B82" s="381" t="s">
        <v>503</v>
      </c>
      <c r="C82" s="426">
        <v>2</v>
      </c>
      <c r="D82" s="504">
        <v>6</v>
      </c>
      <c r="E82" s="505">
        <v>1763</v>
      </c>
      <c r="F82" s="505">
        <v>1</v>
      </c>
      <c r="G82" s="505">
        <v>0</v>
      </c>
      <c r="H82" s="505">
        <v>901</v>
      </c>
      <c r="I82" s="505">
        <v>369</v>
      </c>
      <c r="J82" s="505">
        <v>1</v>
      </c>
      <c r="K82" s="350">
        <v>8</v>
      </c>
      <c r="L82" s="505">
        <v>0</v>
      </c>
      <c r="M82" s="505">
        <v>0</v>
      </c>
      <c r="N82" s="505">
        <v>0</v>
      </c>
      <c r="O82" s="505">
        <v>0</v>
      </c>
      <c r="P82" s="505">
        <v>0</v>
      </c>
      <c r="Q82" s="505">
        <v>0</v>
      </c>
      <c r="R82" s="505">
        <v>0</v>
      </c>
      <c r="S82" s="505">
        <v>0</v>
      </c>
      <c r="T82" s="350">
        <v>6</v>
      </c>
      <c r="U82" s="350">
        <v>0</v>
      </c>
      <c r="V82" s="505">
        <v>0</v>
      </c>
      <c r="W82" s="505">
        <v>0</v>
      </c>
      <c r="X82" s="505">
        <v>0</v>
      </c>
      <c r="Y82" s="515">
        <v>3041</v>
      </c>
    </row>
    <row r="83" spans="1:25" ht="15" customHeight="1">
      <c r="A83" s="382" t="s">
        <v>369</v>
      </c>
      <c r="B83" s="381" t="s">
        <v>503</v>
      </c>
      <c r="C83" s="426">
        <v>21</v>
      </c>
      <c r="D83" s="504">
        <v>1</v>
      </c>
      <c r="E83" s="505">
        <v>341</v>
      </c>
      <c r="F83" s="505">
        <v>0</v>
      </c>
      <c r="G83" s="505">
        <v>0</v>
      </c>
      <c r="H83" s="505">
        <v>192</v>
      </c>
      <c r="I83" s="505">
        <v>0</v>
      </c>
      <c r="J83" s="505">
        <v>0</v>
      </c>
      <c r="K83" s="350">
        <v>0</v>
      </c>
      <c r="L83" s="505">
        <v>0</v>
      </c>
      <c r="M83" s="505">
        <v>0</v>
      </c>
      <c r="N83" s="505">
        <v>0</v>
      </c>
      <c r="O83" s="505">
        <v>0</v>
      </c>
      <c r="P83" s="505">
        <v>0</v>
      </c>
      <c r="Q83" s="505">
        <v>0</v>
      </c>
      <c r="R83" s="505">
        <v>0</v>
      </c>
      <c r="S83" s="505">
        <v>0</v>
      </c>
      <c r="T83" s="350">
        <v>1</v>
      </c>
      <c r="U83" s="350">
        <v>0</v>
      </c>
      <c r="V83" s="505">
        <v>0</v>
      </c>
      <c r="W83" s="505">
        <v>0</v>
      </c>
      <c r="X83" s="505">
        <v>0</v>
      </c>
      <c r="Y83" s="515">
        <v>534</v>
      </c>
    </row>
    <row r="84" spans="1:25" ht="15" customHeight="1">
      <c r="A84" s="382" t="s">
        <v>370</v>
      </c>
      <c r="B84" s="381" t="s">
        <v>503</v>
      </c>
      <c r="C84" s="426">
        <v>55</v>
      </c>
      <c r="D84" s="504">
        <v>0</v>
      </c>
      <c r="E84" s="505">
        <v>308</v>
      </c>
      <c r="F84" s="505">
        <v>0</v>
      </c>
      <c r="G84" s="505">
        <v>0</v>
      </c>
      <c r="H84" s="505">
        <v>221</v>
      </c>
      <c r="I84" s="505">
        <v>0</v>
      </c>
      <c r="J84" s="505">
        <v>0</v>
      </c>
      <c r="K84" s="350">
        <v>0</v>
      </c>
      <c r="L84" s="505">
        <v>0</v>
      </c>
      <c r="M84" s="505">
        <v>0</v>
      </c>
      <c r="N84" s="505">
        <v>0</v>
      </c>
      <c r="O84" s="505">
        <v>0</v>
      </c>
      <c r="P84" s="505">
        <v>0</v>
      </c>
      <c r="Q84" s="505">
        <v>0</v>
      </c>
      <c r="R84" s="505">
        <v>0</v>
      </c>
      <c r="S84" s="505">
        <v>0</v>
      </c>
      <c r="T84" s="350">
        <v>0</v>
      </c>
      <c r="U84" s="350">
        <v>0</v>
      </c>
      <c r="V84" s="505">
        <v>0</v>
      </c>
      <c r="W84" s="505">
        <v>0</v>
      </c>
      <c r="X84" s="505">
        <v>0</v>
      </c>
      <c r="Y84" s="515">
        <v>529</v>
      </c>
    </row>
    <row r="85" spans="1:25" ht="15" customHeight="1">
      <c r="A85" s="382" t="s">
        <v>371</v>
      </c>
      <c r="B85" s="381" t="s">
        <v>503</v>
      </c>
      <c r="C85" s="426">
        <v>148</v>
      </c>
      <c r="D85" s="504">
        <v>22957</v>
      </c>
      <c r="E85" s="505">
        <v>11977</v>
      </c>
      <c r="F85" s="505">
        <v>0</v>
      </c>
      <c r="G85" s="505">
        <v>0</v>
      </c>
      <c r="H85" s="505">
        <v>1797</v>
      </c>
      <c r="I85" s="505">
        <v>0</v>
      </c>
      <c r="J85" s="505">
        <v>14</v>
      </c>
      <c r="K85" s="350">
        <v>0</v>
      </c>
      <c r="L85" s="505">
        <v>0</v>
      </c>
      <c r="M85" s="505">
        <v>0</v>
      </c>
      <c r="N85" s="505">
        <v>0</v>
      </c>
      <c r="O85" s="505">
        <v>0</v>
      </c>
      <c r="P85" s="505">
        <v>0</v>
      </c>
      <c r="Q85" s="505">
        <v>0</v>
      </c>
      <c r="R85" s="505">
        <v>0</v>
      </c>
      <c r="S85" s="505">
        <v>0</v>
      </c>
      <c r="T85" s="350">
        <v>60</v>
      </c>
      <c r="U85" s="350">
        <v>0</v>
      </c>
      <c r="V85" s="505">
        <v>0</v>
      </c>
      <c r="W85" s="505">
        <v>0</v>
      </c>
      <c r="X85" s="505">
        <v>0</v>
      </c>
      <c r="Y85" s="515">
        <v>36745</v>
      </c>
    </row>
    <row r="86" spans="1:25" ht="15" customHeight="1">
      <c r="A86" s="382" t="s">
        <v>372</v>
      </c>
      <c r="B86" s="381" t="s">
        <v>503</v>
      </c>
      <c r="C86" s="426">
        <v>197</v>
      </c>
      <c r="D86" s="504">
        <v>91</v>
      </c>
      <c r="E86" s="505">
        <v>1975</v>
      </c>
      <c r="F86" s="505">
        <v>0</v>
      </c>
      <c r="G86" s="505">
        <v>0</v>
      </c>
      <c r="H86" s="505">
        <v>610</v>
      </c>
      <c r="I86" s="505">
        <v>0</v>
      </c>
      <c r="J86" s="505">
        <v>8</v>
      </c>
      <c r="K86" s="350">
        <v>0</v>
      </c>
      <c r="L86" s="505">
        <v>0</v>
      </c>
      <c r="M86" s="505">
        <v>0</v>
      </c>
      <c r="N86" s="505">
        <v>0</v>
      </c>
      <c r="O86" s="505">
        <v>0</v>
      </c>
      <c r="P86" s="505">
        <v>0</v>
      </c>
      <c r="Q86" s="505">
        <v>0</v>
      </c>
      <c r="R86" s="505">
        <v>0</v>
      </c>
      <c r="S86" s="505">
        <v>0</v>
      </c>
      <c r="T86" s="350">
        <v>4</v>
      </c>
      <c r="U86" s="350">
        <v>0</v>
      </c>
      <c r="V86" s="505">
        <v>0</v>
      </c>
      <c r="W86" s="505">
        <v>0</v>
      </c>
      <c r="X86" s="505">
        <v>0</v>
      </c>
      <c r="Y86" s="515">
        <v>2684</v>
      </c>
    </row>
    <row r="87" spans="1:25" ht="15" customHeight="1">
      <c r="A87" s="382" t="s">
        <v>373</v>
      </c>
      <c r="B87" s="381" t="s">
        <v>503</v>
      </c>
      <c r="C87" s="426">
        <v>206</v>
      </c>
      <c r="D87" s="504">
        <v>17</v>
      </c>
      <c r="E87" s="505">
        <v>453</v>
      </c>
      <c r="F87" s="505">
        <v>0</v>
      </c>
      <c r="G87" s="505">
        <v>1</v>
      </c>
      <c r="H87" s="505">
        <v>196</v>
      </c>
      <c r="I87" s="505">
        <v>0</v>
      </c>
      <c r="J87" s="505">
        <v>1</v>
      </c>
      <c r="K87" s="350">
        <v>0</v>
      </c>
      <c r="L87" s="505">
        <v>0</v>
      </c>
      <c r="M87" s="505">
        <v>0</v>
      </c>
      <c r="N87" s="505">
        <v>0</v>
      </c>
      <c r="O87" s="505">
        <v>0</v>
      </c>
      <c r="P87" s="505">
        <v>0</v>
      </c>
      <c r="Q87" s="505">
        <v>0</v>
      </c>
      <c r="R87" s="505">
        <v>0</v>
      </c>
      <c r="S87" s="505">
        <v>0</v>
      </c>
      <c r="T87" s="350">
        <v>0</v>
      </c>
      <c r="U87" s="350">
        <v>0</v>
      </c>
      <c r="V87" s="505">
        <v>0</v>
      </c>
      <c r="W87" s="505">
        <v>0</v>
      </c>
      <c r="X87" s="505">
        <v>0</v>
      </c>
      <c r="Y87" s="515">
        <v>668</v>
      </c>
    </row>
    <row r="88" spans="1:25" ht="15" customHeight="1">
      <c r="A88" s="382" t="s">
        <v>374</v>
      </c>
      <c r="B88" s="381" t="s">
        <v>503</v>
      </c>
      <c r="C88" s="426">
        <v>313</v>
      </c>
      <c r="D88" s="504">
        <v>81</v>
      </c>
      <c r="E88" s="505">
        <v>1140</v>
      </c>
      <c r="F88" s="505">
        <v>0</v>
      </c>
      <c r="G88" s="505">
        <v>0</v>
      </c>
      <c r="H88" s="505">
        <v>447</v>
      </c>
      <c r="I88" s="505">
        <v>0</v>
      </c>
      <c r="J88" s="505">
        <v>0</v>
      </c>
      <c r="K88" s="350">
        <v>0</v>
      </c>
      <c r="L88" s="505">
        <v>0</v>
      </c>
      <c r="M88" s="505">
        <v>0</v>
      </c>
      <c r="N88" s="505">
        <v>0</v>
      </c>
      <c r="O88" s="505">
        <v>0</v>
      </c>
      <c r="P88" s="505">
        <v>0</v>
      </c>
      <c r="Q88" s="505">
        <v>0</v>
      </c>
      <c r="R88" s="505">
        <v>0</v>
      </c>
      <c r="S88" s="505">
        <v>0</v>
      </c>
      <c r="T88" s="350">
        <v>3</v>
      </c>
      <c r="U88" s="350">
        <v>0</v>
      </c>
      <c r="V88" s="505">
        <v>0</v>
      </c>
      <c r="W88" s="505">
        <v>0</v>
      </c>
      <c r="X88" s="505">
        <v>0</v>
      </c>
      <c r="Y88" s="515">
        <v>1668</v>
      </c>
    </row>
    <row r="89" spans="1:25" ht="15" customHeight="1">
      <c r="A89" s="382" t="s">
        <v>375</v>
      </c>
      <c r="B89" s="381" t="s">
        <v>503</v>
      </c>
      <c r="C89" s="426">
        <v>318</v>
      </c>
      <c r="D89" s="504">
        <v>22294</v>
      </c>
      <c r="E89" s="505">
        <v>6914</v>
      </c>
      <c r="F89" s="505">
        <v>2364</v>
      </c>
      <c r="G89" s="505">
        <v>3</v>
      </c>
      <c r="H89" s="505">
        <v>1499</v>
      </c>
      <c r="I89" s="505">
        <v>3</v>
      </c>
      <c r="J89" s="505">
        <v>70</v>
      </c>
      <c r="K89" s="350">
        <v>2</v>
      </c>
      <c r="L89" s="505">
        <v>0</v>
      </c>
      <c r="M89" s="505">
        <v>0</v>
      </c>
      <c r="N89" s="505">
        <v>0</v>
      </c>
      <c r="O89" s="505">
        <v>0</v>
      </c>
      <c r="P89" s="505">
        <v>2</v>
      </c>
      <c r="Q89" s="505">
        <v>0</v>
      </c>
      <c r="R89" s="505">
        <v>0</v>
      </c>
      <c r="S89" s="505">
        <v>0</v>
      </c>
      <c r="T89" s="350">
        <v>51</v>
      </c>
      <c r="U89" s="350">
        <v>0</v>
      </c>
      <c r="V89" s="505">
        <v>0</v>
      </c>
      <c r="W89" s="505">
        <v>0</v>
      </c>
      <c r="X89" s="505">
        <v>0</v>
      </c>
      <c r="Y89" s="515">
        <v>33149</v>
      </c>
    </row>
    <row r="90" spans="1:25" ht="15" customHeight="1">
      <c r="A90" s="382" t="s">
        <v>376</v>
      </c>
      <c r="B90" s="381" t="s">
        <v>503</v>
      </c>
      <c r="C90" s="426">
        <v>321</v>
      </c>
      <c r="D90" s="504">
        <v>10</v>
      </c>
      <c r="E90" s="505">
        <v>1919</v>
      </c>
      <c r="F90" s="505">
        <v>0</v>
      </c>
      <c r="G90" s="505">
        <v>0</v>
      </c>
      <c r="H90" s="505">
        <v>588</v>
      </c>
      <c r="I90" s="505">
        <v>0</v>
      </c>
      <c r="J90" s="505">
        <v>106</v>
      </c>
      <c r="K90" s="350">
        <v>0</v>
      </c>
      <c r="L90" s="505">
        <v>0</v>
      </c>
      <c r="M90" s="505">
        <v>0</v>
      </c>
      <c r="N90" s="505">
        <v>0</v>
      </c>
      <c r="O90" s="505">
        <v>0</v>
      </c>
      <c r="P90" s="505">
        <v>0</v>
      </c>
      <c r="Q90" s="505">
        <v>0</v>
      </c>
      <c r="R90" s="505">
        <v>0</v>
      </c>
      <c r="S90" s="505">
        <v>0</v>
      </c>
      <c r="T90" s="350">
        <v>7</v>
      </c>
      <c r="U90" s="350">
        <v>0</v>
      </c>
      <c r="V90" s="505">
        <v>0</v>
      </c>
      <c r="W90" s="505">
        <v>0</v>
      </c>
      <c r="X90" s="505">
        <v>0</v>
      </c>
      <c r="Y90" s="515">
        <v>2623</v>
      </c>
    </row>
    <row r="91" spans="1:25" ht="15" customHeight="1">
      <c r="A91" s="382" t="s">
        <v>377</v>
      </c>
      <c r="B91" s="381" t="s">
        <v>503</v>
      </c>
      <c r="C91" s="426">
        <v>376</v>
      </c>
      <c r="D91" s="504">
        <v>49851</v>
      </c>
      <c r="E91" s="505">
        <v>9546</v>
      </c>
      <c r="F91" s="505">
        <v>1980</v>
      </c>
      <c r="G91" s="505">
        <v>0</v>
      </c>
      <c r="H91" s="505">
        <v>1637</v>
      </c>
      <c r="I91" s="505">
        <v>0</v>
      </c>
      <c r="J91" s="505">
        <v>65</v>
      </c>
      <c r="K91" s="350">
        <v>0</v>
      </c>
      <c r="L91" s="505">
        <v>0</v>
      </c>
      <c r="M91" s="505">
        <v>0</v>
      </c>
      <c r="N91" s="505">
        <v>0</v>
      </c>
      <c r="O91" s="505">
        <v>0</v>
      </c>
      <c r="P91" s="505">
        <v>0</v>
      </c>
      <c r="Q91" s="505">
        <v>0</v>
      </c>
      <c r="R91" s="505">
        <v>0</v>
      </c>
      <c r="S91" s="505">
        <v>0</v>
      </c>
      <c r="T91" s="350">
        <v>98</v>
      </c>
      <c r="U91" s="350">
        <v>0</v>
      </c>
      <c r="V91" s="505">
        <v>0</v>
      </c>
      <c r="W91" s="505">
        <v>0</v>
      </c>
      <c r="X91" s="505">
        <v>0</v>
      </c>
      <c r="Y91" s="515">
        <v>63079</v>
      </c>
    </row>
    <row r="92" spans="1:25" ht="15" customHeight="1">
      <c r="A92" s="382" t="s">
        <v>378</v>
      </c>
      <c r="B92" s="381" t="s">
        <v>503</v>
      </c>
      <c r="C92" s="426">
        <v>400</v>
      </c>
      <c r="D92" s="504">
        <v>5938</v>
      </c>
      <c r="E92" s="505">
        <v>2741</v>
      </c>
      <c r="F92" s="505">
        <v>2211</v>
      </c>
      <c r="G92" s="505">
        <v>0</v>
      </c>
      <c r="H92" s="505">
        <v>1296</v>
      </c>
      <c r="I92" s="505">
        <v>0</v>
      </c>
      <c r="J92" s="505">
        <v>2</v>
      </c>
      <c r="K92" s="350">
        <v>0</v>
      </c>
      <c r="L92" s="505">
        <v>0</v>
      </c>
      <c r="M92" s="505">
        <v>0</v>
      </c>
      <c r="N92" s="505">
        <v>0</v>
      </c>
      <c r="O92" s="505">
        <v>0</v>
      </c>
      <c r="P92" s="505">
        <v>0</v>
      </c>
      <c r="Q92" s="505">
        <v>0</v>
      </c>
      <c r="R92" s="505">
        <v>0</v>
      </c>
      <c r="S92" s="505">
        <v>0</v>
      </c>
      <c r="T92" s="350">
        <v>22</v>
      </c>
      <c r="U92" s="350">
        <v>0</v>
      </c>
      <c r="V92" s="505">
        <v>0</v>
      </c>
      <c r="W92" s="505">
        <v>0</v>
      </c>
      <c r="X92" s="505">
        <v>0</v>
      </c>
      <c r="Y92" s="515">
        <v>12188</v>
      </c>
    </row>
    <row r="93" spans="1:25" ht="15" customHeight="1">
      <c r="A93" s="382" t="s">
        <v>379</v>
      </c>
      <c r="B93" s="381" t="s">
        <v>503</v>
      </c>
      <c r="C93" s="426">
        <v>440</v>
      </c>
      <c r="D93" s="504">
        <v>29058</v>
      </c>
      <c r="E93" s="505">
        <v>10467</v>
      </c>
      <c r="F93" s="505">
        <v>3885</v>
      </c>
      <c r="G93" s="505">
        <v>3</v>
      </c>
      <c r="H93" s="505">
        <v>1880</v>
      </c>
      <c r="I93" s="505">
        <v>1</v>
      </c>
      <c r="J93" s="505">
        <v>21</v>
      </c>
      <c r="K93" s="350">
        <v>0</v>
      </c>
      <c r="L93" s="505">
        <v>0</v>
      </c>
      <c r="M93" s="505">
        <v>0</v>
      </c>
      <c r="N93" s="505">
        <v>0</v>
      </c>
      <c r="O93" s="505">
        <v>0</v>
      </c>
      <c r="P93" s="505">
        <v>0</v>
      </c>
      <c r="Q93" s="505">
        <v>0</v>
      </c>
      <c r="R93" s="505">
        <v>0</v>
      </c>
      <c r="S93" s="505">
        <v>0</v>
      </c>
      <c r="T93" s="350">
        <v>56</v>
      </c>
      <c r="U93" s="350">
        <v>0</v>
      </c>
      <c r="V93" s="505">
        <v>0</v>
      </c>
      <c r="W93" s="505">
        <v>0</v>
      </c>
      <c r="X93" s="505">
        <v>0</v>
      </c>
      <c r="Y93" s="515">
        <v>45315</v>
      </c>
    </row>
    <row r="94" spans="1:25" ht="15" customHeight="1">
      <c r="A94" s="382" t="s">
        <v>380</v>
      </c>
      <c r="B94" s="381" t="s">
        <v>503</v>
      </c>
      <c r="C94" s="426">
        <v>483</v>
      </c>
      <c r="D94" s="504">
        <v>6</v>
      </c>
      <c r="E94" s="505">
        <v>433</v>
      </c>
      <c r="F94" s="505">
        <v>1</v>
      </c>
      <c r="G94" s="505">
        <v>0</v>
      </c>
      <c r="H94" s="505">
        <v>234</v>
      </c>
      <c r="I94" s="505">
        <v>27</v>
      </c>
      <c r="J94" s="505">
        <v>0</v>
      </c>
      <c r="K94" s="350">
        <v>0</v>
      </c>
      <c r="L94" s="505">
        <v>0</v>
      </c>
      <c r="M94" s="505">
        <v>0</v>
      </c>
      <c r="N94" s="505">
        <v>0</v>
      </c>
      <c r="O94" s="505">
        <v>0</v>
      </c>
      <c r="P94" s="505">
        <v>0</v>
      </c>
      <c r="Q94" s="505">
        <v>0</v>
      </c>
      <c r="R94" s="505">
        <v>0</v>
      </c>
      <c r="S94" s="505">
        <v>0</v>
      </c>
      <c r="T94" s="350">
        <v>0</v>
      </c>
      <c r="U94" s="350">
        <v>0</v>
      </c>
      <c r="V94" s="505">
        <v>0</v>
      </c>
      <c r="W94" s="505">
        <v>0</v>
      </c>
      <c r="X94" s="505">
        <v>0</v>
      </c>
      <c r="Y94" s="515">
        <v>701</v>
      </c>
    </row>
    <row r="95" spans="1:25" ht="15" customHeight="1">
      <c r="A95" s="382" t="s">
        <v>381</v>
      </c>
      <c r="B95" s="381" t="s">
        <v>503</v>
      </c>
      <c r="C95" s="426">
        <v>541</v>
      </c>
      <c r="D95" s="504">
        <v>15</v>
      </c>
      <c r="E95" s="505">
        <v>3964</v>
      </c>
      <c r="F95" s="505">
        <v>880</v>
      </c>
      <c r="G95" s="505">
        <v>0</v>
      </c>
      <c r="H95" s="505">
        <v>848</v>
      </c>
      <c r="I95" s="505">
        <v>0</v>
      </c>
      <c r="J95" s="505">
        <v>44</v>
      </c>
      <c r="K95" s="350">
        <v>0</v>
      </c>
      <c r="L95" s="505">
        <v>0</v>
      </c>
      <c r="M95" s="505">
        <v>0</v>
      </c>
      <c r="N95" s="505">
        <v>0</v>
      </c>
      <c r="O95" s="505">
        <v>0</v>
      </c>
      <c r="P95" s="505">
        <v>1</v>
      </c>
      <c r="Q95" s="505">
        <v>0</v>
      </c>
      <c r="R95" s="505">
        <v>0</v>
      </c>
      <c r="S95" s="505">
        <v>0</v>
      </c>
      <c r="T95" s="350">
        <v>9</v>
      </c>
      <c r="U95" s="350">
        <v>0</v>
      </c>
      <c r="V95" s="505">
        <v>0</v>
      </c>
      <c r="W95" s="505">
        <v>0</v>
      </c>
      <c r="X95" s="505">
        <v>0</v>
      </c>
      <c r="Y95" s="515">
        <v>5752</v>
      </c>
    </row>
    <row r="96" spans="1:25" ht="15" customHeight="1">
      <c r="A96" s="382" t="s">
        <v>382</v>
      </c>
      <c r="B96" s="381" t="s">
        <v>503</v>
      </c>
      <c r="C96" s="426">
        <v>607</v>
      </c>
      <c r="D96" s="504">
        <v>7919</v>
      </c>
      <c r="E96" s="505">
        <v>5287</v>
      </c>
      <c r="F96" s="505">
        <v>0</v>
      </c>
      <c r="G96" s="505">
        <v>4</v>
      </c>
      <c r="H96" s="505">
        <v>503</v>
      </c>
      <c r="I96" s="505">
        <v>0</v>
      </c>
      <c r="J96" s="505">
        <v>42</v>
      </c>
      <c r="K96" s="350">
        <v>0</v>
      </c>
      <c r="L96" s="505">
        <v>0</v>
      </c>
      <c r="M96" s="505">
        <v>0</v>
      </c>
      <c r="N96" s="505">
        <v>0</v>
      </c>
      <c r="O96" s="505">
        <v>0</v>
      </c>
      <c r="P96" s="505">
        <v>0</v>
      </c>
      <c r="Q96" s="505">
        <v>0</v>
      </c>
      <c r="R96" s="505">
        <v>0</v>
      </c>
      <c r="S96" s="505">
        <v>0</v>
      </c>
      <c r="T96" s="350">
        <v>7</v>
      </c>
      <c r="U96" s="350">
        <v>0</v>
      </c>
      <c r="V96" s="505">
        <v>0</v>
      </c>
      <c r="W96" s="505">
        <v>0</v>
      </c>
      <c r="X96" s="505">
        <v>0</v>
      </c>
      <c r="Y96" s="515">
        <v>13755</v>
      </c>
    </row>
    <row r="97" spans="1:25" ht="15" customHeight="1">
      <c r="A97" s="382" t="s">
        <v>383</v>
      </c>
      <c r="B97" s="381" t="s">
        <v>503</v>
      </c>
      <c r="C97" s="426">
        <v>615</v>
      </c>
      <c r="D97" s="504">
        <v>106338</v>
      </c>
      <c r="E97" s="505">
        <v>25705</v>
      </c>
      <c r="F97" s="505">
        <v>10332</v>
      </c>
      <c r="G97" s="505">
        <v>13840</v>
      </c>
      <c r="H97" s="505">
        <v>3221</v>
      </c>
      <c r="I97" s="505">
        <v>217</v>
      </c>
      <c r="J97" s="505">
        <v>103</v>
      </c>
      <c r="K97" s="350">
        <v>90</v>
      </c>
      <c r="L97" s="505">
        <v>0</v>
      </c>
      <c r="M97" s="505">
        <v>0</v>
      </c>
      <c r="N97" s="505">
        <v>279</v>
      </c>
      <c r="O97" s="505">
        <v>0</v>
      </c>
      <c r="P97" s="505">
        <v>2</v>
      </c>
      <c r="Q97" s="505">
        <v>0</v>
      </c>
      <c r="R97" s="505">
        <v>1</v>
      </c>
      <c r="S97" s="505">
        <v>0</v>
      </c>
      <c r="T97" s="350">
        <v>264</v>
      </c>
      <c r="U97" s="350">
        <v>1</v>
      </c>
      <c r="V97" s="505">
        <v>0</v>
      </c>
      <c r="W97" s="505">
        <v>0</v>
      </c>
      <c r="X97" s="505">
        <v>0</v>
      </c>
      <c r="Y97" s="515">
        <v>160039</v>
      </c>
    </row>
    <row r="98" spans="1:25" ht="15" customHeight="1">
      <c r="A98" s="382" t="s">
        <v>384</v>
      </c>
      <c r="B98" s="381" t="s">
        <v>503</v>
      </c>
      <c r="C98" s="426">
        <v>649</v>
      </c>
      <c r="D98" s="504">
        <v>177</v>
      </c>
      <c r="E98" s="505">
        <v>1604</v>
      </c>
      <c r="F98" s="505">
        <v>0</v>
      </c>
      <c r="G98" s="505">
        <v>0</v>
      </c>
      <c r="H98" s="505">
        <v>407</v>
      </c>
      <c r="I98" s="505">
        <v>0</v>
      </c>
      <c r="J98" s="505">
        <v>4</v>
      </c>
      <c r="K98" s="350">
        <v>0</v>
      </c>
      <c r="L98" s="505">
        <v>0</v>
      </c>
      <c r="M98" s="505">
        <v>0</v>
      </c>
      <c r="N98" s="505">
        <v>0</v>
      </c>
      <c r="O98" s="505">
        <v>0</v>
      </c>
      <c r="P98" s="505">
        <v>1</v>
      </c>
      <c r="Q98" s="505">
        <v>0</v>
      </c>
      <c r="R98" s="505">
        <v>0</v>
      </c>
      <c r="S98" s="505">
        <v>0</v>
      </c>
      <c r="T98" s="350">
        <v>4</v>
      </c>
      <c r="U98" s="350">
        <v>0</v>
      </c>
      <c r="V98" s="505">
        <v>0</v>
      </c>
      <c r="W98" s="505">
        <v>0</v>
      </c>
      <c r="X98" s="505">
        <v>0</v>
      </c>
      <c r="Y98" s="515">
        <v>2193</v>
      </c>
    </row>
    <row r="99" spans="1:25" ht="15" customHeight="1">
      <c r="A99" s="382" t="s">
        <v>385</v>
      </c>
      <c r="B99" s="381" t="s">
        <v>503</v>
      </c>
      <c r="C99" s="426">
        <v>652</v>
      </c>
      <c r="D99" s="504">
        <v>26</v>
      </c>
      <c r="E99" s="505">
        <v>257</v>
      </c>
      <c r="F99" s="505">
        <v>0</v>
      </c>
      <c r="G99" s="505">
        <v>0</v>
      </c>
      <c r="H99" s="505">
        <v>199</v>
      </c>
      <c r="I99" s="505">
        <v>0</v>
      </c>
      <c r="J99" s="505">
        <v>0</v>
      </c>
      <c r="K99" s="350">
        <v>0</v>
      </c>
      <c r="L99" s="505">
        <v>0</v>
      </c>
      <c r="M99" s="505">
        <v>0</v>
      </c>
      <c r="N99" s="505">
        <v>0</v>
      </c>
      <c r="O99" s="505">
        <v>0</v>
      </c>
      <c r="P99" s="505">
        <v>0</v>
      </c>
      <c r="Q99" s="505">
        <v>0</v>
      </c>
      <c r="R99" s="505">
        <v>0</v>
      </c>
      <c r="S99" s="505">
        <v>0</v>
      </c>
      <c r="T99" s="350">
        <v>0</v>
      </c>
      <c r="U99" s="350">
        <v>0</v>
      </c>
      <c r="V99" s="505">
        <v>0</v>
      </c>
      <c r="W99" s="505">
        <v>0</v>
      </c>
      <c r="X99" s="505">
        <v>0</v>
      </c>
      <c r="Y99" s="515">
        <v>482</v>
      </c>
    </row>
    <row r="100" spans="1:25" ht="15" customHeight="1">
      <c r="A100" s="382" t="s">
        <v>386</v>
      </c>
      <c r="B100" s="381" t="s">
        <v>503</v>
      </c>
      <c r="C100" s="426">
        <v>660</v>
      </c>
      <c r="D100" s="504">
        <v>5</v>
      </c>
      <c r="E100" s="505">
        <v>2750</v>
      </c>
      <c r="F100" s="505">
        <v>0</v>
      </c>
      <c r="G100" s="505">
        <v>0</v>
      </c>
      <c r="H100" s="505">
        <v>683</v>
      </c>
      <c r="I100" s="505">
        <v>0</v>
      </c>
      <c r="J100" s="505">
        <v>1</v>
      </c>
      <c r="K100" s="350">
        <v>0</v>
      </c>
      <c r="L100" s="505">
        <v>0</v>
      </c>
      <c r="M100" s="505">
        <v>0</v>
      </c>
      <c r="N100" s="505">
        <v>0</v>
      </c>
      <c r="O100" s="505">
        <v>0</v>
      </c>
      <c r="P100" s="505">
        <v>0</v>
      </c>
      <c r="Q100" s="505">
        <v>0</v>
      </c>
      <c r="R100" s="505">
        <v>0</v>
      </c>
      <c r="S100" s="505">
        <v>0</v>
      </c>
      <c r="T100" s="350">
        <v>5</v>
      </c>
      <c r="U100" s="350">
        <v>0</v>
      </c>
      <c r="V100" s="505">
        <v>0</v>
      </c>
      <c r="W100" s="505">
        <v>0</v>
      </c>
      <c r="X100" s="505">
        <v>0</v>
      </c>
      <c r="Y100" s="515">
        <v>3439</v>
      </c>
    </row>
    <row r="101" spans="1:25" ht="15" customHeight="1">
      <c r="A101" s="382" t="s">
        <v>387</v>
      </c>
      <c r="B101" s="381" t="s">
        <v>503</v>
      </c>
      <c r="C101" s="426">
        <v>667</v>
      </c>
      <c r="D101" s="504">
        <v>39</v>
      </c>
      <c r="E101" s="505">
        <v>2414</v>
      </c>
      <c r="F101" s="505">
        <v>0</v>
      </c>
      <c r="G101" s="505">
        <v>0</v>
      </c>
      <c r="H101" s="505">
        <v>730</v>
      </c>
      <c r="I101" s="505">
        <v>0</v>
      </c>
      <c r="J101" s="505">
        <v>45</v>
      </c>
      <c r="K101" s="350">
        <v>0</v>
      </c>
      <c r="L101" s="505">
        <v>0</v>
      </c>
      <c r="M101" s="505">
        <v>0</v>
      </c>
      <c r="N101" s="505">
        <v>0</v>
      </c>
      <c r="O101" s="505">
        <v>0</v>
      </c>
      <c r="P101" s="505">
        <v>0</v>
      </c>
      <c r="Q101" s="505">
        <v>0</v>
      </c>
      <c r="R101" s="505">
        <v>0</v>
      </c>
      <c r="S101" s="505">
        <v>0</v>
      </c>
      <c r="T101" s="350">
        <v>3</v>
      </c>
      <c r="U101" s="350">
        <v>0</v>
      </c>
      <c r="V101" s="505">
        <v>0</v>
      </c>
      <c r="W101" s="505">
        <v>0</v>
      </c>
      <c r="X101" s="505">
        <v>0</v>
      </c>
      <c r="Y101" s="515">
        <v>3228</v>
      </c>
    </row>
    <row r="102" spans="1:25" ht="15" customHeight="1">
      <c r="A102" s="382" t="s">
        <v>388</v>
      </c>
      <c r="B102" s="381" t="s">
        <v>503</v>
      </c>
      <c r="C102" s="426">
        <v>674</v>
      </c>
      <c r="D102" s="504">
        <v>11</v>
      </c>
      <c r="E102" s="505">
        <v>1798</v>
      </c>
      <c r="F102" s="505">
        <v>0</v>
      </c>
      <c r="G102" s="505">
        <v>0</v>
      </c>
      <c r="H102" s="505">
        <v>764</v>
      </c>
      <c r="I102" s="505">
        <v>0</v>
      </c>
      <c r="J102" s="505">
        <v>4</v>
      </c>
      <c r="K102" s="350">
        <v>0</v>
      </c>
      <c r="L102" s="505">
        <v>0</v>
      </c>
      <c r="M102" s="505">
        <v>0</v>
      </c>
      <c r="N102" s="505">
        <v>0</v>
      </c>
      <c r="O102" s="505">
        <v>0</v>
      </c>
      <c r="P102" s="505">
        <v>0</v>
      </c>
      <c r="Q102" s="505">
        <v>0</v>
      </c>
      <c r="R102" s="505">
        <v>0</v>
      </c>
      <c r="S102" s="505">
        <v>0</v>
      </c>
      <c r="T102" s="350">
        <v>14</v>
      </c>
      <c r="U102" s="350">
        <v>0</v>
      </c>
      <c r="V102" s="505">
        <v>0</v>
      </c>
      <c r="W102" s="505">
        <v>0</v>
      </c>
      <c r="X102" s="505">
        <v>0</v>
      </c>
      <c r="Y102" s="515">
        <v>2577</v>
      </c>
    </row>
    <row r="103" spans="1:25" ht="15" customHeight="1">
      <c r="A103" s="382" t="s">
        <v>389</v>
      </c>
      <c r="B103" s="381" t="s">
        <v>503</v>
      </c>
      <c r="C103" s="426">
        <v>697</v>
      </c>
      <c r="D103" s="504">
        <v>7058</v>
      </c>
      <c r="E103" s="505">
        <v>7018</v>
      </c>
      <c r="F103" s="505">
        <v>187</v>
      </c>
      <c r="G103" s="505">
        <v>0</v>
      </c>
      <c r="H103" s="505">
        <v>1129</v>
      </c>
      <c r="I103" s="505">
        <v>1</v>
      </c>
      <c r="J103" s="505">
        <v>3</v>
      </c>
      <c r="K103" s="350">
        <v>0</v>
      </c>
      <c r="L103" s="505">
        <v>0</v>
      </c>
      <c r="M103" s="505">
        <v>0</v>
      </c>
      <c r="N103" s="505">
        <v>0</v>
      </c>
      <c r="O103" s="505">
        <v>0</v>
      </c>
      <c r="P103" s="505">
        <v>1</v>
      </c>
      <c r="Q103" s="505">
        <v>0</v>
      </c>
      <c r="R103" s="505">
        <v>0</v>
      </c>
      <c r="S103" s="505">
        <v>0</v>
      </c>
      <c r="T103" s="350">
        <v>23</v>
      </c>
      <c r="U103" s="350">
        <v>0</v>
      </c>
      <c r="V103" s="505">
        <v>0</v>
      </c>
      <c r="W103" s="505">
        <v>0</v>
      </c>
      <c r="X103" s="505">
        <v>0</v>
      </c>
      <c r="Y103" s="515">
        <v>15397</v>
      </c>
    </row>
    <row r="104" spans="1:25" ht="15" customHeight="1">
      <c r="A104" s="382" t="s">
        <v>390</v>
      </c>
      <c r="B104" s="381" t="s">
        <v>503</v>
      </c>
      <c r="C104" s="426">
        <v>756</v>
      </c>
      <c r="D104" s="504">
        <v>90</v>
      </c>
      <c r="E104" s="505">
        <v>5313</v>
      </c>
      <c r="F104" s="505">
        <v>0</v>
      </c>
      <c r="G104" s="505">
        <v>0</v>
      </c>
      <c r="H104" s="505">
        <v>1607</v>
      </c>
      <c r="I104" s="505">
        <v>2</v>
      </c>
      <c r="J104" s="505">
        <v>0</v>
      </c>
      <c r="K104" s="350">
        <v>1</v>
      </c>
      <c r="L104" s="505">
        <v>0</v>
      </c>
      <c r="M104" s="505">
        <v>0</v>
      </c>
      <c r="N104" s="505">
        <v>0</v>
      </c>
      <c r="O104" s="505">
        <v>0</v>
      </c>
      <c r="P104" s="505">
        <v>0</v>
      </c>
      <c r="Q104" s="505">
        <v>0</v>
      </c>
      <c r="R104" s="505">
        <v>0</v>
      </c>
      <c r="S104" s="505">
        <v>0</v>
      </c>
      <c r="T104" s="350">
        <v>7</v>
      </c>
      <c r="U104" s="350">
        <v>0</v>
      </c>
      <c r="V104" s="505">
        <v>0</v>
      </c>
      <c r="W104" s="505">
        <v>0</v>
      </c>
      <c r="X104" s="505">
        <v>0</v>
      </c>
      <c r="Y104" s="515">
        <v>7012</v>
      </c>
    </row>
    <row r="105" spans="1:25" ht="15" customHeight="1">
      <c r="A105" s="509" t="s">
        <v>504</v>
      </c>
      <c r="B105" s="124"/>
      <c r="C105" s="427"/>
      <c r="D105" s="511">
        <v>6403</v>
      </c>
      <c r="E105" s="511">
        <v>57597</v>
      </c>
      <c r="F105" s="511">
        <v>4629</v>
      </c>
      <c r="G105" s="511">
        <v>1</v>
      </c>
      <c r="H105" s="511">
        <v>11177</v>
      </c>
      <c r="I105" s="511">
        <v>7898</v>
      </c>
      <c r="J105" s="511">
        <v>22</v>
      </c>
      <c r="K105" s="469">
        <v>136</v>
      </c>
      <c r="L105" s="511">
        <v>40</v>
      </c>
      <c r="M105" s="511">
        <v>0</v>
      </c>
      <c r="N105" s="511">
        <v>0</v>
      </c>
      <c r="O105" s="511">
        <v>93</v>
      </c>
      <c r="P105" s="511">
        <v>4</v>
      </c>
      <c r="Q105" s="511">
        <v>2</v>
      </c>
      <c r="R105" s="511">
        <v>0</v>
      </c>
      <c r="S105" s="511">
        <v>0</v>
      </c>
      <c r="T105" s="469">
        <v>83</v>
      </c>
      <c r="U105" s="469">
        <v>0</v>
      </c>
      <c r="V105" s="511">
        <v>0</v>
      </c>
      <c r="W105" s="511">
        <v>0</v>
      </c>
      <c r="X105" s="511">
        <v>0</v>
      </c>
      <c r="Y105" s="511">
        <v>87866</v>
      </c>
    </row>
    <row r="106" spans="1:25" ht="15" customHeight="1">
      <c r="A106" s="382" t="s">
        <v>392</v>
      </c>
      <c r="B106" s="381" t="s">
        <v>504</v>
      </c>
      <c r="C106" s="426">
        <v>30</v>
      </c>
      <c r="D106" s="504">
        <v>2304</v>
      </c>
      <c r="E106" s="505">
        <v>5654</v>
      </c>
      <c r="F106" s="505">
        <v>4433</v>
      </c>
      <c r="G106" s="505">
        <v>0</v>
      </c>
      <c r="H106" s="505">
        <v>465</v>
      </c>
      <c r="I106" s="505">
        <v>1314</v>
      </c>
      <c r="J106" s="505">
        <v>2</v>
      </c>
      <c r="K106" s="350">
        <v>10</v>
      </c>
      <c r="L106" s="505">
        <v>28</v>
      </c>
      <c r="M106" s="505">
        <v>0</v>
      </c>
      <c r="N106" s="505">
        <v>0</v>
      </c>
      <c r="O106" s="505">
        <v>0</v>
      </c>
      <c r="P106" s="505">
        <v>0</v>
      </c>
      <c r="Q106" s="505">
        <v>0</v>
      </c>
      <c r="R106" s="505">
        <v>0</v>
      </c>
      <c r="S106" s="505">
        <v>0</v>
      </c>
      <c r="T106" s="350">
        <v>19</v>
      </c>
      <c r="U106" s="350">
        <v>0</v>
      </c>
      <c r="V106" s="505">
        <v>0</v>
      </c>
      <c r="W106" s="505">
        <v>0</v>
      </c>
      <c r="X106" s="505">
        <v>0</v>
      </c>
      <c r="Y106" s="515">
        <v>14200</v>
      </c>
    </row>
    <row r="107" spans="1:25" ht="15" customHeight="1">
      <c r="A107" s="382" t="s">
        <v>393</v>
      </c>
      <c r="B107" s="381" t="s">
        <v>504</v>
      </c>
      <c r="C107" s="426">
        <v>34</v>
      </c>
      <c r="D107" s="504">
        <v>3733</v>
      </c>
      <c r="E107" s="505">
        <v>5993</v>
      </c>
      <c r="F107" s="505">
        <v>5</v>
      </c>
      <c r="G107" s="505">
        <v>0</v>
      </c>
      <c r="H107" s="505">
        <v>1389</v>
      </c>
      <c r="I107" s="505">
        <v>1</v>
      </c>
      <c r="J107" s="505">
        <v>0</v>
      </c>
      <c r="K107" s="350">
        <v>0</v>
      </c>
      <c r="L107" s="505">
        <v>0</v>
      </c>
      <c r="M107" s="505">
        <v>0</v>
      </c>
      <c r="N107" s="505">
        <v>0</v>
      </c>
      <c r="O107" s="505">
        <v>0</v>
      </c>
      <c r="P107" s="505">
        <v>2</v>
      </c>
      <c r="Q107" s="505">
        <v>0</v>
      </c>
      <c r="R107" s="505">
        <v>0</v>
      </c>
      <c r="S107" s="505">
        <v>0</v>
      </c>
      <c r="T107" s="350">
        <v>2</v>
      </c>
      <c r="U107" s="350">
        <v>0</v>
      </c>
      <c r="V107" s="505">
        <v>0</v>
      </c>
      <c r="W107" s="505">
        <v>0</v>
      </c>
      <c r="X107" s="505">
        <v>0</v>
      </c>
      <c r="Y107" s="515">
        <v>11123</v>
      </c>
    </row>
    <row r="108" spans="1:25" ht="15" customHeight="1">
      <c r="A108" s="382" t="s">
        <v>394</v>
      </c>
      <c r="B108" s="381" t="s">
        <v>504</v>
      </c>
      <c r="C108" s="426">
        <v>36</v>
      </c>
      <c r="D108" s="504">
        <v>170</v>
      </c>
      <c r="E108" s="505">
        <v>1046</v>
      </c>
      <c r="F108" s="505">
        <v>0</v>
      </c>
      <c r="G108" s="505">
        <v>0</v>
      </c>
      <c r="H108" s="505">
        <v>58</v>
      </c>
      <c r="I108" s="505">
        <v>0</v>
      </c>
      <c r="J108" s="505">
        <v>0</v>
      </c>
      <c r="K108" s="350">
        <v>0</v>
      </c>
      <c r="L108" s="505">
        <v>0</v>
      </c>
      <c r="M108" s="505">
        <v>0</v>
      </c>
      <c r="N108" s="505">
        <v>0</v>
      </c>
      <c r="O108" s="505">
        <v>0</v>
      </c>
      <c r="P108" s="505">
        <v>0</v>
      </c>
      <c r="Q108" s="505">
        <v>0</v>
      </c>
      <c r="R108" s="505">
        <v>0</v>
      </c>
      <c r="S108" s="505">
        <v>0</v>
      </c>
      <c r="T108" s="350">
        <v>1</v>
      </c>
      <c r="U108" s="350">
        <v>0</v>
      </c>
      <c r="V108" s="505">
        <v>0</v>
      </c>
      <c r="W108" s="505">
        <v>0</v>
      </c>
      <c r="X108" s="505">
        <v>0</v>
      </c>
      <c r="Y108" s="515">
        <v>1274</v>
      </c>
    </row>
    <row r="109" spans="1:25" ht="15" customHeight="1">
      <c r="A109" s="382" t="s">
        <v>395</v>
      </c>
      <c r="B109" s="381" t="s">
        <v>504</v>
      </c>
      <c r="C109" s="426">
        <v>91</v>
      </c>
      <c r="D109" s="504">
        <v>64</v>
      </c>
      <c r="E109" s="505">
        <v>624</v>
      </c>
      <c r="F109" s="505">
        <v>1</v>
      </c>
      <c r="G109" s="505">
        <v>0</v>
      </c>
      <c r="H109" s="505">
        <v>203</v>
      </c>
      <c r="I109" s="505">
        <v>0</v>
      </c>
      <c r="J109" s="505">
        <v>2</v>
      </c>
      <c r="K109" s="350">
        <v>0</v>
      </c>
      <c r="L109" s="505">
        <v>0</v>
      </c>
      <c r="M109" s="505">
        <v>0</v>
      </c>
      <c r="N109" s="505">
        <v>0</v>
      </c>
      <c r="O109" s="505">
        <v>0</v>
      </c>
      <c r="P109" s="505">
        <v>0</v>
      </c>
      <c r="Q109" s="505">
        <v>0</v>
      </c>
      <c r="R109" s="505">
        <v>0</v>
      </c>
      <c r="S109" s="505">
        <v>0</v>
      </c>
      <c r="T109" s="350">
        <v>2</v>
      </c>
      <c r="U109" s="350">
        <v>0</v>
      </c>
      <c r="V109" s="505">
        <v>0</v>
      </c>
      <c r="W109" s="505">
        <v>0</v>
      </c>
      <c r="X109" s="505">
        <v>0</v>
      </c>
      <c r="Y109" s="515">
        <v>894</v>
      </c>
    </row>
    <row r="110" spans="1:25" ht="15" customHeight="1">
      <c r="A110" s="382" t="s">
        <v>396</v>
      </c>
      <c r="B110" s="381" t="s">
        <v>504</v>
      </c>
      <c r="C110" s="426">
        <v>93</v>
      </c>
      <c r="D110" s="504">
        <v>3</v>
      </c>
      <c r="E110" s="505">
        <v>757</v>
      </c>
      <c r="F110" s="505">
        <v>0</v>
      </c>
      <c r="G110" s="505">
        <v>0</v>
      </c>
      <c r="H110" s="505">
        <v>460</v>
      </c>
      <c r="I110" s="505">
        <v>0</v>
      </c>
      <c r="J110" s="505">
        <v>0</v>
      </c>
      <c r="K110" s="350">
        <v>0</v>
      </c>
      <c r="L110" s="505">
        <v>0</v>
      </c>
      <c r="M110" s="505">
        <v>0</v>
      </c>
      <c r="N110" s="505">
        <v>0</v>
      </c>
      <c r="O110" s="505">
        <v>0</v>
      </c>
      <c r="P110" s="505">
        <v>0</v>
      </c>
      <c r="Q110" s="505">
        <v>0</v>
      </c>
      <c r="R110" s="505">
        <v>0</v>
      </c>
      <c r="S110" s="505">
        <v>0</v>
      </c>
      <c r="T110" s="350">
        <v>1</v>
      </c>
      <c r="U110" s="350">
        <v>0</v>
      </c>
      <c r="V110" s="505">
        <v>0</v>
      </c>
      <c r="W110" s="505">
        <v>0</v>
      </c>
      <c r="X110" s="505">
        <v>0</v>
      </c>
      <c r="Y110" s="515">
        <v>1220</v>
      </c>
    </row>
    <row r="111" spans="1:25" ht="15" customHeight="1">
      <c r="A111" s="382" t="s">
        <v>397</v>
      </c>
      <c r="B111" s="381" t="s">
        <v>504</v>
      </c>
      <c r="C111" s="426">
        <v>101</v>
      </c>
      <c r="D111" s="504">
        <v>11</v>
      </c>
      <c r="E111" s="505">
        <v>3993</v>
      </c>
      <c r="F111" s="505">
        <v>0</v>
      </c>
      <c r="G111" s="505">
        <v>0</v>
      </c>
      <c r="H111" s="505">
        <v>687</v>
      </c>
      <c r="I111" s="505">
        <v>2508</v>
      </c>
      <c r="J111" s="505">
        <v>0</v>
      </c>
      <c r="K111" s="350">
        <v>24</v>
      </c>
      <c r="L111" s="505">
        <v>0</v>
      </c>
      <c r="M111" s="505">
        <v>0</v>
      </c>
      <c r="N111" s="505">
        <v>0</v>
      </c>
      <c r="O111" s="505">
        <v>0</v>
      </c>
      <c r="P111" s="505">
        <v>0</v>
      </c>
      <c r="Q111" s="505">
        <v>0</v>
      </c>
      <c r="R111" s="505">
        <v>0</v>
      </c>
      <c r="S111" s="505">
        <v>0</v>
      </c>
      <c r="T111" s="350">
        <v>7</v>
      </c>
      <c r="U111" s="350">
        <v>0</v>
      </c>
      <c r="V111" s="505">
        <v>0</v>
      </c>
      <c r="W111" s="505">
        <v>0</v>
      </c>
      <c r="X111" s="505">
        <v>0</v>
      </c>
      <c r="Y111" s="515">
        <v>7199</v>
      </c>
    </row>
    <row r="112" spans="1:25" ht="15" customHeight="1">
      <c r="A112" s="382" t="s">
        <v>398</v>
      </c>
      <c r="B112" s="381" t="s">
        <v>504</v>
      </c>
      <c r="C112" s="426">
        <v>145</v>
      </c>
      <c r="D112" s="504">
        <v>1</v>
      </c>
      <c r="E112" s="505">
        <v>541</v>
      </c>
      <c r="F112" s="505">
        <v>0</v>
      </c>
      <c r="G112" s="505">
        <v>0</v>
      </c>
      <c r="H112" s="505">
        <v>281</v>
      </c>
      <c r="I112" s="505">
        <v>1</v>
      </c>
      <c r="J112" s="505">
        <v>2</v>
      </c>
      <c r="K112" s="350">
        <v>0</v>
      </c>
      <c r="L112" s="505">
        <v>0</v>
      </c>
      <c r="M112" s="505">
        <v>0</v>
      </c>
      <c r="N112" s="505">
        <v>0</v>
      </c>
      <c r="O112" s="505">
        <v>0</v>
      </c>
      <c r="P112" s="505">
        <v>1</v>
      </c>
      <c r="Q112" s="505">
        <v>0</v>
      </c>
      <c r="R112" s="505">
        <v>0</v>
      </c>
      <c r="S112" s="505">
        <v>0</v>
      </c>
      <c r="T112" s="350">
        <v>0</v>
      </c>
      <c r="U112" s="350">
        <v>0</v>
      </c>
      <c r="V112" s="505">
        <v>0</v>
      </c>
      <c r="W112" s="505">
        <v>0</v>
      </c>
      <c r="X112" s="505">
        <v>0</v>
      </c>
      <c r="Y112" s="515">
        <v>827</v>
      </c>
    </row>
    <row r="113" spans="1:25" ht="15" customHeight="1">
      <c r="A113" s="382" t="s">
        <v>399</v>
      </c>
      <c r="B113" s="381" t="s">
        <v>504</v>
      </c>
      <c r="C113" s="426">
        <v>209</v>
      </c>
      <c r="D113" s="504">
        <v>3</v>
      </c>
      <c r="E113" s="505">
        <v>2390</v>
      </c>
      <c r="F113" s="505">
        <v>46</v>
      </c>
      <c r="G113" s="505">
        <v>0</v>
      </c>
      <c r="H113" s="505">
        <v>683</v>
      </c>
      <c r="I113" s="505">
        <v>1</v>
      </c>
      <c r="J113" s="505">
        <v>0</v>
      </c>
      <c r="K113" s="350">
        <v>0</v>
      </c>
      <c r="L113" s="505">
        <v>0</v>
      </c>
      <c r="M113" s="505">
        <v>0</v>
      </c>
      <c r="N113" s="505">
        <v>0</v>
      </c>
      <c r="O113" s="505">
        <v>0</v>
      </c>
      <c r="P113" s="505">
        <v>0</v>
      </c>
      <c r="Q113" s="505">
        <v>0</v>
      </c>
      <c r="R113" s="505">
        <v>0</v>
      </c>
      <c r="S113" s="505">
        <v>0</v>
      </c>
      <c r="T113" s="350">
        <v>1</v>
      </c>
      <c r="U113" s="350">
        <v>0</v>
      </c>
      <c r="V113" s="505">
        <v>0</v>
      </c>
      <c r="W113" s="505">
        <v>0</v>
      </c>
      <c r="X113" s="505">
        <v>0</v>
      </c>
      <c r="Y113" s="515">
        <v>3123</v>
      </c>
    </row>
    <row r="114" spans="1:25" ht="15" customHeight="1">
      <c r="A114" s="382" t="s">
        <v>400</v>
      </c>
      <c r="B114" s="381" t="s">
        <v>504</v>
      </c>
      <c r="C114" s="426">
        <v>282</v>
      </c>
      <c r="D114" s="504">
        <v>13</v>
      </c>
      <c r="E114" s="505">
        <v>5442</v>
      </c>
      <c r="F114" s="505">
        <v>0</v>
      </c>
      <c r="G114" s="505">
        <v>0</v>
      </c>
      <c r="H114" s="505">
        <v>786</v>
      </c>
      <c r="I114" s="505">
        <v>0</v>
      </c>
      <c r="J114" s="505">
        <v>2</v>
      </c>
      <c r="K114" s="350">
        <v>0</v>
      </c>
      <c r="L114" s="505">
        <v>12</v>
      </c>
      <c r="M114" s="505">
        <v>0</v>
      </c>
      <c r="N114" s="505">
        <v>0</v>
      </c>
      <c r="O114" s="505">
        <v>0</v>
      </c>
      <c r="P114" s="505">
        <v>0</v>
      </c>
      <c r="Q114" s="505">
        <v>0</v>
      </c>
      <c r="R114" s="505">
        <v>0</v>
      </c>
      <c r="S114" s="505">
        <v>0</v>
      </c>
      <c r="T114" s="350">
        <v>12</v>
      </c>
      <c r="U114" s="350">
        <v>0</v>
      </c>
      <c r="V114" s="505">
        <v>0</v>
      </c>
      <c r="W114" s="505">
        <v>0</v>
      </c>
      <c r="X114" s="505">
        <v>0</v>
      </c>
      <c r="Y114" s="515">
        <v>6255</v>
      </c>
    </row>
    <row r="115" spans="1:25" ht="15" customHeight="1">
      <c r="A115" s="382" t="s">
        <v>401</v>
      </c>
      <c r="B115" s="381" t="s">
        <v>504</v>
      </c>
      <c r="C115" s="426">
        <v>353</v>
      </c>
      <c r="D115" s="504">
        <v>4</v>
      </c>
      <c r="E115" s="505">
        <v>570</v>
      </c>
      <c r="F115" s="505">
        <v>0</v>
      </c>
      <c r="G115" s="505">
        <v>0</v>
      </c>
      <c r="H115" s="505">
        <v>88</v>
      </c>
      <c r="I115" s="505">
        <v>274</v>
      </c>
      <c r="J115" s="505">
        <v>1</v>
      </c>
      <c r="K115" s="350">
        <v>7</v>
      </c>
      <c r="L115" s="505">
        <v>0</v>
      </c>
      <c r="M115" s="505">
        <v>0</v>
      </c>
      <c r="N115" s="505">
        <v>0</v>
      </c>
      <c r="O115" s="505">
        <v>0</v>
      </c>
      <c r="P115" s="505">
        <v>0</v>
      </c>
      <c r="Q115" s="505">
        <v>0</v>
      </c>
      <c r="R115" s="505">
        <v>0</v>
      </c>
      <c r="S115" s="505">
        <v>0</v>
      </c>
      <c r="T115" s="350">
        <v>3</v>
      </c>
      <c r="U115" s="350">
        <v>0</v>
      </c>
      <c r="V115" s="505">
        <v>0</v>
      </c>
      <c r="W115" s="505">
        <v>0</v>
      </c>
      <c r="X115" s="505">
        <v>0</v>
      </c>
      <c r="Y115" s="515">
        <v>937</v>
      </c>
    </row>
    <row r="116" spans="1:25" ht="15" customHeight="1">
      <c r="A116" s="382" t="s">
        <v>402</v>
      </c>
      <c r="B116" s="381" t="s">
        <v>504</v>
      </c>
      <c r="C116" s="426">
        <v>364</v>
      </c>
      <c r="D116" s="504">
        <v>2</v>
      </c>
      <c r="E116" s="505">
        <v>2766</v>
      </c>
      <c r="F116" s="505">
        <v>1</v>
      </c>
      <c r="G116" s="505">
        <v>0</v>
      </c>
      <c r="H116" s="505">
        <v>812</v>
      </c>
      <c r="I116" s="505">
        <v>1</v>
      </c>
      <c r="J116" s="505">
        <v>0</v>
      </c>
      <c r="K116" s="350">
        <v>0</v>
      </c>
      <c r="L116" s="505">
        <v>0</v>
      </c>
      <c r="M116" s="505">
        <v>0</v>
      </c>
      <c r="N116" s="505">
        <v>0</v>
      </c>
      <c r="O116" s="505">
        <v>50</v>
      </c>
      <c r="P116" s="505">
        <v>0</v>
      </c>
      <c r="Q116" s="505">
        <v>2</v>
      </c>
      <c r="R116" s="505">
        <v>0</v>
      </c>
      <c r="S116" s="505">
        <v>0</v>
      </c>
      <c r="T116" s="350">
        <v>0</v>
      </c>
      <c r="U116" s="350">
        <v>0</v>
      </c>
      <c r="V116" s="505">
        <v>0</v>
      </c>
      <c r="W116" s="505">
        <v>0</v>
      </c>
      <c r="X116" s="505">
        <v>0</v>
      </c>
      <c r="Y116" s="515">
        <v>3634</v>
      </c>
    </row>
    <row r="117" spans="1:25" ht="15" customHeight="1">
      <c r="A117" s="382" t="s">
        <v>403</v>
      </c>
      <c r="B117" s="381" t="s">
        <v>504</v>
      </c>
      <c r="C117" s="426">
        <v>368</v>
      </c>
      <c r="D117" s="504">
        <v>10</v>
      </c>
      <c r="E117" s="505">
        <v>2287</v>
      </c>
      <c r="F117" s="505">
        <v>61</v>
      </c>
      <c r="G117" s="505">
        <v>0</v>
      </c>
      <c r="H117" s="505">
        <v>0</v>
      </c>
      <c r="I117" s="505">
        <v>1233</v>
      </c>
      <c r="J117" s="505">
        <v>0</v>
      </c>
      <c r="K117" s="350">
        <v>49</v>
      </c>
      <c r="L117" s="505">
        <v>0</v>
      </c>
      <c r="M117" s="505">
        <v>0</v>
      </c>
      <c r="N117" s="505">
        <v>0</v>
      </c>
      <c r="O117" s="505">
        <v>0</v>
      </c>
      <c r="P117" s="505">
        <v>0</v>
      </c>
      <c r="Q117" s="505">
        <v>0</v>
      </c>
      <c r="R117" s="505">
        <v>0</v>
      </c>
      <c r="S117" s="505">
        <v>0</v>
      </c>
      <c r="T117" s="350">
        <v>1</v>
      </c>
      <c r="U117" s="350">
        <v>0</v>
      </c>
      <c r="V117" s="505">
        <v>0</v>
      </c>
      <c r="W117" s="505">
        <v>0</v>
      </c>
      <c r="X117" s="505">
        <v>0</v>
      </c>
      <c r="Y117" s="515">
        <v>3591</v>
      </c>
    </row>
    <row r="118" spans="1:25" ht="15" customHeight="1">
      <c r="A118" s="382" t="s">
        <v>404</v>
      </c>
      <c r="B118" s="381" t="s">
        <v>504</v>
      </c>
      <c r="C118" s="426">
        <v>390</v>
      </c>
      <c r="D118" s="504">
        <v>6</v>
      </c>
      <c r="E118" s="505">
        <v>2763</v>
      </c>
      <c r="F118" s="505">
        <v>0</v>
      </c>
      <c r="G118" s="505">
        <v>0</v>
      </c>
      <c r="H118" s="505">
        <v>513</v>
      </c>
      <c r="I118" s="505">
        <v>0</v>
      </c>
      <c r="J118" s="505">
        <v>0</v>
      </c>
      <c r="K118" s="350">
        <v>0</v>
      </c>
      <c r="L118" s="505">
        <v>0</v>
      </c>
      <c r="M118" s="505">
        <v>0</v>
      </c>
      <c r="N118" s="505">
        <v>0</v>
      </c>
      <c r="O118" s="505">
        <v>0</v>
      </c>
      <c r="P118" s="505">
        <v>0</v>
      </c>
      <c r="Q118" s="505">
        <v>0</v>
      </c>
      <c r="R118" s="505">
        <v>0</v>
      </c>
      <c r="S118" s="505">
        <v>0</v>
      </c>
      <c r="T118" s="350">
        <v>12</v>
      </c>
      <c r="U118" s="350">
        <v>0</v>
      </c>
      <c r="V118" s="505">
        <v>0</v>
      </c>
      <c r="W118" s="505">
        <v>0</v>
      </c>
      <c r="X118" s="505">
        <v>0</v>
      </c>
      <c r="Y118" s="515">
        <v>3282</v>
      </c>
    </row>
    <row r="119" spans="1:25" ht="15" customHeight="1">
      <c r="A119" s="382" t="s">
        <v>405</v>
      </c>
      <c r="B119" s="381" t="s">
        <v>504</v>
      </c>
      <c r="C119" s="426">
        <v>467</v>
      </c>
      <c r="D119" s="504">
        <v>2</v>
      </c>
      <c r="E119" s="505">
        <v>684</v>
      </c>
      <c r="F119" s="505">
        <v>0</v>
      </c>
      <c r="G119" s="505">
        <v>0</v>
      </c>
      <c r="H119" s="505">
        <v>204</v>
      </c>
      <c r="I119" s="505">
        <v>0</v>
      </c>
      <c r="J119" s="505">
        <v>0</v>
      </c>
      <c r="K119" s="350">
        <v>0</v>
      </c>
      <c r="L119" s="505">
        <v>0</v>
      </c>
      <c r="M119" s="505">
        <v>0</v>
      </c>
      <c r="N119" s="505">
        <v>0</v>
      </c>
      <c r="O119" s="505">
        <v>0</v>
      </c>
      <c r="P119" s="505">
        <v>0</v>
      </c>
      <c r="Q119" s="505">
        <v>0</v>
      </c>
      <c r="R119" s="505">
        <v>0</v>
      </c>
      <c r="S119" s="505">
        <v>0</v>
      </c>
      <c r="T119" s="350">
        <v>1</v>
      </c>
      <c r="U119" s="350">
        <v>0</v>
      </c>
      <c r="V119" s="505">
        <v>0</v>
      </c>
      <c r="W119" s="505">
        <v>0</v>
      </c>
      <c r="X119" s="505">
        <v>0</v>
      </c>
      <c r="Y119" s="515">
        <v>890</v>
      </c>
    </row>
    <row r="120" spans="1:25" ht="15" customHeight="1">
      <c r="A120" s="382" t="s">
        <v>406</v>
      </c>
      <c r="B120" s="381" t="s">
        <v>504</v>
      </c>
      <c r="C120" s="426">
        <v>576</v>
      </c>
      <c r="D120" s="504">
        <v>9</v>
      </c>
      <c r="E120" s="505">
        <v>672</v>
      </c>
      <c r="F120" s="505">
        <v>0</v>
      </c>
      <c r="G120" s="505">
        <v>0</v>
      </c>
      <c r="H120" s="505">
        <v>86</v>
      </c>
      <c r="I120" s="505">
        <v>372</v>
      </c>
      <c r="J120" s="505">
        <v>0</v>
      </c>
      <c r="K120" s="350">
        <v>7</v>
      </c>
      <c r="L120" s="505">
        <v>0</v>
      </c>
      <c r="M120" s="505">
        <v>0</v>
      </c>
      <c r="N120" s="505">
        <v>0</v>
      </c>
      <c r="O120" s="505">
        <v>0</v>
      </c>
      <c r="P120" s="505">
        <v>0</v>
      </c>
      <c r="Q120" s="505">
        <v>0</v>
      </c>
      <c r="R120" s="505">
        <v>0</v>
      </c>
      <c r="S120" s="505">
        <v>0</v>
      </c>
      <c r="T120" s="350">
        <v>0</v>
      </c>
      <c r="U120" s="350">
        <v>0</v>
      </c>
      <c r="V120" s="505">
        <v>0</v>
      </c>
      <c r="W120" s="505">
        <v>0</v>
      </c>
      <c r="X120" s="505">
        <v>0</v>
      </c>
      <c r="Y120" s="515">
        <v>1139</v>
      </c>
    </row>
    <row r="121" spans="1:25" ht="15" customHeight="1">
      <c r="A121" s="382" t="s">
        <v>407</v>
      </c>
      <c r="B121" s="381" t="s">
        <v>504</v>
      </c>
      <c r="C121" s="426">
        <v>642</v>
      </c>
      <c r="D121" s="504">
        <v>8</v>
      </c>
      <c r="E121" s="505">
        <v>1614</v>
      </c>
      <c r="F121" s="505">
        <v>81</v>
      </c>
      <c r="G121" s="505">
        <v>0</v>
      </c>
      <c r="H121" s="505">
        <v>523</v>
      </c>
      <c r="I121" s="505">
        <v>2</v>
      </c>
      <c r="J121" s="505">
        <v>1</v>
      </c>
      <c r="K121" s="350">
        <v>0</v>
      </c>
      <c r="L121" s="505">
        <v>0</v>
      </c>
      <c r="M121" s="505">
        <v>0</v>
      </c>
      <c r="N121" s="505">
        <v>0</v>
      </c>
      <c r="O121" s="505">
        <v>0</v>
      </c>
      <c r="P121" s="505">
        <v>0</v>
      </c>
      <c r="Q121" s="505">
        <v>0</v>
      </c>
      <c r="R121" s="505">
        <v>0</v>
      </c>
      <c r="S121" s="505">
        <v>0</v>
      </c>
      <c r="T121" s="350">
        <v>3</v>
      </c>
      <c r="U121" s="350">
        <v>0</v>
      </c>
      <c r="V121" s="505">
        <v>0</v>
      </c>
      <c r="W121" s="505">
        <v>0</v>
      </c>
      <c r="X121" s="505">
        <v>0</v>
      </c>
      <c r="Y121" s="515">
        <v>2229</v>
      </c>
    </row>
    <row r="122" spans="1:25" ht="15" customHeight="1">
      <c r="A122" s="382" t="s">
        <v>408</v>
      </c>
      <c r="B122" s="381" t="s">
        <v>504</v>
      </c>
      <c r="C122" s="426">
        <v>679</v>
      </c>
      <c r="D122" s="504">
        <v>30</v>
      </c>
      <c r="E122" s="505">
        <v>4008</v>
      </c>
      <c r="F122" s="505">
        <v>0</v>
      </c>
      <c r="G122" s="505">
        <v>0</v>
      </c>
      <c r="H122" s="505">
        <v>653</v>
      </c>
      <c r="I122" s="505">
        <v>801</v>
      </c>
      <c r="J122" s="505">
        <v>1</v>
      </c>
      <c r="K122" s="350">
        <v>14</v>
      </c>
      <c r="L122" s="505">
        <v>0</v>
      </c>
      <c r="M122" s="505">
        <v>0</v>
      </c>
      <c r="N122" s="505">
        <v>0</v>
      </c>
      <c r="O122" s="505">
        <v>0</v>
      </c>
      <c r="P122" s="505">
        <v>0</v>
      </c>
      <c r="Q122" s="505">
        <v>0</v>
      </c>
      <c r="R122" s="505">
        <v>0</v>
      </c>
      <c r="S122" s="505">
        <v>0</v>
      </c>
      <c r="T122" s="350">
        <v>0</v>
      </c>
      <c r="U122" s="350">
        <v>0</v>
      </c>
      <c r="V122" s="505">
        <v>0</v>
      </c>
      <c r="W122" s="505">
        <v>0</v>
      </c>
      <c r="X122" s="505">
        <v>0</v>
      </c>
      <c r="Y122" s="515">
        <v>5493</v>
      </c>
    </row>
    <row r="123" spans="1:25" ht="15" customHeight="1">
      <c r="A123" s="382" t="s">
        <v>409</v>
      </c>
      <c r="B123" s="381" t="s">
        <v>504</v>
      </c>
      <c r="C123" s="426">
        <v>789</v>
      </c>
      <c r="D123" s="504">
        <v>5</v>
      </c>
      <c r="E123" s="505">
        <v>2782</v>
      </c>
      <c r="F123" s="505">
        <v>0</v>
      </c>
      <c r="G123" s="505">
        <v>0</v>
      </c>
      <c r="H123" s="505">
        <v>204</v>
      </c>
      <c r="I123" s="505">
        <v>1389</v>
      </c>
      <c r="J123" s="505">
        <v>2</v>
      </c>
      <c r="K123" s="350">
        <v>25</v>
      </c>
      <c r="L123" s="505">
        <v>0</v>
      </c>
      <c r="M123" s="505">
        <v>0</v>
      </c>
      <c r="N123" s="505">
        <v>0</v>
      </c>
      <c r="O123" s="505">
        <v>0</v>
      </c>
      <c r="P123" s="505">
        <v>0</v>
      </c>
      <c r="Q123" s="505">
        <v>0</v>
      </c>
      <c r="R123" s="505">
        <v>0</v>
      </c>
      <c r="S123" s="505">
        <v>0</v>
      </c>
      <c r="T123" s="350">
        <v>3</v>
      </c>
      <c r="U123" s="350">
        <v>0</v>
      </c>
      <c r="V123" s="505">
        <v>0</v>
      </c>
      <c r="W123" s="505">
        <v>0</v>
      </c>
      <c r="X123" s="505">
        <v>0</v>
      </c>
      <c r="Y123" s="515">
        <v>4382</v>
      </c>
    </row>
    <row r="124" spans="1:25" ht="15" customHeight="1">
      <c r="A124" s="382" t="s">
        <v>410</v>
      </c>
      <c r="B124" s="381" t="s">
        <v>504</v>
      </c>
      <c r="C124" s="426">
        <v>792</v>
      </c>
      <c r="D124" s="504">
        <v>3</v>
      </c>
      <c r="E124" s="505">
        <v>1574</v>
      </c>
      <c r="F124" s="505">
        <v>0</v>
      </c>
      <c r="G124" s="505">
        <v>0</v>
      </c>
      <c r="H124" s="505">
        <v>333</v>
      </c>
      <c r="I124" s="505">
        <v>0</v>
      </c>
      <c r="J124" s="505">
        <v>3</v>
      </c>
      <c r="K124" s="350">
        <v>0</v>
      </c>
      <c r="L124" s="505">
        <v>0</v>
      </c>
      <c r="M124" s="505">
        <v>0</v>
      </c>
      <c r="N124" s="505">
        <v>0</v>
      </c>
      <c r="O124" s="505">
        <v>0</v>
      </c>
      <c r="P124" s="505">
        <v>0</v>
      </c>
      <c r="Q124" s="505">
        <v>0</v>
      </c>
      <c r="R124" s="505">
        <v>0</v>
      </c>
      <c r="S124" s="505">
        <v>0</v>
      </c>
      <c r="T124" s="350">
        <v>2</v>
      </c>
      <c r="U124" s="350">
        <v>0</v>
      </c>
      <c r="V124" s="505">
        <v>0</v>
      </c>
      <c r="W124" s="505">
        <v>0</v>
      </c>
      <c r="X124" s="505">
        <v>0</v>
      </c>
      <c r="Y124" s="515">
        <v>1913</v>
      </c>
    </row>
    <row r="125" spans="1:25" ht="15" customHeight="1">
      <c r="A125" s="382" t="s">
        <v>411</v>
      </c>
      <c r="B125" s="381" t="s">
        <v>504</v>
      </c>
      <c r="C125" s="426">
        <v>809</v>
      </c>
      <c r="D125" s="504">
        <v>3</v>
      </c>
      <c r="E125" s="505">
        <v>3172</v>
      </c>
      <c r="F125" s="505">
        <v>1</v>
      </c>
      <c r="G125" s="505">
        <v>0</v>
      </c>
      <c r="H125" s="505">
        <v>392</v>
      </c>
      <c r="I125" s="505">
        <v>1</v>
      </c>
      <c r="J125" s="505">
        <v>0</v>
      </c>
      <c r="K125" s="350">
        <v>0</v>
      </c>
      <c r="L125" s="505">
        <v>0</v>
      </c>
      <c r="M125" s="505">
        <v>0</v>
      </c>
      <c r="N125" s="505">
        <v>0</v>
      </c>
      <c r="O125" s="505">
        <v>0</v>
      </c>
      <c r="P125" s="505">
        <v>0</v>
      </c>
      <c r="Q125" s="505">
        <v>0</v>
      </c>
      <c r="R125" s="505">
        <v>0</v>
      </c>
      <c r="S125" s="505">
        <v>0</v>
      </c>
      <c r="T125" s="350">
        <v>3</v>
      </c>
      <c r="U125" s="350">
        <v>0</v>
      </c>
      <c r="V125" s="505">
        <v>0</v>
      </c>
      <c r="W125" s="505">
        <v>0</v>
      </c>
      <c r="X125" s="505">
        <v>0</v>
      </c>
      <c r="Y125" s="515">
        <v>3569</v>
      </c>
    </row>
    <row r="126" spans="1:25" ht="15" customHeight="1">
      <c r="A126" s="382" t="s">
        <v>412</v>
      </c>
      <c r="B126" s="381" t="s">
        <v>504</v>
      </c>
      <c r="C126" s="426">
        <v>847</v>
      </c>
      <c r="D126" s="504">
        <v>9</v>
      </c>
      <c r="E126" s="505">
        <v>4043</v>
      </c>
      <c r="F126" s="505">
        <v>0</v>
      </c>
      <c r="G126" s="505">
        <v>0</v>
      </c>
      <c r="H126" s="505">
        <v>1372</v>
      </c>
      <c r="I126" s="505">
        <v>0</v>
      </c>
      <c r="J126" s="505">
        <v>1</v>
      </c>
      <c r="K126" s="350">
        <v>0</v>
      </c>
      <c r="L126" s="505">
        <v>0</v>
      </c>
      <c r="M126" s="505">
        <v>0</v>
      </c>
      <c r="N126" s="505">
        <v>0</v>
      </c>
      <c r="O126" s="505">
        <v>0</v>
      </c>
      <c r="P126" s="505">
        <v>1</v>
      </c>
      <c r="Q126" s="505">
        <v>0</v>
      </c>
      <c r="R126" s="505">
        <v>0</v>
      </c>
      <c r="S126" s="505">
        <v>0</v>
      </c>
      <c r="T126" s="350">
        <v>5</v>
      </c>
      <c r="U126" s="350">
        <v>0</v>
      </c>
      <c r="V126" s="505">
        <v>0</v>
      </c>
      <c r="W126" s="505">
        <v>0</v>
      </c>
      <c r="X126" s="505">
        <v>0</v>
      </c>
      <c r="Y126" s="515">
        <v>5426</v>
      </c>
    </row>
    <row r="127" spans="1:25" ht="15" customHeight="1">
      <c r="A127" s="382" t="s">
        <v>413</v>
      </c>
      <c r="B127" s="381" t="s">
        <v>504</v>
      </c>
      <c r="C127" s="426">
        <v>856</v>
      </c>
      <c r="D127" s="504">
        <v>1</v>
      </c>
      <c r="E127" s="505">
        <v>1146</v>
      </c>
      <c r="F127" s="505">
        <v>0</v>
      </c>
      <c r="G127" s="505">
        <v>0</v>
      </c>
      <c r="H127" s="505">
        <v>384</v>
      </c>
      <c r="I127" s="505">
        <v>0</v>
      </c>
      <c r="J127" s="505">
        <v>0</v>
      </c>
      <c r="K127" s="350">
        <v>0</v>
      </c>
      <c r="L127" s="505">
        <v>0</v>
      </c>
      <c r="M127" s="505">
        <v>0</v>
      </c>
      <c r="N127" s="505">
        <v>0</v>
      </c>
      <c r="O127" s="505">
        <v>43</v>
      </c>
      <c r="P127" s="505">
        <v>0</v>
      </c>
      <c r="Q127" s="505">
        <v>0</v>
      </c>
      <c r="R127" s="505">
        <v>0</v>
      </c>
      <c r="S127" s="505">
        <v>0</v>
      </c>
      <c r="T127" s="350">
        <v>1</v>
      </c>
      <c r="U127" s="350">
        <v>0</v>
      </c>
      <c r="V127" s="505">
        <v>0</v>
      </c>
      <c r="W127" s="505">
        <v>0</v>
      </c>
      <c r="X127" s="505">
        <v>0</v>
      </c>
      <c r="Y127" s="515">
        <v>1574</v>
      </c>
    </row>
    <row r="128" spans="1:25" ht="15" customHeight="1">
      <c r="A128" s="382" t="s">
        <v>414</v>
      </c>
      <c r="B128" s="381" t="s">
        <v>504</v>
      </c>
      <c r="C128" s="426">
        <v>861</v>
      </c>
      <c r="D128" s="504">
        <v>9</v>
      </c>
      <c r="E128" s="505">
        <v>3076</v>
      </c>
      <c r="F128" s="505">
        <v>0</v>
      </c>
      <c r="G128" s="505">
        <v>1</v>
      </c>
      <c r="H128" s="505">
        <v>601</v>
      </c>
      <c r="I128" s="505">
        <v>0</v>
      </c>
      <c r="J128" s="505">
        <v>5</v>
      </c>
      <c r="K128" s="350">
        <v>0</v>
      </c>
      <c r="L128" s="505">
        <v>0</v>
      </c>
      <c r="M128" s="505">
        <v>0</v>
      </c>
      <c r="N128" s="505">
        <v>0</v>
      </c>
      <c r="O128" s="505">
        <v>0</v>
      </c>
      <c r="P128" s="505">
        <v>0</v>
      </c>
      <c r="Q128" s="505">
        <v>0</v>
      </c>
      <c r="R128" s="505">
        <v>0</v>
      </c>
      <c r="S128" s="505">
        <v>0</v>
      </c>
      <c r="T128" s="350">
        <v>4</v>
      </c>
      <c r="U128" s="350">
        <v>0</v>
      </c>
      <c r="V128" s="505">
        <v>0</v>
      </c>
      <c r="W128" s="505">
        <v>0</v>
      </c>
      <c r="X128" s="505">
        <v>0</v>
      </c>
      <c r="Y128" s="515">
        <v>3692</v>
      </c>
    </row>
    <row r="129" spans="1:25" ht="15" customHeight="1">
      <c r="A129" s="509" t="s">
        <v>3151</v>
      </c>
      <c r="B129" s="124"/>
      <c r="C129" s="427"/>
      <c r="D129" s="511">
        <v>2255209</v>
      </c>
      <c r="E129" s="511">
        <v>337701</v>
      </c>
      <c r="F129" s="511">
        <v>367312</v>
      </c>
      <c r="G129" s="511">
        <v>118057</v>
      </c>
      <c r="H129" s="511">
        <v>66065</v>
      </c>
      <c r="I129" s="511">
        <v>8745</v>
      </c>
      <c r="J129" s="511">
        <v>6843</v>
      </c>
      <c r="K129" s="469">
        <v>3664</v>
      </c>
      <c r="L129" s="511">
        <v>1818</v>
      </c>
      <c r="M129" s="511">
        <v>0</v>
      </c>
      <c r="N129" s="511">
        <v>4231</v>
      </c>
      <c r="O129" s="511">
        <v>94</v>
      </c>
      <c r="P129" s="511">
        <v>118</v>
      </c>
      <c r="Q129" s="511">
        <v>0</v>
      </c>
      <c r="R129" s="511">
        <v>2</v>
      </c>
      <c r="S129" s="511">
        <v>3</v>
      </c>
      <c r="T129" s="469">
        <v>2374</v>
      </c>
      <c r="U129" s="469">
        <v>2</v>
      </c>
      <c r="V129" s="511">
        <v>0</v>
      </c>
      <c r="W129" s="511">
        <v>0</v>
      </c>
      <c r="X129" s="511">
        <v>1</v>
      </c>
      <c r="Y129" s="511">
        <v>3166201</v>
      </c>
    </row>
    <row r="130" spans="1:25" ht="15" customHeight="1">
      <c r="A130" s="382" t="s">
        <v>416</v>
      </c>
      <c r="B130" s="381" t="s">
        <v>711</v>
      </c>
      <c r="C130" s="426">
        <v>1</v>
      </c>
      <c r="D130" s="504">
        <v>1461347</v>
      </c>
      <c r="E130" s="505">
        <v>220811</v>
      </c>
      <c r="F130" s="505">
        <v>255133</v>
      </c>
      <c r="G130" s="505">
        <v>88729</v>
      </c>
      <c r="H130" s="505">
        <v>45919</v>
      </c>
      <c r="I130" s="505">
        <v>8006</v>
      </c>
      <c r="J130" s="505">
        <v>4629</v>
      </c>
      <c r="K130" s="350">
        <v>3351</v>
      </c>
      <c r="L130" s="505">
        <v>1048</v>
      </c>
      <c r="M130" s="505">
        <v>0</v>
      </c>
      <c r="N130" s="505">
        <v>4230</v>
      </c>
      <c r="O130" s="505">
        <v>94</v>
      </c>
      <c r="P130" s="505">
        <v>66</v>
      </c>
      <c r="Q130" s="505">
        <v>0</v>
      </c>
      <c r="R130" s="505">
        <v>2</v>
      </c>
      <c r="S130" s="505">
        <v>3</v>
      </c>
      <c r="T130" s="350">
        <v>1671</v>
      </c>
      <c r="U130" s="350">
        <v>2</v>
      </c>
      <c r="V130" s="505">
        <v>0</v>
      </c>
      <c r="W130" s="505">
        <v>0</v>
      </c>
      <c r="X130" s="505">
        <v>1</v>
      </c>
      <c r="Y130" s="515">
        <v>2090020</v>
      </c>
    </row>
    <row r="131" spans="1:25" ht="15" customHeight="1">
      <c r="A131" s="382" t="s">
        <v>417</v>
      </c>
      <c r="B131" s="381" t="s">
        <v>711</v>
      </c>
      <c r="C131" s="426">
        <v>79</v>
      </c>
      <c r="D131" s="504">
        <v>16257</v>
      </c>
      <c r="E131" s="505">
        <v>5545</v>
      </c>
      <c r="F131" s="505">
        <v>2067</v>
      </c>
      <c r="G131" s="505">
        <v>0</v>
      </c>
      <c r="H131" s="505">
        <v>1776</v>
      </c>
      <c r="I131" s="505">
        <v>3</v>
      </c>
      <c r="J131" s="505">
        <v>22</v>
      </c>
      <c r="K131" s="350">
        <v>0</v>
      </c>
      <c r="L131" s="505">
        <v>63</v>
      </c>
      <c r="M131" s="505">
        <v>0</v>
      </c>
      <c r="N131" s="505">
        <v>0</v>
      </c>
      <c r="O131" s="505">
        <v>0</v>
      </c>
      <c r="P131" s="505">
        <v>0</v>
      </c>
      <c r="Q131" s="505">
        <v>0</v>
      </c>
      <c r="R131" s="505">
        <v>0</v>
      </c>
      <c r="S131" s="505">
        <v>0</v>
      </c>
      <c r="T131" s="350">
        <v>16</v>
      </c>
      <c r="U131" s="350">
        <v>0</v>
      </c>
      <c r="V131" s="505">
        <v>0</v>
      </c>
      <c r="W131" s="505">
        <v>0</v>
      </c>
      <c r="X131" s="505">
        <v>0</v>
      </c>
      <c r="Y131" s="515">
        <v>25733</v>
      </c>
    </row>
    <row r="132" spans="1:25" ht="15" customHeight="1">
      <c r="A132" s="382" t="s">
        <v>418</v>
      </c>
      <c r="B132" s="381" t="s">
        <v>711</v>
      </c>
      <c r="C132" s="426">
        <v>88</v>
      </c>
      <c r="D132" s="504">
        <v>231147</v>
      </c>
      <c r="E132" s="505">
        <v>37924</v>
      </c>
      <c r="F132" s="505">
        <v>47727</v>
      </c>
      <c r="G132" s="505">
        <v>10380</v>
      </c>
      <c r="H132" s="505">
        <v>6728</v>
      </c>
      <c r="I132" s="505">
        <v>10</v>
      </c>
      <c r="J132" s="505">
        <v>586</v>
      </c>
      <c r="K132" s="350">
        <v>1</v>
      </c>
      <c r="L132" s="505">
        <v>534</v>
      </c>
      <c r="M132" s="505">
        <v>0</v>
      </c>
      <c r="N132" s="505">
        <v>0</v>
      </c>
      <c r="O132" s="505">
        <v>0</v>
      </c>
      <c r="P132" s="505">
        <v>2</v>
      </c>
      <c r="Q132" s="505">
        <v>0</v>
      </c>
      <c r="R132" s="505">
        <v>0</v>
      </c>
      <c r="S132" s="505">
        <v>0</v>
      </c>
      <c r="T132" s="350">
        <v>307</v>
      </c>
      <c r="U132" s="350">
        <v>0</v>
      </c>
      <c r="V132" s="505">
        <v>0</v>
      </c>
      <c r="W132" s="505">
        <v>0</v>
      </c>
      <c r="X132" s="505">
        <v>0</v>
      </c>
      <c r="Y132" s="515">
        <v>335038</v>
      </c>
    </row>
    <row r="133" spans="1:25" ht="15" customHeight="1">
      <c r="A133" s="382" t="s">
        <v>419</v>
      </c>
      <c r="B133" s="381" t="s">
        <v>711</v>
      </c>
      <c r="C133" s="426">
        <v>129</v>
      </c>
      <c r="D133" s="504">
        <v>60537</v>
      </c>
      <c r="E133" s="505">
        <v>7954</v>
      </c>
      <c r="F133" s="505">
        <v>4005</v>
      </c>
      <c r="G133" s="505">
        <v>3</v>
      </c>
      <c r="H133" s="505">
        <v>1630</v>
      </c>
      <c r="I133" s="505">
        <v>2</v>
      </c>
      <c r="J133" s="505">
        <v>55</v>
      </c>
      <c r="K133" s="350">
        <v>0</v>
      </c>
      <c r="L133" s="505">
        <v>60</v>
      </c>
      <c r="M133" s="505">
        <v>0</v>
      </c>
      <c r="N133" s="505">
        <v>0</v>
      </c>
      <c r="O133" s="505">
        <v>0</v>
      </c>
      <c r="P133" s="505">
        <v>0</v>
      </c>
      <c r="Q133" s="505">
        <v>0</v>
      </c>
      <c r="R133" s="505">
        <v>0</v>
      </c>
      <c r="S133" s="505">
        <v>0</v>
      </c>
      <c r="T133" s="350">
        <v>32</v>
      </c>
      <c r="U133" s="350">
        <v>0</v>
      </c>
      <c r="V133" s="505">
        <v>0</v>
      </c>
      <c r="W133" s="505">
        <v>0</v>
      </c>
      <c r="X133" s="505">
        <v>0</v>
      </c>
      <c r="Y133" s="515">
        <v>74246</v>
      </c>
    </row>
    <row r="134" spans="1:25" ht="15" customHeight="1">
      <c r="A134" s="382" t="s">
        <v>420</v>
      </c>
      <c r="B134" s="381" t="s">
        <v>711</v>
      </c>
      <c r="C134" s="426">
        <v>212</v>
      </c>
      <c r="D134" s="504">
        <v>40354</v>
      </c>
      <c r="E134" s="505">
        <v>6577</v>
      </c>
      <c r="F134" s="505">
        <v>1213</v>
      </c>
      <c r="G134" s="505">
        <v>1</v>
      </c>
      <c r="H134" s="505">
        <v>1392</v>
      </c>
      <c r="I134" s="505">
        <v>0</v>
      </c>
      <c r="J134" s="505">
        <v>140</v>
      </c>
      <c r="K134" s="350">
        <v>0</v>
      </c>
      <c r="L134" s="505">
        <v>74</v>
      </c>
      <c r="M134" s="505">
        <v>0</v>
      </c>
      <c r="N134" s="505">
        <v>0</v>
      </c>
      <c r="O134" s="505">
        <v>0</v>
      </c>
      <c r="P134" s="505">
        <v>2</v>
      </c>
      <c r="Q134" s="505">
        <v>0</v>
      </c>
      <c r="R134" s="505">
        <v>0</v>
      </c>
      <c r="S134" s="505">
        <v>0</v>
      </c>
      <c r="T134" s="350">
        <v>27</v>
      </c>
      <c r="U134" s="350">
        <v>0</v>
      </c>
      <c r="V134" s="505">
        <v>0</v>
      </c>
      <c r="W134" s="505">
        <v>0</v>
      </c>
      <c r="X134" s="505">
        <v>0</v>
      </c>
      <c r="Y134" s="515">
        <v>49753</v>
      </c>
    </row>
    <row r="135" spans="1:25" ht="15" customHeight="1">
      <c r="A135" s="382" t="s">
        <v>421</v>
      </c>
      <c r="B135" s="381" t="s">
        <v>711</v>
      </c>
      <c r="C135" s="426">
        <v>266</v>
      </c>
      <c r="D135" s="504">
        <v>141452</v>
      </c>
      <c r="E135" s="505">
        <v>15147</v>
      </c>
      <c r="F135" s="505">
        <v>13122</v>
      </c>
      <c r="G135" s="505">
        <v>11954</v>
      </c>
      <c r="H135" s="505">
        <v>1659</v>
      </c>
      <c r="I135" s="505">
        <v>5</v>
      </c>
      <c r="J135" s="505">
        <v>761</v>
      </c>
      <c r="K135" s="350">
        <v>2</v>
      </c>
      <c r="L135" s="505">
        <v>0</v>
      </c>
      <c r="M135" s="505">
        <v>0</v>
      </c>
      <c r="N135" s="505">
        <v>1</v>
      </c>
      <c r="O135" s="505">
        <v>0</v>
      </c>
      <c r="P135" s="505">
        <v>4</v>
      </c>
      <c r="Q135" s="505">
        <v>0</v>
      </c>
      <c r="R135" s="505">
        <v>0</v>
      </c>
      <c r="S135" s="505">
        <v>0</v>
      </c>
      <c r="T135" s="350">
        <v>64</v>
      </c>
      <c r="U135" s="350">
        <v>0</v>
      </c>
      <c r="V135" s="505">
        <v>0</v>
      </c>
      <c r="W135" s="505">
        <v>0</v>
      </c>
      <c r="X135" s="505">
        <v>0</v>
      </c>
      <c r="Y135" s="515">
        <v>184105</v>
      </c>
    </row>
    <row r="136" spans="1:25" ht="15" customHeight="1">
      <c r="A136" s="382" t="s">
        <v>422</v>
      </c>
      <c r="B136" s="381" t="s">
        <v>711</v>
      </c>
      <c r="C136" s="426">
        <v>308</v>
      </c>
      <c r="D136" s="504">
        <v>28767</v>
      </c>
      <c r="E136" s="505">
        <v>4483</v>
      </c>
      <c r="F136" s="505">
        <v>2269</v>
      </c>
      <c r="G136" s="505">
        <v>0</v>
      </c>
      <c r="H136" s="505">
        <v>1418</v>
      </c>
      <c r="I136" s="505">
        <v>1</v>
      </c>
      <c r="J136" s="505">
        <v>75</v>
      </c>
      <c r="K136" s="350">
        <v>0</v>
      </c>
      <c r="L136" s="505">
        <v>38</v>
      </c>
      <c r="M136" s="505">
        <v>0</v>
      </c>
      <c r="N136" s="505">
        <v>0</v>
      </c>
      <c r="O136" s="505">
        <v>0</v>
      </c>
      <c r="P136" s="505">
        <v>2</v>
      </c>
      <c r="Q136" s="505">
        <v>0</v>
      </c>
      <c r="R136" s="505">
        <v>0</v>
      </c>
      <c r="S136" s="505">
        <v>0</v>
      </c>
      <c r="T136" s="350">
        <v>12</v>
      </c>
      <c r="U136" s="350">
        <v>0</v>
      </c>
      <c r="V136" s="505">
        <v>0</v>
      </c>
      <c r="W136" s="505">
        <v>0</v>
      </c>
      <c r="X136" s="505">
        <v>0</v>
      </c>
      <c r="Y136" s="515">
        <v>37053</v>
      </c>
    </row>
    <row r="137" spans="1:25" ht="15" customHeight="1">
      <c r="A137" s="382" t="s">
        <v>423</v>
      </c>
      <c r="B137" s="381" t="s">
        <v>711</v>
      </c>
      <c r="C137" s="426">
        <v>360</v>
      </c>
      <c r="D137" s="504">
        <v>170517</v>
      </c>
      <c r="E137" s="505">
        <v>28670</v>
      </c>
      <c r="F137" s="505">
        <v>41157</v>
      </c>
      <c r="G137" s="505">
        <v>6970</v>
      </c>
      <c r="H137" s="505">
        <v>3617</v>
      </c>
      <c r="I137" s="505">
        <v>716</v>
      </c>
      <c r="J137" s="505">
        <v>288</v>
      </c>
      <c r="K137" s="350">
        <v>308</v>
      </c>
      <c r="L137" s="505">
        <v>1</v>
      </c>
      <c r="M137" s="505">
        <v>0</v>
      </c>
      <c r="N137" s="505">
        <v>0</v>
      </c>
      <c r="O137" s="505">
        <v>0</v>
      </c>
      <c r="P137" s="505">
        <v>41</v>
      </c>
      <c r="Q137" s="505">
        <v>0</v>
      </c>
      <c r="R137" s="505">
        <v>0</v>
      </c>
      <c r="S137" s="505">
        <v>0</v>
      </c>
      <c r="T137" s="350">
        <v>172</v>
      </c>
      <c r="U137" s="350">
        <v>0</v>
      </c>
      <c r="V137" s="505">
        <v>0</v>
      </c>
      <c r="W137" s="505">
        <v>0</v>
      </c>
      <c r="X137" s="505">
        <v>0</v>
      </c>
      <c r="Y137" s="515">
        <v>251977</v>
      </c>
    </row>
    <row r="138" spans="1:25" ht="15" customHeight="1">
      <c r="A138" s="382" t="s">
        <v>424</v>
      </c>
      <c r="B138" s="381" t="s">
        <v>711</v>
      </c>
      <c r="C138" s="426">
        <v>380</v>
      </c>
      <c r="D138" s="504">
        <v>38281</v>
      </c>
      <c r="E138" s="505">
        <v>4680</v>
      </c>
      <c r="F138" s="505">
        <v>151</v>
      </c>
      <c r="G138" s="505">
        <v>7</v>
      </c>
      <c r="H138" s="505">
        <v>1040</v>
      </c>
      <c r="I138" s="505">
        <v>0</v>
      </c>
      <c r="J138" s="505">
        <v>114</v>
      </c>
      <c r="K138" s="350">
        <v>0</v>
      </c>
      <c r="L138" s="505">
        <v>0</v>
      </c>
      <c r="M138" s="505">
        <v>0</v>
      </c>
      <c r="N138" s="505">
        <v>0</v>
      </c>
      <c r="O138" s="505">
        <v>0</v>
      </c>
      <c r="P138" s="505">
        <v>0</v>
      </c>
      <c r="Q138" s="505">
        <v>0</v>
      </c>
      <c r="R138" s="505">
        <v>0</v>
      </c>
      <c r="S138" s="505">
        <v>0</v>
      </c>
      <c r="T138" s="350">
        <v>42</v>
      </c>
      <c r="U138" s="350">
        <v>0</v>
      </c>
      <c r="V138" s="505">
        <v>0</v>
      </c>
      <c r="W138" s="505">
        <v>0</v>
      </c>
      <c r="X138" s="505">
        <v>0</v>
      </c>
      <c r="Y138" s="515">
        <v>44273</v>
      </c>
    </row>
    <row r="139" spans="1:25" ht="15" customHeight="1" thickBot="1">
      <c r="A139" s="383" t="s">
        <v>425</v>
      </c>
      <c r="B139" s="384" t="s">
        <v>711</v>
      </c>
      <c r="C139" s="428">
        <v>631</v>
      </c>
      <c r="D139" s="506">
        <v>66550</v>
      </c>
      <c r="E139" s="505">
        <v>5910</v>
      </c>
      <c r="F139" s="507">
        <v>468</v>
      </c>
      <c r="G139" s="507">
        <v>13</v>
      </c>
      <c r="H139" s="507">
        <v>886</v>
      </c>
      <c r="I139" s="505">
        <v>2</v>
      </c>
      <c r="J139" s="507">
        <v>173</v>
      </c>
      <c r="K139" s="379">
        <v>2</v>
      </c>
      <c r="L139" s="507">
        <v>0</v>
      </c>
      <c r="M139" s="507">
        <v>0</v>
      </c>
      <c r="N139" s="507">
        <v>0</v>
      </c>
      <c r="O139" s="507">
        <v>0</v>
      </c>
      <c r="P139" s="507">
        <v>1</v>
      </c>
      <c r="Q139" s="505">
        <v>0</v>
      </c>
      <c r="R139" s="505">
        <v>0</v>
      </c>
      <c r="S139" s="507">
        <v>0</v>
      </c>
      <c r="T139" s="379">
        <v>31</v>
      </c>
      <c r="U139" s="350">
        <v>0</v>
      </c>
      <c r="V139" s="505">
        <v>0</v>
      </c>
      <c r="W139" s="505">
        <v>0</v>
      </c>
      <c r="X139" s="505">
        <v>0</v>
      </c>
      <c r="Y139" s="515">
        <v>74003</v>
      </c>
    </row>
    <row r="141" spans="1:25" ht="15" customHeight="1">
      <c r="A141" s="216" t="s">
        <v>444</v>
      </c>
      <c r="B141" s="832" t="s">
        <v>3371</v>
      </c>
      <c r="C141" s="833"/>
      <c r="D141" s="833"/>
      <c r="E141" s="833"/>
      <c r="F141" s="833"/>
      <c r="G141" s="833"/>
      <c r="H141" s="833"/>
      <c r="I141" s="833"/>
      <c r="J141" s="833"/>
      <c r="K141" s="833"/>
      <c r="L141" s="833"/>
      <c r="M141" s="834"/>
      <c r="N141" s="748" t="s">
        <v>269</v>
      </c>
    </row>
    <row r="142" spans="1:25" ht="15" customHeight="1">
      <c r="A142" s="216" t="s">
        <v>3372</v>
      </c>
      <c r="B142" s="828" t="s">
        <v>432</v>
      </c>
      <c r="C142" s="829"/>
      <c r="D142" s="829"/>
      <c r="E142" s="829"/>
      <c r="F142" s="829"/>
      <c r="G142" s="829"/>
      <c r="H142" s="829"/>
      <c r="I142" s="829"/>
      <c r="J142" s="829"/>
      <c r="K142" s="829"/>
      <c r="L142" s="829"/>
      <c r="M142" s="829"/>
    </row>
    <row r="143" spans="1:25" ht="15" customHeight="1">
      <c r="B143" s="803"/>
    </row>
  </sheetData>
  <sheetProtection autoFilter="0"/>
  <mergeCells count="6">
    <mergeCell ref="B142:M142"/>
    <mergeCell ref="A1:X1"/>
    <mergeCell ref="C2:C3"/>
    <mergeCell ref="B2:B3"/>
    <mergeCell ref="A2:A3"/>
    <mergeCell ref="B141:M14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2">
    <tabColor rgb="FFC00000"/>
  </sheetPr>
  <dimension ref="A1:GE141"/>
  <sheetViews>
    <sheetView zoomScale="71" zoomScaleNormal="71" workbookViewId="0">
      <pane xSplit="3" ySplit="3" topLeftCell="FQ34" activePane="bottomRight" state="frozen"/>
      <selection pane="bottomRight" sqref="A1:XFD1048576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4.42578125" bestFit="1" customWidth="1"/>
    <col min="2" max="2" width="20.85546875" bestFit="1" customWidth="1"/>
    <col min="3" max="3" width="32.5703125" bestFit="1" customWidth="1"/>
    <col min="4" max="6" width="15.5703125" bestFit="1" customWidth="1"/>
    <col min="7" max="7" width="15.28515625" bestFit="1" customWidth="1"/>
    <col min="8" max="11" width="15.5703125" bestFit="1" customWidth="1"/>
    <col min="12" max="12" width="17" bestFit="1" customWidth="1"/>
    <col min="13" max="13" width="14.85546875" bestFit="1" customWidth="1"/>
    <col min="14" max="16" width="15.5703125" bestFit="1" customWidth="1"/>
    <col min="17" max="18" width="15.28515625" bestFit="1" customWidth="1"/>
    <col min="19" max="19" width="14.85546875" bestFit="1" customWidth="1"/>
    <col min="20" max="22" width="15.5703125" bestFit="1" customWidth="1"/>
    <col min="23" max="23" width="15.28515625" bestFit="1" customWidth="1"/>
    <col min="24" max="24" width="17" bestFit="1" customWidth="1"/>
    <col min="25" max="26" width="15.5703125" bestFit="1" customWidth="1"/>
    <col min="27" max="28" width="15.28515625" bestFit="1" customWidth="1"/>
    <col min="29" max="30" width="15.5703125" bestFit="1" customWidth="1"/>
    <col min="31" max="34" width="15.28515625" bestFit="1" customWidth="1"/>
    <col min="35" max="35" width="15.5703125" bestFit="1" customWidth="1"/>
    <col min="36" max="36" width="17" bestFit="1" customWidth="1"/>
    <col min="37" max="37" width="15.5703125" bestFit="1" customWidth="1"/>
    <col min="38" max="38" width="14.85546875" bestFit="1" customWidth="1"/>
    <col min="39" max="46" width="15.5703125" bestFit="1" customWidth="1"/>
    <col min="47" max="47" width="14.85546875" bestFit="1" customWidth="1"/>
    <col min="48" max="49" width="15.5703125" bestFit="1" customWidth="1"/>
    <col min="50" max="50" width="14.85546875" bestFit="1" customWidth="1"/>
    <col min="51" max="51" width="15.28515625" bestFit="1" customWidth="1"/>
    <col min="52" max="53" width="15.5703125" bestFit="1" customWidth="1"/>
    <col min="54" max="54" width="15.28515625" bestFit="1" customWidth="1"/>
    <col min="55" max="62" width="15.5703125" bestFit="1" customWidth="1"/>
    <col min="63" max="63" width="15.28515625" bestFit="1" customWidth="1"/>
    <col min="64" max="64" width="15.5703125" bestFit="1" customWidth="1"/>
    <col min="65" max="65" width="15.28515625" bestFit="1" customWidth="1"/>
    <col min="66" max="68" width="15.5703125" bestFit="1" customWidth="1"/>
    <col min="69" max="69" width="14.85546875" bestFit="1" customWidth="1"/>
    <col min="70" max="70" width="15.5703125" bestFit="1" customWidth="1"/>
    <col min="71" max="72" width="15.28515625" bestFit="1" customWidth="1"/>
    <col min="73" max="74" width="15.5703125" bestFit="1" customWidth="1"/>
    <col min="75" max="76" width="15.28515625" bestFit="1" customWidth="1"/>
    <col min="77" max="79" width="15.5703125" bestFit="1" customWidth="1"/>
    <col min="80" max="80" width="15.28515625" bestFit="1" customWidth="1"/>
    <col min="81" max="82" width="15.5703125" bestFit="1" customWidth="1"/>
    <col min="83" max="83" width="15.28515625" bestFit="1" customWidth="1"/>
    <col min="84" max="84" width="15.5703125" bestFit="1" customWidth="1"/>
    <col min="85" max="85" width="14.85546875" bestFit="1" customWidth="1"/>
    <col min="86" max="87" width="15.28515625" bestFit="1" customWidth="1"/>
    <col min="88" max="89" width="15.5703125" bestFit="1" customWidth="1"/>
    <col min="90" max="92" width="15.28515625" bestFit="1" customWidth="1"/>
    <col min="93" max="96" width="15.5703125" bestFit="1" customWidth="1"/>
    <col min="97" max="97" width="15.28515625" bestFit="1" customWidth="1"/>
    <col min="98" max="100" width="15.5703125" bestFit="1" customWidth="1"/>
    <col min="101" max="102" width="15.28515625" bestFit="1" customWidth="1"/>
    <col min="103" max="106" width="15.5703125" bestFit="1" customWidth="1"/>
    <col min="107" max="107" width="15.28515625" bestFit="1" customWidth="1"/>
    <col min="108" max="111" width="15.5703125" bestFit="1" customWidth="1"/>
    <col min="112" max="112" width="15.28515625" bestFit="1" customWidth="1"/>
    <col min="113" max="114" width="15.5703125" bestFit="1" customWidth="1"/>
    <col min="115" max="117" width="15.28515625" bestFit="1" customWidth="1"/>
    <col min="118" max="118" width="15.5703125" bestFit="1" customWidth="1"/>
    <col min="119" max="120" width="15.28515625" bestFit="1" customWidth="1"/>
    <col min="121" max="126" width="15.5703125" bestFit="1" customWidth="1"/>
    <col min="127" max="127" width="14.85546875" bestFit="1" customWidth="1"/>
    <col min="128" max="128" width="15.28515625" bestFit="1" customWidth="1"/>
    <col min="129" max="131" width="15.5703125" bestFit="1" customWidth="1"/>
    <col min="132" max="132" width="15.28515625" bestFit="1" customWidth="1"/>
    <col min="133" max="136" width="15.5703125" bestFit="1" customWidth="1"/>
    <col min="137" max="137" width="14.85546875" bestFit="1" customWidth="1"/>
    <col min="138" max="138" width="15.5703125" bestFit="1" customWidth="1"/>
    <col min="139" max="139" width="15.28515625" bestFit="1" customWidth="1"/>
    <col min="140" max="140" width="15.5703125" bestFit="1" customWidth="1"/>
    <col min="141" max="141" width="141.140625" bestFit="1" customWidth="1"/>
    <col min="142" max="142" width="15.28515625" bestFit="1" customWidth="1"/>
    <col min="143" max="145" width="15.5703125" bestFit="1" customWidth="1"/>
    <col min="146" max="146" width="14.85546875" bestFit="1" customWidth="1"/>
    <col min="147" max="147" width="15.5703125" bestFit="1" customWidth="1"/>
    <col min="148" max="148" width="15.28515625" bestFit="1" customWidth="1"/>
    <col min="149" max="149" width="15.5703125" bestFit="1" customWidth="1"/>
    <col min="150" max="150" width="14.85546875" bestFit="1" customWidth="1"/>
    <col min="151" max="154" width="15.5703125" bestFit="1" customWidth="1"/>
    <col min="155" max="156" width="15.28515625" bestFit="1" customWidth="1"/>
    <col min="157" max="158" width="15.5703125" bestFit="1" customWidth="1"/>
    <col min="159" max="160" width="15.28515625" bestFit="1" customWidth="1"/>
    <col min="161" max="161" width="15.28515625" customWidth="1"/>
    <col min="162" max="162" width="15.5703125" bestFit="1" customWidth="1"/>
    <col min="163" max="163" width="15.28515625" bestFit="1" customWidth="1"/>
    <col min="164" max="164" width="7.5703125" bestFit="1" customWidth="1"/>
    <col min="165" max="165" width="7.85546875" bestFit="1" customWidth="1"/>
    <col min="166" max="166" width="7" bestFit="1" customWidth="1"/>
    <col min="167" max="167" width="9.5703125" bestFit="1" customWidth="1"/>
    <col min="168" max="168" width="14.42578125" bestFit="1" customWidth="1"/>
    <col min="169" max="169" width="10.85546875" bestFit="1" customWidth="1"/>
    <col min="170" max="170" width="13.42578125" bestFit="1" customWidth="1"/>
    <col min="171" max="171" width="12.85546875" bestFit="1" customWidth="1"/>
    <col min="172" max="172" width="24.42578125" bestFit="1" customWidth="1"/>
    <col min="173" max="173" width="21.28515625" bestFit="1" customWidth="1"/>
    <col min="174" max="174" width="23.28515625" bestFit="1" customWidth="1"/>
    <col min="175" max="175" width="21.28515625" bestFit="1" customWidth="1"/>
    <col min="176" max="176" width="13.7109375" customWidth="1"/>
    <col min="177" max="177" width="14.85546875" bestFit="1" customWidth="1"/>
    <col min="179" max="179" width="13.28515625" bestFit="1" customWidth="1"/>
    <col min="183" max="183" width="9.140625" bestFit="1" customWidth="1"/>
    <col min="184" max="184" width="10.5703125" bestFit="1" customWidth="1"/>
    <col min="185" max="186" width="9.140625" bestFit="1" customWidth="1"/>
    <col min="187" max="187" width="10.42578125" bestFit="1" customWidth="1"/>
    <col min="398" max="398" width="21.42578125" customWidth="1"/>
    <col min="399" max="407" width="11.42578125" customWidth="1"/>
    <col min="408" max="408" width="15.5703125" customWidth="1"/>
    <col min="409" max="409" width="13.42578125" customWidth="1"/>
    <col min="414" max="414" width="14.7109375" customWidth="1"/>
    <col min="654" max="654" width="21.42578125" customWidth="1"/>
    <col min="655" max="663" width="11.42578125" customWidth="1"/>
    <col min="664" max="664" width="15.5703125" customWidth="1"/>
    <col min="665" max="665" width="13.42578125" customWidth="1"/>
    <col min="670" max="670" width="14.7109375" customWidth="1"/>
    <col min="910" max="910" width="21.42578125" customWidth="1"/>
    <col min="911" max="919" width="11.42578125" customWidth="1"/>
    <col min="920" max="920" width="15.5703125" customWidth="1"/>
    <col min="921" max="921" width="13.42578125" customWidth="1"/>
    <col min="926" max="926" width="14.7109375" customWidth="1"/>
    <col min="1166" max="1166" width="21.42578125" customWidth="1"/>
    <col min="1167" max="1175" width="11.42578125" customWidth="1"/>
    <col min="1176" max="1176" width="15.5703125" customWidth="1"/>
    <col min="1177" max="1177" width="13.42578125" customWidth="1"/>
    <col min="1182" max="1182" width="14.7109375" customWidth="1"/>
    <col min="1422" max="1422" width="21.42578125" customWidth="1"/>
    <col min="1423" max="1431" width="11.42578125" customWidth="1"/>
    <col min="1432" max="1432" width="15.5703125" customWidth="1"/>
    <col min="1433" max="1433" width="13.42578125" customWidth="1"/>
    <col min="1438" max="1438" width="14.7109375" customWidth="1"/>
    <col min="1678" max="1678" width="21.42578125" customWidth="1"/>
    <col min="1679" max="1687" width="11.42578125" customWidth="1"/>
    <col min="1688" max="1688" width="15.5703125" customWidth="1"/>
    <col min="1689" max="1689" width="13.42578125" customWidth="1"/>
    <col min="1694" max="1694" width="14.7109375" customWidth="1"/>
    <col min="1934" max="1934" width="21.42578125" customWidth="1"/>
    <col min="1935" max="1943" width="11.42578125" customWidth="1"/>
    <col min="1944" max="1944" width="15.5703125" customWidth="1"/>
    <col min="1945" max="1945" width="13.42578125" customWidth="1"/>
    <col min="1950" max="1950" width="14.7109375" customWidth="1"/>
    <col min="2190" max="2190" width="21.42578125" customWidth="1"/>
    <col min="2191" max="2199" width="11.42578125" customWidth="1"/>
    <col min="2200" max="2200" width="15.5703125" customWidth="1"/>
    <col min="2201" max="2201" width="13.42578125" customWidth="1"/>
    <col min="2206" max="2206" width="14.7109375" customWidth="1"/>
    <col min="2446" max="2446" width="21.42578125" customWidth="1"/>
    <col min="2447" max="2455" width="11.42578125" customWidth="1"/>
    <col min="2456" max="2456" width="15.5703125" customWidth="1"/>
    <col min="2457" max="2457" width="13.42578125" customWidth="1"/>
    <col min="2462" max="2462" width="14.7109375" customWidth="1"/>
    <col min="2702" max="2702" width="21.42578125" customWidth="1"/>
    <col min="2703" max="2711" width="11.42578125" customWidth="1"/>
    <col min="2712" max="2712" width="15.5703125" customWidth="1"/>
    <col min="2713" max="2713" width="13.42578125" customWidth="1"/>
    <col min="2718" max="2718" width="14.7109375" customWidth="1"/>
    <col min="2958" max="2958" width="21.42578125" customWidth="1"/>
    <col min="2959" max="2967" width="11.42578125" customWidth="1"/>
    <col min="2968" max="2968" width="15.5703125" customWidth="1"/>
    <col min="2969" max="2969" width="13.42578125" customWidth="1"/>
    <col min="2974" max="2974" width="14.7109375" customWidth="1"/>
    <col min="3214" max="3214" width="21.42578125" customWidth="1"/>
    <col min="3215" max="3223" width="11.42578125" customWidth="1"/>
    <col min="3224" max="3224" width="15.5703125" customWidth="1"/>
    <col min="3225" max="3225" width="13.42578125" customWidth="1"/>
    <col min="3230" max="3230" width="14.7109375" customWidth="1"/>
    <col min="3470" max="3470" width="21.42578125" customWidth="1"/>
    <col min="3471" max="3479" width="11.42578125" customWidth="1"/>
    <col min="3480" max="3480" width="15.5703125" customWidth="1"/>
    <col min="3481" max="3481" width="13.42578125" customWidth="1"/>
    <col min="3486" max="3486" width="14.7109375" customWidth="1"/>
    <col min="3726" max="3726" width="21.42578125" customWidth="1"/>
    <col min="3727" max="3735" width="11.42578125" customWidth="1"/>
    <col min="3736" max="3736" width="15.5703125" customWidth="1"/>
    <col min="3737" max="3737" width="13.42578125" customWidth="1"/>
    <col min="3742" max="3742" width="14.7109375" customWidth="1"/>
    <col min="3982" max="3982" width="21.42578125" customWidth="1"/>
    <col min="3983" max="3991" width="11.42578125" customWidth="1"/>
    <col min="3992" max="3992" width="15.5703125" customWidth="1"/>
    <col min="3993" max="3993" width="13.42578125" customWidth="1"/>
    <col min="3998" max="3998" width="14.7109375" customWidth="1"/>
    <col min="4238" max="4238" width="21.42578125" customWidth="1"/>
    <col min="4239" max="4247" width="11.42578125" customWidth="1"/>
    <col min="4248" max="4248" width="15.5703125" customWidth="1"/>
    <col min="4249" max="4249" width="13.42578125" customWidth="1"/>
    <col min="4254" max="4254" width="14.7109375" customWidth="1"/>
    <col min="4494" max="4494" width="21.42578125" customWidth="1"/>
    <col min="4495" max="4503" width="11.42578125" customWidth="1"/>
    <col min="4504" max="4504" width="15.5703125" customWidth="1"/>
    <col min="4505" max="4505" width="13.42578125" customWidth="1"/>
    <col min="4510" max="4510" width="14.7109375" customWidth="1"/>
    <col min="4750" max="4750" width="21.42578125" customWidth="1"/>
    <col min="4751" max="4759" width="11.42578125" customWidth="1"/>
    <col min="4760" max="4760" width="15.5703125" customWidth="1"/>
    <col min="4761" max="4761" width="13.42578125" customWidth="1"/>
    <col min="4766" max="4766" width="14.7109375" customWidth="1"/>
    <col min="5006" max="5006" width="21.42578125" customWidth="1"/>
    <col min="5007" max="5015" width="11.42578125" customWidth="1"/>
    <col min="5016" max="5016" width="15.5703125" customWidth="1"/>
    <col min="5017" max="5017" width="13.42578125" customWidth="1"/>
    <col min="5022" max="5022" width="14.7109375" customWidth="1"/>
    <col min="5262" max="5262" width="21.42578125" customWidth="1"/>
    <col min="5263" max="5271" width="11.42578125" customWidth="1"/>
    <col min="5272" max="5272" width="15.5703125" customWidth="1"/>
    <col min="5273" max="5273" width="13.42578125" customWidth="1"/>
    <col min="5278" max="5278" width="14.7109375" customWidth="1"/>
    <col min="5518" max="5518" width="21.42578125" customWidth="1"/>
    <col min="5519" max="5527" width="11.42578125" customWidth="1"/>
    <col min="5528" max="5528" width="15.5703125" customWidth="1"/>
    <col min="5529" max="5529" width="13.42578125" customWidth="1"/>
    <col min="5534" max="5534" width="14.7109375" customWidth="1"/>
    <col min="5774" max="5774" width="21.42578125" customWidth="1"/>
    <col min="5775" max="5783" width="11.42578125" customWidth="1"/>
    <col min="5784" max="5784" width="15.5703125" customWidth="1"/>
    <col min="5785" max="5785" width="13.42578125" customWidth="1"/>
    <col min="5790" max="5790" width="14.7109375" customWidth="1"/>
    <col min="6030" max="6030" width="21.42578125" customWidth="1"/>
    <col min="6031" max="6039" width="11.42578125" customWidth="1"/>
    <col min="6040" max="6040" width="15.5703125" customWidth="1"/>
    <col min="6041" max="6041" width="13.42578125" customWidth="1"/>
    <col min="6046" max="6046" width="14.7109375" customWidth="1"/>
    <col min="6286" max="6286" width="21.42578125" customWidth="1"/>
    <col min="6287" max="6295" width="11.42578125" customWidth="1"/>
    <col min="6296" max="6296" width="15.5703125" customWidth="1"/>
    <col min="6297" max="6297" width="13.42578125" customWidth="1"/>
    <col min="6302" max="6302" width="14.7109375" customWidth="1"/>
    <col min="6542" max="6542" width="21.42578125" customWidth="1"/>
    <col min="6543" max="6551" width="11.42578125" customWidth="1"/>
    <col min="6552" max="6552" width="15.5703125" customWidth="1"/>
    <col min="6553" max="6553" width="13.42578125" customWidth="1"/>
    <col min="6558" max="6558" width="14.7109375" customWidth="1"/>
    <col min="6798" max="6798" width="21.42578125" customWidth="1"/>
    <col min="6799" max="6807" width="11.42578125" customWidth="1"/>
    <col min="6808" max="6808" width="15.5703125" customWidth="1"/>
    <col min="6809" max="6809" width="13.42578125" customWidth="1"/>
    <col min="6814" max="6814" width="14.7109375" customWidth="1"/>
    <col min="7054" max="7054" width="21.42578125" customWidth="1"/>
    <col min="7055" max="7063" width="11.42578125" customWidth="1"/>
    <col min="7064" max="7064" width="15.5703125" customWidth="1"/>
    <col min="7065" max="7065" width="13.42578125" customWidth="1"/>
    <col min="7070" max="7070" width="14.7109375" customWidth="1"/>
    <col min="7310" max="7310" width="21.42578125" customWidth="1"/>
    <col min="7311" max="7319" width="11.42578125" customWidth="1"/>
    <col min="7320" max="7320" width="15.5703125" customWidth="1"/>
    <col min="7321" max="7321" width="13.42578125" customWidth="1"/>
    <col min="7326" max="7326" width="14.7109375" customWidth="1"/>
    <col min="7566" max="7566" width="21.42578125" customWidth="1"/>
    <col min="7567" max="7575" width="11.42578125" customWidth="1"/>
    <col min="7576" max="7576" width="15.5703125" customWidth="1"/>
    <col min="7577" max="7577" width="13.42578125" customWidth="1"/>
    <col min="7582" max="7582" width="14.7109375" customWidth="1"/>
    <col min="7822" max="7822" width="21.42578125" customWidth="1"/>
    <col min="7823" max="7831" width="11.42578125" customWidth="1"/>
    <col min="7832" max="7832" width="15.5703125" customWidth="1"/>
    <col min="7833" max="7833" width="13.42578125" customWidth="1"/>
    <col min="7838" max="7838" width="14.7109375" customWidth="1"/>
    <col min="8078" max="8078" width="21.42578125" customWidth="1"/>
    <col min="8079" max="8087" width="11.42578125" customWidth="1"/>
    <col min="8088" max="8088" width="15.5703125" customWidth="1"/>
    <col min="8089" max="8089" width="13.42578125" customWidth="1"/>
    <col min="8094" max="8094" width="14.7109375" customWidth="1"/>
    <col min="8334" max="8334" width="21.42578125" customWidth="1"/>
    <col min="8335" max="8343" width="11.42578125" customWidth="1"/>
    <col min="8344" max="8344" width="15.5703125" customWidth="1"/>
    <col min="8345" max="8345" width="13.42578125" customWidth="1"/>
    <col min="8350" max="8350" width="14.7109375" customWidth="1"/>
    <col min="8590" max="8590" width="21.42578125" customWidth="1"/>
    <col min="8591" max="8599" width="11.42578125" customWidth="1"/>
    <col min="8600" max="8600" width="15.5703125" customWidth="1"/>
    <col min="8601" max="8601" width="13.42578125" customWidth="1"/>
    <col min="8606" max="8606" width="14.7109375" customWidth="1"/>
    <col min="8846" max="8846" width="21.42578125" customWidth="1"/>
    <col min="8847" max="8855" width="11.42578125" customWidth="1"/>
    <col min="8856" max="8856" width="15.5703125" customWidth="1"/>
    <col min="8857" max="8857" width="13.42578125" customWidth="1"/>
    <col min="8862" max="8862" width="14.7109375" customWidth="1"/>
    <col min="9102" max="9102" width="21.42578125" customWidth="1"/>
    <col min="9103" max="9111" width="11.42578125" customWidth="1"/>
    <col min="9112" max="9112" width="15.5703125" customWidth="1"/>
    <col min="9113" max="9113" width="13.42578125" customWidth="1"/>
    <col min="9118" max="9118" width="14.7109375" customWidth="1"/>
    <col min="9358" max="9358" width="21.42578125" customWidth="1"/>
    <col min="9359" max="9367" width="11.42578125" customWidth="1"/>
    <col min="9368" max="9368" width="15.5703125" customWidth="1"/>
    <col min="9369" max="9369" width="13.42578125" customWidth="1"/>
    <col min="9374" max="9374" width="14.7109375" customWidth="1"/>
    <col min="9614" max="9614" width="21.42578125" customWidth="1"/>
    <col min="9615" max="9623" width="11.42578125" customWidth="1"/>
    <col min="9624" max="9624" width="15.5703125" customWidth="1"/>
    <col min="9625" max="9625" width="13.42578125" customWidth="1"/>
    <col min="9630" max="9630" width="14.7109375" customWidth="1"/>
    <col min="9870" max="9870" width="21.42578125" customWidth="1"/>
    <col min="9871" max="9879" width="11.42578125" customWidth="1"/>
    <col min="9880" max="9880" width="15.5703125" customWidth="1"/>
    <col min="9881" max="9881" width="13.42578125" customWidth="1"/>
    <col min="9886" max="9886" width="14.7109375" customWidth="1"/>
    <col min="10126" max="10126" width="21.42578125" customWidth="1"/>
    <col min="10127" max="10135" width="11.42578125" customWidth="1"/>
    <col min="10136" max="10136" width="15.5703125" customWidth="1"/>
    <col min="10137" max="10137" width="13.42578125" customWidth="1"/>
    <col min="10142" max="10142" width="14.7109375" customWidth="1"/>
    <col min="10382" max="10382" width="21.42578125" customWidth="1"/>
    <col min="10383" max="10391" width="11.42578125" customWidth="1"/>
    <col min="10392" max="10392" width="15.5703125" customWidth="1"/>
    <col min="10393" max="10393" width="13.42578125" customWidth="1"/>
    <col min="10398" max="10398" width="14.7109375" customWidth="1"/>
    <col min="10638" max="10638" width="21.42578125" customWidth="1"/>
    <col min="10639" max="10647" width="11.42578125" customWidth="1"/>
    <col min="10648" max="10648" width="15.5703125" customWidth="1"/>
    <col min="10649" max="10649" width="13.42578125" customWidth="1"/>
    <col min="10654" max="10654" width="14.7109375" customWidth="1"/>
    <col min="10894" max="10894" width="21.42578125" customWidth="1"/>
    <col min="10895" max="10903" width="11.42578125" customWidth="1"/>
    <col min="10904" max="10904" width="15.5703125" customWidth="1"/>
    <col min="10905" max="10905" width="13.42578125" customWidth="1"/>
    <col min="10910" max="10910" width="14.7109375" customWidth="1"/>
    <col min="11150" max="11150" width="21.42578125" customWidth="1"/>
    <col min="11151" max="11159" width="11.42578125" customWidth="1"/>
    <col min="11160" max="11160" width="15.5703125" customWidth="1"/>
    <col min="11161" max="11161" width="13.42578125" customWidth="1"/>
    <col min="11166" max="11166" width="14.7109375" customWidth="1"/>
    <col min="11406" max="11406" width="21.42578125" customWidth="1"/>
    <col min="11407" max="11415" width="11.42578125" customWidth="1"/>
    <col min="11416" max="11416" width="15.5703125" customWidth="1"/>
    <col min="11417" max="11417" width="13.42578125" customWidth="1"/>
    <col min="11422" max="11422" width="14.7109375" customWidth="1"/>
    <col min="11662" max="11662" width="21.42578125" customWidth="1"/>
    <col min="11663" max="11671" width="11.42578125" customWidth="1"/>
    <col min="11672" max="11672" width="15.5703125" customWidth="1"/>
    <col min="11673" max="11673" width="13.42578125" customWidth="1"/>
    <col min="11678" max="11678" width="14.7109375" customWidth="1"/>
    <col min="11918" max="11918" width="21.42578125" customWidth="1"/>
    <col min="11919" max="11927" width="11.42578125" customWidth="1"/>
    <col min="11928" max="11928" width="15.5703125" customWidth="1"/>
    <col min="11929" max="11929" width="13.42578125" customWidth="1"/>
    <col min="11934" max="11934" width="14.7109375" customWidth="1"/>
    <col min="12174" max="12174" width="21.42578125" customWidth="1"/>
    <col min="12175" max="12183" width="11.42578125" customWidth="1"/>
    <col min="12184" max="12184" width="15.5703125" customWidth="1"/>
    <col min="12185" max="12185" width="13.42578125" customWidth="1"/>
    <col min="12190" max="12190" width="14.7109375" customWidth="1"/>
    <col min="12430" max="12430" width="21.42578125" customWidth="1"/>
    <col min="12431" max="12439" width="11.42578125" customWidth="1"/>
    <col min="12440" max="12440" width="15.5703125" customWidth="1"/>
    <col min="12441" max="12441" width="13.42578125" customWidth="1"/>
    <col min="12446" max="12446" width="14.7109375" customWidth="1"/>
    <col min="12686" max="12686" width="21.42578125" customWidth="1"/>
    <col min="12687" max="12695" width="11.42578125" customWidth="1"/>
    <col min="12696" max="12696" width="15.5703125" customWidth="1"/>
    <col min="12697" max="12697" width="13.42578125" customWidth="1"/>
    <col min="12702" max="12702" width="14.7109375" customWidth="1"/>
    <col min="12942" max="12942" width="21.42578125" customWidth="1"/>
    <col min="12943" max="12951" width="11.42578125" customWidth="1"/>
    <col min="12952" max="12952" width="15.5703125" customWidth="1"/>
    <col min="12953" max="12953" width="13.42578125" customWidth="1"/>
    <col min="12958" max="12958" width="14.7109375" customWidth="1"/>
    <col min="13198" max="13198" width="21.42578125" customWidth="1"/>
    <col min="13199" max="13207" width="11.42578125" customWidth="1"/>
    <col min="13208" max="13208" width="15.5703125" customWidth="1"/>
    <col min="13209" max="13209" width="13.42578125" customWidth="1"/>
    <col min="13214" max="13214" width="14.7109375" customWidth="1"/>
    <col min="13454" max="13454" width="21.42578125" customWidth="1"/>
    <col min="13455" max="13463" width="11.42578125" customWidth="1"/>
    <col min="13464" max="13464" width="15.5703125" customWidth="1"/>
    <col min="13465" max="13465" width="13.42578125" customWidth="1"/>
    <col min="13470" max="13470" width="14.7109375" customWidth="1"/>
    <col min="13710" max="13710" width="21.42578125" customWidth="1"/>
    <col min="13711" max="13719" width="11.42578125" customWidth="1"/>
    <col min="13720" max="13720" width="15.5703125" customWidth="1"/>
    <col min="13721" max="13721" width="13.42578125" customWidth="1"/>
    <col min="13726" max="13726" width="14.7109375" customWidth="1"/>
    <col min="13966" max="13966" width="21.42578125" customWidth="1"/>
    <col min="13967" max="13975" width="11.42578125" customWidth="1"/>
    <col min="13976" max="13976" width="15.5703125" customWidth="1"/>
    <col min="13977" max="13977" width="13.42578125" customWidth="1"/>
    <col min="13982" max="13982" width="14.7109375" customWidth="1"/>
    <col min="14222" max="14222" width="21.42578125" customWidth="1"/>
    <col min="14223" max="14231" width="11.42578125" customWidth="1"/>
    <col min="14232" max="14232" width="15.5703125" customWidth="1"/>
    <col min="14233" max="14233" width="13.42578125" customWidth="1"/>
    <col min="14238" max="14238" width="14.7109375" customWidth="1"/>
    <col min="14478" max="14478" width="21.42578125" customWidth="1"/>
    <col min="14479" max="14487" width="11.42578125" customWidth="1"/>
    <col min="14488" max="14488" width="15.5703125" customWidth="1"/>
    <col min="14489" max="14489" width="13.42578125" customWidth="1"/>
    <col min="14494" max="14494" width="14.7109375" customWidth="1"/>
    <col min="14734" max="14734" width="21.42578125" customWidth="1"/>
    <col min="14735" max="14743" width="11.42578125" customWidth="1"/>
    <col min="14744" max="14744" width="15.5703125" customWidth="1"/>
    <col min="14745" max="14745" width="13.42578125" customWidth="1"/>
    <col min="14750" max="14750" width="14.7109375" customWidth="1"/>
    <col min="14990" max="14990" width="21.42578125" customWidth="1"/>
    <col min="14991" max="14999" width="11.42578125" customWidth="1"/>
    <col min="15000" max="15000" width="15.5703125" customWidth="1"/>
    <col min="15001" max="15001" width="13.42578125" customWidth="1"/>
    <col min="15006" max="15006" width="14.7109375" customWidth="1"/>
    <col min="15246" max="15246" width="21.42578125" customWidth="1"/>
    <col min="15247" max="15255" width="11.42578125" customWidth="1"/>
    <col min="15256" max="15256" width="15.5703125" customWidth="1"/>
    <col min="15257" max="15257" width="13.42578125" customWidth="1"/>
    <col min="15262" max="15262" width="14.7109375" customWidth="1"/>
    <col min="15502" max="15502" width="21.42578125" customWidth="1"/>
    <col min="15503" max="15511" width="11.42578125" customWidth="1"/>
    <col min="15512" max="15512" width="15.5703125" customWidth="1"/>
    <col min="15513" max="15513" width="13.42578125" customWidth="1"/>
    <col min="15518" max="15518" width="14.7109375" customWidth="1"/>
    <col min="15758" max="15758" width="21.42578125" customWidth="1"/>
    <col min="15759" max="15767" width="11.42578125" customWidth="1"/>
    <col min="15768" max="15768" width="15.5703125" customWidth="1"/>
    <col min="15769" max="15769" width="13.42578125" customWidth="1"/>
    <col min="15774" max="15774" width="14.7109375" customWidth="1"/>
    <col min="16014" max="16014" width="21.42578125" customWidth="1"/>
    <col min="16015" max="16023" width="11.42578125" customWidth="1"/>
    <col min="16024" max="16024" width="15.5703125" customWidth="1"/>
    <col min="16025" max="16025" width="13.42578125" customWidth="1"/>
    <col min="16030" max="16030" width="14.7109375" customWidth="1"/>
    <col min="16270" max="16270" width="21.42578125" customWidth="1"/>
    <col min="16271" max="16279" width="11.42578125" customWidth="1"/>
    <col min="16280" max="16280" width="15.5703125" customWidth="1"/>
    <col min="16281" max="16281" width="13.42578125" customWidth="1"/>
    <col min="16286" max="16286" width="14.7109375" customWidth="1"/>
  </cols>
  <sheetData>
    <row r="1" spans="1:187" ht="43.5" customHeight="1" thickBot="1">
      <c r="A1" s="672"/>
      <c r="B1" s="672"/>
      <c r="C1" s="672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269"/>
      <c r="S1" s="269"/>
      <c r="T1" s="269"/>
      <c r="U1" s="269"/>
      <c r="V1" s="269"/>
      <c r="W1" s="269"/>
      <c r="X1" s="269"/>
      <c r="Y1" s="269"/>
      <c r="Z1" s="269"/>
      <c r="AA1" s="269"/>
      <c r="AB1" s="269"/>
      <c r="AC1" s="269"/>
      <c r="AD1" s="269"/>
      <c r="AE1" s="269"/>
      <c r="AF1" s="269"/>
      <c r="AG1" s="269"/>
      <c r="AH1" s="269"/>
      <c r="AI1" s="269"/>
      <c r="AJ1" s="269"/>
      <c r="AK1" s="269"/>
      <c r="AL1" s="269"/>
      <c r="AM1" s="269"/>
      <c r="AN1" s="269"/>
      <c r="AO1" s="269"/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O1" s="269"/>
      <c r="BP1" s="269"/>
      <c r="BQ1" s="269"/>
      <c r="BR1" s="269"/>
      <c r="BS1" s="269"/>
      <c r="BT1" s="269"/>
      <c r="BU1" s="269"/>
      <c r="BV1" s="269"/>
      <c r="BW1" s="269"/>
      <c r="BX1" s="269"/>
      <c r="BY1" s="269"/>
      <c r="BZ1" s="269"/>
      <c r="CA1" s="269"/>
      <c r="CB1" s="269"/>
      <c r="CC1" s="269"/>
      <c r="CD1" s="269"/>
      <c r="CE1" s="269"/>
      <c r="CF1" s="269"/>
      <c r="CG1" s="269"/>
      <c r="CH1" s="269"/>
      <c r="CI1" s="269"/>
      <c r="CJ1" s="269"/>
      <c r="CK1" s="269"/>
      <c r="CL1" s="269"/>
      <c r="CM1" s="269"/>
      <c r="CN1" s="269"/>
      <c r="CO1" s="269"/>
      <c r="CP1" s="269"/>
      <c r="CQ1" s="269"/>
      <c r="CR1" s="269"/>
      <c r="CS1" s="269"/>
      <c r="CT1" s="269"/>
      <c r="CU1" s="269"/>
      <c r="CV1" s="269"/>
      <c r="CW1" s="269"/>
      <c r="CX1" s="269"/>
      <c r="CY1" s="269"/>
      <c r="CZ1" s="269"/>
      <c r="DA1" s="269"/>
      <c r="DB1" s="269"/>
      <c r="DC1" s="269"/>
      <c r="DD1" s="269"/>
      <c r="DE1" s="269"/>
      <c r="DF1" s="269"/>
      <c r="DG1" s="269"/>
      <c r="DH1" s="269"/>
      <c r="DI1" s="269"/>
      <c r="DJ1" s="269"/>
      <c r="DK1" s="269"/>
      <c r="DL1" s="269"/>
      <c r="DM1" s="269"/>
      <c r="DN1" s="269"/>
      <c r="DO1" s="269"/>
      <c r="DP1" s="269"/>
      <c r="DQ1" s="269"/>
      <c r="DR1" s="269"/>
      <c r="DS1" s="269"/>
      <c r="DT1" s="269"/>
      <c r="DU1" s="269"/>
      <c r="DV1" s="269"/>
      <c r="DW1" s="269"/>
      <c r="DX1" s="269"/>
      <c r="DY1" s="269"/>
      <c r="DZ1" s="269"/>
      <c r="EA1" s="269"/>
      <c r="EB1" s="269"/>
      <c r="EC1" s="269"/>
      <c r="ED1" s="269"/>
      <c r="EE1" s="269"/>
      <c r="EF1" s="269"/>
      <c r="EG1" s="269"/>
      <c r="EH1" s="269"/>
      <c r="EI1" s="269"/>
      <c r="EJ1" s="269"/>
      <c r="EK1" s="672" t="s">
        <v>3373</v>
      </c>
      <c r="EL1" s="671"/>
      <c r="EM1" s="671"/>
      <c r="EN1" s="671"/>
      <c r="EO1" s="671"/>
      <c r="EP1" s="671"/>
      <c r="EQ1" s="671"/>
      <c r="ER1" s="671"/>
      <c r="ES1" s="671"/>
      <c r="ET1" s="671"/>
      <c r="EU1" s="671"/>
      <c r="EV1" s="671"/>
      <c r="EW1" s="671"/>
      <c r="EX1" s="671"/>
      <c r="EY1" s="671"/>
      <c r="EZ1" s="671"/>
      <c r="FA1" s="671"/>
      <c r="FB1" s="671"/>
      <c r="FC1" s="671"/>
      <c r="FD1" s="671"/>
      <c r="FE1" s="671"/>
      <c r="FF1" s="671"/>
      <c r="FG1" s="744" t="s">
        <v>3374</v>
      </c>
      <c r="FH1" s="744"/>
      <c r="FI1" s="744"/>
      <c r="FJ1" s="744"/>
      <c r="FK1" s="744"/>
      <c r="FL1" s="744"/>
      <c r="FM1" s="744"/>
      <c r="FN1" s="744"/>
      <c r="FO1" s="744"/>
      <c r="FP1" s="907" t="s">
        <v>3375</v>
      </c>
      <c r="FQ1" s="908"/>
      <c r="FR1" s="905" t="s">
        <v>3376</v>
      </c>
      <c r="FS1" s="906"/>
      <c r="FT1" s="897" t="s">
        <v>3377</v>
      </c>
      <c r="FU1" s="898"/>
    </row>
    <row r="2" spans="1:187" ht="15" customHeight="1">
      <c r="A2" s="915" t="s">
        <v>3378</v>
      </c>
      <c r="B2" s="917" t="s">
        <v>3379</v>
      </c>
      <c r="C2" s="916" t="s">
        <v>273</v>
      </c>
      <c r="D2" s="901" t="s">
        <v>3380</v>
      </c>
      <c r="E2" s="902"/>
      <c r="F2" s="902"/>
      <c r="G2" s="902"/>
      <c r="H2" s="902"/>
      <c r="I2" s="902"/>
      <c r="J2" s="902"/>
      <c r="K2" s="902"/>
      <c r="L2" s="902"/>
      <c r="M2" s="902"/>
      <c r="N2" s="902"/>
      <c r="O2" s="914"/>
      <c r="P2" s="901" t="s">
        <v>3381</v>
      </c>
      <c r="Q2" s="902"/>
      <c r="R2" s="902"/>
      <c r="S2" s="902"/>
      <c r="T2" s="902"/>
      <c r="U2" s="902"/>
      <c r="V2" s="902"/>
      <c r="W2" s="902"/>
      <c r="X2" s="902"/>
      <c r="Y2" s="902"/>
      <c r="Z2" s="902"/>
      <c r="AA2" s="914"/>
      <c r="AB2" s="901" t="s">
        <v>3382</v>
      </c>
      <c r="AC2" s="902"/>
      <c r="AD2" s="902"/>
      <c r="AE2" s="902"/>
      <c r="AF2" s="902"/>
      <c r="AG2" s="902"/>
      <c r="AH2" s="902"/>
      <c r="AI2" s="902"/>
      <c r="AJ2" s="902"/>
      <c r="AK2" s="902"/>
      <c r="AL2" s="902"/>
      <c r="AM2" s="914"/>
      <c r="AN2" s="901" t="s">
        <v>3383</v>
      </c>
      <c r="AO2" s="902"/>
      <c r="AP2" s="902"/>
      <c r="AQ2" s="902"/>
      <c r="AR2" s="902"/>
      <c r="AS2" s="902"/>
      <c r="AT2" s="902"/>
      <c r="AU2" s="902"/>
      <c r="AV2" s="902"/>
      <c r="AW2" s="902"/>
      <c r="AX2" s="902"/>
      <c r="AY2" s="914"/>
      <c r="AZ2" s="901" t="s">
        <v>3384</v>
      </c>
      <c r="BA2" s="902"/>
      <c r="BB2" s="902"/>
      <c r="BC2" s="902"/>
      <c r="BD2" s="902"/>
      <c r="BE2" s="902"/>
      <c r="BF2" s="902"/>
      <c r="BG2" s="902"/>
      <c r="BH2" s="902"/>
      <c r="BI2" s="902"/>
      <c r="BJ2" s="902"/>
      <c r="BK2" s="914"/>
      <c r="BL2" s="901" t="s">
        <v>3385</v>
      </c>
      <c r="BM2" s="902"/>
      <c r="BN2" s="902"/>
      <c r="BO2" s="902"/>
      <c r="BP2" s="902"/>
      <c r="BQ2" s="902"/>
      <c r="BR2" s="902"/>
      <c r="BS2" s="902"/>
      <c r="BT2" s="902"/>
      <c r="BU2" s="902"/>
      <c r="BV2" s="902"/>
      <c r="BW2" s="914"/>
      <c r="BX2" s="901" t="s">
        <v>3386</v>
      </c>
      <c r="BY2" s="902"/>
      <c r="BZ2" s="902"/>
      <c r="CA2" s="902"/>
      <c r="CB2" s="902"/>
      <c r="CC2" s="902"/>
      <c r="CD2" s="902"/>
      <c r="CE2" s="902"/>
      <c r="CF2" s="902"/>
      <c r="CG2" s="902"/>
      <c r="CH2" s="902"/>
      <c r="CI2" s="914"/>
      <c r="CJ2" s="901" t="s">
        <v>3387</v>
      </c>
      <c r="CK2" s="902"/>
      <c r="CL2" s="902"/>
      <c r="CM2" s="902"/>
      <c r="CN2" s="902"/>
      <c r="CO2" s="902"/>
      <c r="CP2" s="902"/>
      <c r="CQ2" s="902"/>
      <c r="CR2" s="902"/>
      <c r="CS2" s="902"/>
      <c r="CT2" s="902"/>
      <c r="CU2" s="914"/>
      <c r="CV2" s="901" t="s">
        <v>3388</v>
      </c>
      <c r="CW2" s="902"/>
      <c r="CX2" s="902"/>
      <c r="CY2" s="902"/>
      <c r="CZ2" s="902"/>
      <c r="DA2" s="902"/>
      <c r="DB2" s="902"/>
      <c r="DC2" s="902"/>
      <c r="DD2" s="902"/>
      <c r="DE2" s="902"/>
      <c r="DF2" s="902"/>
      <c r="DG2" s="914"/>
      <c r="DH2" s="901" t="s">
        <v>3389</v>
      </c>
      <c r="DI2" s="902"/>
      <c r="DJ2" s="902"/>
      <c r="DK2" s="902"/>
      <c r="DL2" s="902"/>
      <c r="DM2" s="902"/>
      <c r="DN2" s="902"/>
      <c r="DO2" s="902"/>
      <c r="DP2" s="902"/>
      <c r="DQ2" s="902"/>
      <c r="DR2" s="902"/>
      <c r="DS2" s="903"/>
      <c r="DT2" s="901" t="s">
        <v>3390</v>
      </c>
      <c r="DU2" s="902"/>
      <c r="DV2" s="902"/>
      <c r="DW2" s="902"/>
      <c r="DX2" s="902"/>
      <c r="DY2" s="902"/>
      <c r="DZ2" s="902"/>
      <c r="EA2" s="902"/>
      <c r="EB2" s="902"/>
      <c r="EC2" s="902"/>
      <c r="ED2" s="902"/>
      <c r="EE2" s="903"/>
      <c r="EF2" s="901" t="s">
        <v>3391</v>
      </c>
      <c r="EG2" s="902"/>
      <c r="EH2" s="902"/>
      <c r="EI2" s="902"/>
      <c r="EJ2" s="902"/>
      <c r="EK2" s="902"/>
      <c r="EL2" s="902"/>
      <c r="EM2" s="902"/>
      <c r="EN2" s="902"/>
      <c r="EO2" s="902"/>
      <c r="EP2" s="902"/>
      <c r="EQ2" s="903"/>
      <c r="ER2" s="909">
        <v>2022</v>
      </c>
      <c r="ES2" s="910"/>
      <c r="ET2" s="910"/>
      <c r="EU2" s="910"/>
      <c r="EV2" s="910"/>
      <c r="EW2" s="910"/>
      <c r="EX2" s="910"/>
      <c r="EY2" s="910"/>
      <c r="EZ2" s="910"/>
      <c r="FA2" s="910"/>
      <c r="FB2" s="910"/>
      <c r="FC2" s="911"/>
      <c r="FD2" s="909">
        <v>2023</v>
      </c>
      <c r="FE2" s="910"/>
      <c r="FF2" s="910"/>
      <c r="FG2" s="910"/>
      <c r="FH2" s="910"/>
      <c r="FI2" s="910"/>
      <c r="FJ2" s="910"/>
      <c r="FK2" s="910"/>
      <c r="FL2" s="910"/>
      <c r="FM2" s="910"/>
      <c r="FN2" s="910"/>
      <c r="FO2" s="910"/>
      <c r="FP2" s="900" t="s">
        <v>3392</v>
      </c>
      <c r="FQ2" s="899" t="s">
        <v>3393</v>
      </c>
      <c r="FR2" s="900" t="s">
        <v>3394</v>
      </c>
      <c r="FS2" s="900" t="s">
        <v>3393</v>
      </c>
      <c r="FT2" s="1"/>
      <c r="FU2" s="202" t="s">
        <v>3395</v>
      </c>
    </row>
    <row r="3" spans="1:187" ht="49.5" customHeight="1" outlineLevel="1" thickBot="1">
      <c r="A3" s="915"/>
      <c r="B3" s="917"/>
      <c r="C3" s="916"/>
      <c r="D3" s="482" t="s">
        <v>3396</v>
      </c>
      <c r="E3" s="483" t="s">
        <v>3397</v>
      </c>
      <c r="F3" s="483" t="s">
        <v>3398</v>
      </c>
      <c r="G3" s="483" t="s">
        <v>3399</v>
      </c>
      <c r="H3" s="483" t="s">
        <v>3400</v>
      </c>
      <c r="I3" s="483" t="s">
        <v>3401</v>
      </c>
      <c r="J3" s="483" t="s">
        <v>3402</v>
      </c>
      <c r="K3" s="483" t="s">
        <v>3403</v>
      </c>
      <c r="L3" s="483" t="s">
        <v>3404</v>
      </c>
      <c r="M3" s="483" t="s">
        <v>3405</v>
      </c>
      <c r="N3" s="484" t="s">
        <v>3406</v>
      </c>
      <c r="O3" s="485" t="s">
        <v>3407</v>
      </c>
      <c r="P3" s="482" t="s">
        <v>3396</v>
      </c>
      <c r="Q3" s="483" t="s">
        <v>3397</v>
      </c>
      <c r="R3" s="483" t="s">
        <v>3398</v>
      </c>
      <c r="S3" s="483" t="s">
        <v>3399</v>
      </c>
      <c r="T3" s="483" t="s">
        <v>3400</v>
      </c>
      <c r="U3" s="483" t="s">
        <v>3401</v>
      </c>
      <c r="V3" s="483" t="s">
        <v>3402</v>
      </c>
      <c r="W3" s="483" t="s">
        <v>3403</v>
      </c>
      <c r="X3" s="483" t="s">
        <v>3404</v>
      </c>
      <c r="Y3" s="483" t="s">
        <v>3405</v>
      </c>
      <c r="Z3" s="484" t="s">
        <v>3406</v>
      </c>
      <c r="AA3" s="485" t="s">
        <v>3407</v>
      </c>
      <c r="AB3" s="482" t="s">
        <v>3396</v>
      </c>
      <c r="AC3" s="483" t="s">
        <v>3397</v>
      </c>
      <c r="AD3" s="483" t="s">
        <v>3398</v>
      </c>
      <c r="AE3" s="483" t="s">
        <v>3399</v>
      </c>
      <c r="AF3" s="483" t="s">
        <v>3400</v>
      </c>
      <c r="AG3" s="483" t="s">
        <v>3401</v>
      </c>
      <c r="AH3" s="483" t="s">
        <v>3402</v>
      </c>
      <c r="AI3" s="483" t="s">
        <v>3403</v>
      </c>
      <c r="AJ3" s="483" t="s">
        <v>3404</v>
      </c>
      <c r="AK3" s="483" t="s">
        <v>3405</v>
      </c>
      <c r="AL3" s="484" t="s">
        <v>3406</v>
      </c>
      <c r="AM3" s="485" t="s">
        <v>3407</v>
      </c>
      <c r="AN3" s="482" t="s">
        <v>3396</v>
      </c>
      <c r="AO3" s="483" t="s">
        <v>3397</v>
      </c>
      <c r="AP3" s="483" t="s">
        <v>3398</v>
      </c>
      <c r="AQ3" s="483" t="s">
        <v>3408</v>
      </c>
      <c r="AR3" s="483" t="s">
        <v>478</v>
      </c>
      <c r="AS3" s="483" t="s">
        <v>479</v>
      </c>
      <c r="AT3" s="483" t="s">
        <v>480</v>
      </c>
      <c r="AU3" s="483" t="s">
        <v>481</v>
      </c>
      <c r="AV3" s="483" t="s">
        <v>482</v>
      </c>
      <c r="AW3" s="483" t="s">
        <v>483</v>
      </c>
      <c r="AX3" s="483" t="s">
        <v>484</v>
      </c>
      <c r="AY3" s="486" t="s">
        <v>485</v>
      </c>
      <c r="AZ3" s="482" t="s">
        <v>473</v>
      </c>
      <c r="BA3" s="483" t="s">
        <v>475</v>
      </c>
      <c r="BB3" s="483" t="s">
        <v>476</v>
      </c>
      <c r="BC3" s="483" t="s">
        <v>477</v>
      </c>
      <c r="BD3" s="483" t="s">
        <v>478</v>
      </c>
      <c r="BE3" s="483" t="s">
        <v>479</v>
      </c>
      <c r="BF3" s="483" t="s">
        <v>480</v>
      </c>
      <c r="BG3" s="483" t="s">
        <v>481</v>
      </c>
      <c r="BH3" s="483" t="s">
        <v>482</v>
      </c>
      <c r="BI3" s="483" t="s">
        <v>483</v>
      </c>
      <c r="BJ3" s="483" t="s">
        <v>484</v>
      </c>
      <c r="BK3" s="486" t="s">
        <v>485</v>
      </c>
      <c r="BL3" s="482" t="s">
        <v>473</v>
      </c>
      <c r="BM3" s="483" t="s">
        <v>475</v>
      </c>
      <c r="BN3" s="483" t="s">
        <v>476</v>
      </c>
      <c r="BO3" s="483" t="s">
        <v>477</v>
      </c>
      <c r="BP3" s="483" t="s">
        <v>478</v>
      </c>
      <c r="BQ3" s="483" t="s">
        <v>479</v>
      </c>
      <c r="BR3" s="483" t="s">
        <v>480</v>
      </c>
      <c r="BS3" s="483" t="s">
        <v>481</v>
      </c>
      <c r="BT3" s="483" t="s">
        <v>482</v>
      </c>
      <c r="BU3" s="483" t="s">
        <v>483</v>
      </c>
      <c r="BV3" s="483" t="s">
        <v>484</v>
      </c>
      <c r="BW3" s="486" t="s">
        <v>485</v>
      </c>
      <c r="BX3" s="482" t="s">
        <v>473</v>
      </c>
      <c r="BY3" s="483" t="s">
        <v>475</v>
      </c>
      <c r="BZ3" s="483" t="s">
        <v>476</v>
      </c>
      <c r="CA3" s="483" t="s">
        <v>477</v>
      </c>
      <c r="CB3" s="483" t="s">
        <v>478</v>
      </c>
      <c r="CC3" s="483" t="s">
        <v>479</v>
      </c>
      <c r="CD3" s="483" t="s">
        <v>480</v>
      </c>
      <c r="CE3" s="483" t="s">
        <v>481</v>
      </c>
      <c r="CF3" s="483" t="s">
        <v>482</v>
      </c>
      <c r="CG3" s="483" t="s">
        <v>483</v>
      </c>
      <c r="CH3" s="483" t="s">
        <v>484</v>
      </c>
      <c r="CI3" s="486" t="s">
        <v>485</v>
      </c>
      <c r="CJ3" s="482" t="s">
        <v>473</v>
      </c>
      <c r="CK3" s="483" t="s">
        <v>475</v>
      </c>
      <c r="CL3" s="483" t="s">
        <v>476</v>
      </c>
      <c r="CM3" s="483" t="s">
        <v>477</v>
      </c>
      <c r="CN3" s="483" t="s">
        <v>478</v>
      </c>
      <c r="CO3" s="483" t="s">
        <v>479</v>
      </c>
      <c r="CP3" s="483" t="s">
        <v>480</v>
      </c>
      <c r="CQ3" s="483" t="s">
        <v>481</v>
      </c>
      <c r="CR3" s="483" t="s">
        <v>482</v>
      </c>
      <c r="CS3" s="483" t="s">
        <v>483</v>
      </c>
      <c r="CT3" s="483" t="s">
        <v>484</v>
      </c>
      <c r="CU3" s="486" t="s">
        <v>485</v>
      </c>
      <c r="CV3" s="482" t="s">
        <v>473</v>
      </c>
      <c r="CW3" s="483" t="s">
        <v>475</v>
      </c>
      <c r="CX3" s="483" t="s">
        <v>476</v>
      </c>
      <c r="CY3" s="483" t="s">
        <v>477</v>
      </c>
      <c r="CZ3" s="483" t="s">
        <v>478</v>
      </c>
      <c r="DA3" s="483" t="s">
        <v>479</v>
      </c>
      <c r="DB3" s="483" t="s">
        <v>480</v>
      </c>
      <c r="DC3" s="483" t="s">
        <v>481</v>
      </c>
      <c r="DD3" s="483" t="s">
        <v>482</v>
      </c>
      <c r="DE3" s="483" t="s">
        <v>483</v>
      </c>
      <c r="DF3" s="483" t="s">
        <v>484</v>
      </c>
      <c r="DG3" s="486" t="s">
        <v>485</v>
      </c>
      <c r="DH3" s="482" t="s">
        <v>473</v>
      </c>
      <c r="DI3" s="483" t="s">
        <v>475</v>
      </c>
      <c r="DJ3" s="483" t="s">
        <v>476</v>
      </c>
      <c r="DK3" s="483" t="s">
        <v>477</v>
      </c>
      <c r="DL3" s="483" t="s">
        <v>478</v>
      </c>
      <c r="DM3" s="483" t="s">
        <v>479</v>
      </c>
      <c r="DN3" s="483" t="s">
        <v>480</v>
      </c>
      <c r="DO3" s="483" t="s">
        <v>481</v>
      </c>
      <c r="DP3" s="483" t="s">
        <v>482</v>
      </c>
      <c r="DQ3" s="483" t="s">
        <v>483</v>
      </c>
      <c r="DR3" s="483" t="s">
        <v>484</v>
      </c>
      <c r="DS3" s="487" t="s">
        <v>485</v>
      </c>
      <c r="DT3" s="482" t="s">
        <v>473</v>
      </c>
      <c r="DU3" s="483" t="s">
        <v>475</v>
      </c>
      <c r="DV3" s="483" t="s">
        <v>476</v>
      </c>
      <c r="DW3" s="483" t="s">
        <v>477</v>
      </c>
      <c r="DX3" s="483" t="s">
        <v>478</v>
      </c>
      <c r="DY3" s="483" t="s">
        <v>479</v>
      </c>
      <c r="DZ3" s="483" t="s">
        <v>480</v>
      </c>
      <c r="EA3" s="483" t="s">
        <v>481</v>
      </c>
      <c r="EB3" s="483" t="s">
        <v>482</v>
      </c>
      <c r="EC3" s="483" t="s">
        <v>483</v>
      </c>
      <c r="ED3" s="483" t="s">
        <v>484</v>
      </c>
      <c r="EE3" s="487" t="s">
        <v>485</v>
      </c>
      <c r="EF3" s="482" t="s">
        <v>473</v>
      </c>
      <c r="EG3" s="483" t="s">
        <v>475</v>
      </c>
      <c r="EH3" s="483" t="s">
        <v>476</v>
      </c>
      <c r="EI3" s="483" t="s">
        <v>477</v>
      </c>
      <c r="EJ3" s="483" t="s">
        <v>478</v>
      </c>
      <c r="EK3" s="483" t="s">
        <v>479</v>
      </c>
      <c r="EL3" s="483" t="s">
        <v>480</v>
      </c>
      <c r="EM3" s="483" t="s">
        <v>481</v>
      </c>
      <c r="EN3" s="483" t="s">
        <v>482</v>
      </c>
      <c r="EO3" s="483" t="s">
        <v>483</v>
      </c>
      <c r="EP3" s="483" t="s">
        <v>484</v>
      </c>
      <c r="EQ3" s="487" t="s">
        <v>485</v>
      </c>
      <c r="ER3" s="482" t="s">
        <v>473</v>
      </c>
      <c r="ES3" s="483" t="s">
        <v>475</v>
      </c>
      <c r="ET3" s="483" t="s">
        <v>476</v>
      </c>
      <c r="EU3" s="483" t="s">
        <v>477</v>
      </c>
      <c r="EV3" s="483" t="s">
        <v>478</v>
      </c>
      <c r="EW3" s="487" t="s">
        <v>479</v>
      </c>
      <c r="EX3" s="487" t="s">
        <v>480</v>
      </c>
      <c r="EY3" s="487" t="s">
        <v>481</v>
      </c>
      <c r="EZ3" s="486" t="s">
        <v>482</v>
      </c>
      <c r="FA3" s="486" t="s">
        <v>483</v>
      </c>
      <c r="FB3" s="486" t="s">
        <v>484</v>
      </c>
      <c r="FC3" s="486" t="s">
        <v>485</v>
      </c>
      <c r="FD3" s="768" t="s">
        <v>473</v>
      </c>
      <c r="FE3" s="769" t="s">
        <v>475</v>
      </c>
      <c r="FF3" s="769" t="s">
        <v>476</v>
      </c>
      <c r="FG3" s="769" t="s">
        <v>3409</v>
      </c>
      <c r="FH3" s="769" t="s">
        <v>478</v>
      </c>
      <c r="FI3" s="769" t="s">
        <v>479</v>
      </c>
      <c r="FJ3" s="769" t="s">
        <v>480</v>
      </c>
      <c r="FK3" s="769" t="s">
        <v>481</v>
      </c>
      <c r="FL3" s="769" t="s">
        <v>482</v>
      </c>
      <c r="FM3" s="769" t="s">
        <v>483</v>
      </c>
      <c r="FN3" s="769" t="s">
        <v>484</v>
      </c>
      <c r="FO3" s="769" t="s">
        <v>485</v>
      </c>
      <c r="FP3" s="900"/>
      <c r="FQ3" s="899"/>
      <c r="FR3" s="900"/>
      <c r="FS3" s="900"/>
      <c r="FT3" s="1"/>
      <c r="FU3" s="202" t="s">
        <v>3410</v>
      </c>
    </row>
    <row r="4" spans="1:187" ht="24.75" customHeight="1">
      <c r="A4" s="479" t="s">
        <v>3411</v>
      </c>
      <c r="B4" s="480"/>
      <c r="C4" s="480"/>
      <c r="D4" s="481">
        <v>2325322</v>
      </c>
      <c r="E4" s="481">
        <v>2339348</v>
      </c>
      <c r="F4" s="481">
        <v>2338830</v>
      </c>
      <c r="G4" s="481">
        <v>2344165</v>
      </c>
      <c r="H4" s="481">
        <v>2337503</v>
      </c>
      <c r="I4" s="481">
        <v>2356664</v>
      </c>
      <c r="J4" s="481">
        <v>2325964</v>
      </c>
      <c r="K4" s="481">
        <v>2348446</v>
      </c>
      <c r="L4" s="481">
        <v>2306756</v>
      </c>
      <c r="M4" s="481">
        <v>2314173</v>
      </c>
      <c r="N4" s="481">
        <v>2306886</v>
      </c>
      <c r="O4" s="481">
        <v>2334353</v>
      </c>
      <c r="P4" s="481">
        <v>2333024</v>
      </c>
      <c r="Q4" s="481">
        <v>2328139</v>
      </c>
      <c r="R4" s="481">
        <v>2331430</v>
      </c>
      <c r="S4" s="481">
        <v>2286811</v>
      </c>
      <c r="T4" s="481">
        <v>2327026</v>
      </c>
      <c r="U4" s="481">
        <v>2337738</v>
      </c>
      <c r="V4" s="481">
        <v>2336336</v>
      </c>
      <c r="W4" s="481">
        <v>2336631</v>
      </c>
      <c r="X4" s="481">
        <v>2337053</v>
      </c>
      <c r="Y4" s="481">
        <v>2352445</v>
      </c>
      <c r="Z4" s="481">
        <v>2354726</v>
      </c>
      <c r="AA4" s="481">
        <v>2336614</v>
      </c>
      <c r="AB4" s="481">
        <v>2336140</v>
      </c>
      <c r="AC4" s="481">
        <v>2355503</v>
      </c>
      <c r="AD4" s="481">
        <v>2358335</v>
      </c>
      <c r="AE4" s="481">
        <v>2366612</v>
      </c>
      <c r="AF4" s="481">
        <v>2357123</v>
      </c>
      <c r="AG4" s="481">
        <v>2342313</v>
      </c>
      <c r="AH4" s="481">
        <v>2354321</v>
      </c>
      <c r="AI4" s="481">
        <v>2345548</v>
      </c>
      <c r="AJ4" s="481">
        <v>2346663</v>
      </c>
      <c r="AK4" s="481">
        <v>2354349</v>
      </c>
      <c r="AL4" s="481">
        <v>2351761</v>
      </c>
      <c r="AM4" s="481">
        <v>2355496</v>
      </c>
      <c r="AN4" s="481">
        <v>2362325</v>
      </c>
      <c r="AO4" s="481">
        <v>2365900</v>
      </c>
      <c r="AP4" s="481">
        <v>2367623</v>
      </c>
      <c r="AQ4" s="481">
        <v>2364093</v>
      </c>
      <c r="AR4" s="481">
        <v>2384866</v>
      </c>
      <c r="AS4" s="481">
        <v>2384726</v>
      </c>
      <c r="AT4" s="481">
        <v>2388565</v>
      </c>
      <c r="AU4" s="481">
        <v>2391194</v>
      </c>
      <c r="AV4" s="481">
        <v>2370794</v>
      </c>
      <c r="AW4" s="481">
        <v>2377273</v>
      </c>
      <c r="AX4" s="481">
        <v>2375121</v>
      </c>
      <c r="AY4" s="481">
        <v>2379471</v>
      </c>
      <c r="AZ4" s="481">
        <v>2393030</v>
      </c>
      <c r="BA4" s="481">
        <v>2404339</v>
      </c>
      <c r="BB4" s="481">
        <v>2403132</v>
      </c>
      <c r="BC4" s="481">
        <v>2397399</v>
      </c>
      <c r="BD4" s="481">
        <v>2399700</v>
      </c>
      <c r="BE4" s="481">
        <v>2383724</v>
      </c>
      <c r="BF4" s="481">
        <v>2383608</v>
      </c>
      <c r="BG4" s="481">
        <v>2354064</v>
      </c>
      <c r="BH4" s="481">
        <v>2374062</v>
      </c>
      <c r="BI4" s="481">
        <v>2352678</v>
      </c>
      <c r="BJ4" s="481">
        <v>2379534</v>
      </c>
      <c r="BK4" s="481">
        <v>2410996</v>
      </c>
      <c r="BL4" s="481">
        <v>2424485</v>
      </c>
      <c r="BM4" s="481">
        <v>2453108</v>
      </c>
      <c r="BN4" s="481">
        <v>2445736</v>
      </c>
      <c r="BO4" s="481">
        <v>2440439</v>
      </c>
      <c r="BP4" s="481">
        <v>2446396</v>
      </c>
      <c r="BQ4" s="481">
        <v>2441341</v>
      </c>
      <c r="BR4" s="481">
        <v>2405947</v>
      </c>
      <c r="BS4" s="481">
        <v>2385176</v>
      </c>
      <c r="BT4" s="481">
        <v>2386158</v>
      </c>
      <c r="BU4" s="481">
        <v>2385322</v>
      </c>
      <c r="BV4" s="481">
        <v>2386257</v>
      </c>
      <c r="BW4" s="481">
        <v>2398192</v>
      </c>
      <c r="BX4" s="481">
        <v>2400310</v>
      </c>
      <c r="BY4" s="481">
        <v>2386642</v>
      </c>
      <c r="BZ4" s="481">
        <v>2350320</v>
      </c>
      <c r="CA4" s="481">
        <v>2320500</v>
      </c>
      <c r="CB4" s="481">
        <v>2322021</v>
      </c>
      <c r="CC4" s="481">
        <v>2296492</v>
      </c>
      <c r="CD4" s="481">
        <v>2276078</v>
      </c>
      <c r="CE4" s="481">
        <v>2278197</v>
      </c>
      <c r="CF4" s="481">
        <v>2277575</v>
      </c>
      <c r="CG4" s="481">
        <v>2263110</v>
      </c>
      <c r="CH4" s="481">
        <v>2253831</v>
      </c>
      <c r="CI4" s="481">
        <v>2241894</v>
      </c>
      <c r="CJ4" s="481">
        <v>2232694</v>
      </c>
      <c r="CK4" s="481">
        <v>2233776</v>
      </c>
      <c r="CL4" s="481">
        <v>2225416</v>
      </c>
      <c r="CM4" s="481">
        <v>2220016</v>
      </c>
      <c r="CN4" s="481">
        <v>2222102</v>
      </c>
      <c r="CO4" s="481">
        <v>2254060</v>
      </c>
      <c r="CP4" s="481">
        <v>2279330</v>
      </c>
      <c r="CQ4" s="481">
        <v>2285762</v>
      </c>
      <c r="CR4" s="481">
        <v>2300364</v>
      </c>
      <c r="CS4" s="481">
        <v>2317897</v>
      </c>
      <c r="CT4" s="481">
        <v>2329926</v>
      </c>
      <c r="CU4" s="481">
        <v>2336079</v>
      </c>
      <c r="CV4" s="481">
        <v>2340997</v>
      </c>
      <c r="CW4" s="481">
        <v>2344891</v>
      </c>
      <c r="CX4" s="481">
        <v>2338251</v>
      </c>
      <c r="CY4" s="481">
        <v>2334826</v>
      </c>
      <c r="CZ4" s="481">
        <v>2336036</v>
      </c>
      <c r="DA4" s="481">
        <v>2330983</v>
      </c>
      <c r="DB4" s="481">
        <v>2328564</v>
      </c>
      <c r="DC4" s="481">
        <v>2325821</v>
      </c>
      <c r="DD4" s="481">
        <v>2325579</v>
      </c>
      <c r="DE4" s="481">
        <v>2327498</v>
      </c>
      <c r="DF4" s="481">
        <v>2332435</v>
      </c>
      <c r="DG4" s="481">
        <v>2338345</v>
      </c>
      <c r="DH4" s="481">
        <v>2341830</v>
      </c>
      <c r="DI4" s="481">
        <v>2347882</v>
      </c>
      <c r="DJ4" s="481">
        <v>2353039</v>
      </c>
      <c r="DK4" s="481">
        <v>2341386</v>
      </c>
      <c r="DL4" s="481">
        <v>2333615</v>
      </c>
      <c r="DM4" s="481">
        <v>2321254</v>
      </c>
      <c r="DN4" s="481">
        <v>2307694</v>
      </c>
      <c r="DO4" s="481">
        <v>2306143</v>
      </c>
      <c r="DP4" s="481">
        <v>2305154</v>
      </c>
      <c r="DQ4" s="481">
        <v>2294057</v>
      </c>
      <c r="DR4" s="481">
        <v>2284686</v>
      </c>
      <c r="DS4" s="609">
        <v>2290422</v>
      </c>
      <c r="DT4" s="610">
        <v>2294758</v>
      </c>
      <c r="DU4" s="481">
        <v>2407077</v>
      </c>
      <c r="DV4" s="481">
        <v>2430990</v>
      </c>
      <c r="DW4" s="481">
        <v>2473117</v>
      </c>
      <c r="DX4" s="481">
        <v>2524431</v>
      </c>
      <c r="DY4" s="481">
        <v>2540904</v>
      </c>
      <c r="DZ4" s="481">
        <v>2540655</v>
      </c>
      <c r="EA4" s="481">
        <v>2478543</v>
      </c>
      <c r="EB4" s="481">
        <v>2484416</v>
      </c>
      <c r="EC4" s="481">
        <v>2465967</v>
      </c>
      <c r="ED4" s="481">
        <v>2448044</v>
      </c>
      <c r="EE4" s="609">
        <v>2427993</v>
      </c>
      <c r="EF4" s="610">
        <v>2424400</v>
      </c>
      <c r="EG4" s="481">
        <v>2418815</v>
      </c>
      <c r="EH4" s="481">
        <v>2398449</v>
      </c>
      <c r="EI4" s="481">
        <v>2387961</v>
      </c>
      <c r="EJ4" s="481">
        <v>2379308</v>
      </c>
      <c r="EK4" s="481">
        <v>2377328</v>
      </c>
      <c r="EL4" s="481">
        <v>2374109</v>
      </c>
      <c r="EM4" s="481">
        <v>2370087</v>
      </c>
      <c r="EN4" s="481">
        <v>2453200</v>
      </c>
      <c r="EO4" s="481">
        <v>2445234</v>
      </c>
      <c r="EP4" s="481">
        <v>2441831</v>
      </c>
      <c r="EQ4" s="609">
        <v>2446658</v>
      </c>
      <c r="ER4" s="610">
        <v>2449241</v>
      </c>
      <c r="ES4" s="481">
        <v>2465432</v>
      </c>
      <c r="ET4" s="481">
        <v>2537119</v>
      </c>
      <c r="EU4" s="481">
        <v>2538903</v>
      </c>
      <c r="EV4" s="481">
        <v>2563488</v>
      </c>
      <c r="EW4" s="609">
        <v>2563387</v>
      </c>
      <c r="EX4" s="609">
        <v>2648722</v>
      </c>
      <c r="EY4" s="609">
        <v>2654514</v>
      </c>
      <c r="EZ4" s="656">
        <v>2651034</v>
      </c>
      <c r="FA4" s="656">
        <v>2659352</v>
      </c>
      <c r="FB4" s="656">
        <v>2657908</v>
      </c>
      <c r="FC4" s="656">
        <v>2677491</v>
      </c>
      <c r="FD4" s="767">
        <v>2710666</v>
      </c>
      <c r="FE4" s="767">
        <v>2727012</v>
      </c>
      <c r="FF4" s="767">
        <v>2720990</v>
      </c>
      <c r="FG4" s="767">
        <v>2717057</v>
      </c>
      <c r="FH4" s="767"/>
      <c r="FI4" s="767"/>
      <c r="FJ4" s="767"/>
      <c r="FK4" s="767"/>
      <c r="FL4" s="767"/>
      <c r="FM4" s="767"/>
      <c r="FN4" s="767"/>
      <c r="FO4" s="767"/>
      <c r="FP4" s="104">
        <v>-3933</v>
      </c>
      <c r="FQ4" s="84">
        <v>-0.14475220799563646</v>
      </c>
      <c r="FR4" s="104">
        <v>39566</v>
      </c>
      <c r="FS4" s="84">
        <v>1.6171446928831084</v>
      </c>
      <c r="FT4" s="1"/>
      <c r="FU4" s="203" t="s">
        <v>3412</v>
      </c>
    </row>
    <row r="5" spans="1:187" ht="19.5" customHeight="1" outlineLevel="1">
      <c r="A5" s="46" t="s">
        <v>288</v>
      </c>
      <c r="B5" s="43"/>
      <c r="C5" s="47" t="s">
        <v>288</v>
      </c>
      <c r="D5" s="48">
        <v>63060</v>
      </c>
      <c r="E5" s="49">
        <v>63250</v>
      </c>
      <c r="F5" s="49">
        <v>63566</v>
      </c>
      <c r="G5" s="49">
        <v>63315</v>
      </c>
      <c r="H5" s="49">
        <v>62576</v>
      </c>
      <c r="I5" s="49">
        <v>63358</v>
      </c>
      <c r="J5" s="49">
        <v>62377</v>
      </c>
      <c r="K5" s="49">
        <v>63308</v>
      </c>
      <c r="L5" s="49">
        <v>61780</v>
      </c>
      <c r="M5" s="49">
        <v>61972</v>
      </c>
      <c r="N5" s="49">
        <v>62467</v>
      </c>
      <c r="O5" s="50">
        <v>62912</v>
      </c>
      <c r="P5" s="48">
        <v>62773</v>
      </c>
      <c r="Q5" s="49">
        <v>62489</v>
      </c>
      <c r="R5" s="51">
        <v>62774</v>
      </c>
      <c r="S5" s="49">
        <v>60303</v>
      </c>
      <c r="T5" s="49">
        <v>60080</v>
      </c>
      <c r="U5" s="49">
        <v>60499</v>
      </c>
      <c r="V5" s="49">
        <v>60963</v>
      </c>
      <c r="W5" s="49">
        <v>61687</v>
      </c>
      <c r="X5" s="49">
        <v>62422</v>
      </c>
      <c r="Y5" s="49">
        <v>65384</v>
      </c>
      <c r="Z5" s="49">
        <v>65039</v>
      </c>
      <c r="AA5" s="50">
        <v>63885</v>
      </c>
      <c r="AB5" s="48">
        <v>63579</v>
      </c>
      <c r="AC5" s="49">
        <v>63752</v>
      </c>
      <c r="AD5" s="49">
        <v>63516</v>
      </c>
      <c r="AE5" s="49">
        <v>63563</v>
      </c>
      <c r="AF5" s="49">
        <v>64092</v>
      </c>
      <c r="AG5" s="49">
        <v>63446</v>
      </c>
      <c r="AH5" s="49">
        <v>63104</v>
      </c>
      <c r="AI5" s="49">
        <v>62755</v>
      </c>
      <c r="AJ5" s="49">
        <v>62108</v>
      </c>
      <c r="AK5" s="49">
        <v>62845</v>
      </c>
      <c r="AL5" s="49">
        <v>62713</v>
      </c>
      <c r="AM5" s="50">
        <v>62936</v>
      </c>
      <c r="AN5" s="48">
        <v>62732</v>
      </c>
      <c r="AO5" s="49">
        <v>63304</v>
      </c>
      <c r="AP5" s="49">
        <v>63614</v>
      </c>
      <c r="AQ5" s="49">
        <v>63282</v>
      </c>
      <c r="AR5" s="49">
        <v>64332</v>
      </c>
      <c r="AS5" s="49">
        <v>64068</v>
      </c>
      <c r="AT5" s="49">
        <v>64305</v>
      </c>
      <c r="AU5" s="49">
        <v>64615</v>
      </c>
      <c r="AV5" s="49">
        <v>64075</v>
      </c>
      <c r="AW5" s="49">
        <v>64162</v>
      </c>
      <c r="AX5" s="49">
        <v>64016</v>
      </c>
      <c r="AY5" s="50">
        <v>64018</v>
      </c>
      <c r="AZ5" s="48">
        <v>64095</v>
      </c>
      <c r="BA5" s="49">
        <v>65068</v>
      </c>
      <c r="BB5" s="49">
        <v>64763</v>
      </c>
      <c r="BC5" s="49">
        <v>64808</v>
      </c>
      <c r="BD5" s="49">
        <v>66457</v>
      </c>
      <c r="BE5" s="49">
        <v>65329</v>
      </c>
      <c r="BF5" s="49">
        <v>66234</v>
      </c>
      <c r="BG5" s="49">
        <v>64814</v>
      </c>
      <c r="BH5" s="49">
        <v>64952</v>
      </c>
      <c r="BI5" s="49">
        <v>63795</v>
      </c>
      <c r="BJ5" s="49">
        <v>65858</v>
      </c>
      <c r="BK5" s="50">
        <v>66873</v>
      </c>
      <c r="BL5" s="48">
        <v>67051</v>
      </c>
      <c r="BM5" s="118">
        <v>68023</v>
      </c>
      <c r="BN5" s="118">
        <v>67695</v>
      </c>
      <c r="BO5" s="118">
        <v>67859</v>
      </c>
      <c r="BP5" s="118">
        <v>68379</v>
      </c>
      <c r="BQ5" s="118">
        <v>67907</v>
      </c>
      <c r="BR5" s="118">
        <v>65776</v>
      </c>
      <c r="BS5" s="118">
        <v>64374</v>
      </c>
      <c r="BT5" s="118">
        <v>64096</v>
      </c>
      <c r="BU5" s="118">
        <v>64164</v>
      </c>
      <c r="BV5" s="118">
        <v>64425</v>
      </c>
      <c r="BW5" s="50">
        <v>64758</v>
      </c>
      <c r="BX5" s="48">
        <v>63625</v>
      </c>
      <c r="BY5" s="118">
        <v>63163</v>
      </c>
      <c r="BZ5" s="118">
        <v>62675</v>
      </c>
      <c r="CA5" s="118">
        <v>61557</v>
      </c>
      <c r="CB5" s="118">
        <v>61034</v>
      </c>
      <c r="CC5" s="118">
        <v>60259</v>
      </c>
      <c r="CD5" s="118">
        <v>59638</v>
      </c>
      <c r="CE5" s="118">
        <v>59533</v>
      </c>
      <c r="CF5" s="118">
        <v>59318</v>
      </c>
      <c r="CG5" s="49">
        <v>58981</v>
      </c>
      <c r="CH5" s="49">
        <v>58706</v>
      </c>
      <c r="CI5" s="50">
        <v>58240</v>
      </c>
      <c r="CJ5" s="48">
        <v>57884</v>
      </c>
      <c r="CK5" s="49">
        <v>58050</v>
      </c>
      <c r="CL5" s="49">
        <v>57905</v>
      </c>
      <c r="CM5" s="49">
        <v>57829</v>
      </c>
      <c r="CN5" s="49">
        <v>58039</v>
      </c>
      <c r="CO5" s="49">
        <v>59000</v>
      </c>
      <c r="CP5" s="49">
        <v>59965</v>
      </c>
      <c r="CQ5" s="49">
        <v>60308</v>
      </c>
      <c r="CR5" s="49">
        <v>60420</v>
      </c>
      <c r="CS5" s="49">
        <v>60719</v>
      </c>
      <c r="CT5" s="49">
        <v>61184</v>
      </c>
      <c r="CU5" s="50">
        <v>61446</v>
      </c>
      <c r="CV5" s="48">
        <v>61335</v>
      </c>
      <c r="CW5" s="49">
        <v>61479</v>
      </c>
      <c r="CX5" s="49">
        <v>61189</v>
      </c>
      <c r="CY5" s="49">
        <v>61090</v>
      </c>
      <c r="CZ5" s="49">
        <v>62339</v>
      </c>
      <c r="DA5" s="49">
        <v>61982</v>
      </c>
      <c r="DB5" s="49">
        <v>61927</v>
      </c>
      <c r="DC5" s="49">
        <v>62011</v>
      </c>
      <c r="DD5" s="49">
        <v>61893</v>
      </c>
      <c r="DE5" s="49">
        <v>62407</v>
      </c>
      <c r="DF5" s="49">
        <v>63465</v>
      </c>
      <c r="DG5" s="50">
        <v>63304</v>
      </c>
      <c r="DH5" s="48">
        <v>63037</v>
      </c>
      <c r="DI5" s="49">
        <v>62799</v>
      </c>
      <c r="DJ5" s="49">
        <v>63199</v>
      </c>
      <c r="DK5" s="49">
        <v>62849</v>
      </c>
      <c r="DL5" s="49">
        <v>62327</v>
      </c>
      <c r="DM5" s="49">
        <v>61758</v>
      </c>
      <c r="DN5" s="49">
        <v>61072</v>
      </c>
      <c r="DO5" s="49">
        <v>60964</v>
      </c>
      <c r="DP5" s="49">
        <v>61212</v>
      </c>
      <c r="DQ5" s="49">
        <v>60660</v>
      </c>
      <c r="DR5" s="49">
        <v>60074</v>
      </c>
      <c r="DS5" s="52">
        <v>60778</v>
      </c>
      <c r="DT5" s="48">
        <v>60884</v>
      </c>
      <c r="DU5" s="49">
        <v>61903</v>
      </c>
      <c r="DV5" s="49">
        <v>62435</v>
      </c>
      <c r="DW5" s="49">
        <v>63114</v>
      </c>
      <c r="DX5" s="49">
        <v>64276</v>
      </c>
      <c r="DY5" s="49">
        <v>64469</v>
      </c>
      <c r="DZ5" s="49">
        <v>64869</v>
      </c>
      <c r="EA5" s="49">
        <v>63551</v>
      </c>
      <c r="EB5" s="49">
        <v>63543</v>
      </c>
      <c r="EC5" s="49">
        <v>63089</v>
      </c>
      <c r="ED5" s="49">
        <v>62583</v>
      </c>
      <c r="EE5" s="52">
        <v>61908</v>
      </c>
      <c r="EF5" s="48">
        <v>62004</v>
      </c>
      <c r="EG5" s="49">
        <v>61985</v>
      </c>
      <c r="EH5" s="49">
        <v>61455</v>
      </c>
      <c r="EI5" s="49">
        <v>61146</v>
      </c>
      <c r="EJ5" s="49">
        <v>60823</v>
      </c>
      <c r="EK5" s="49">
        <v>60608</v>
      </c>
      <c r="EL5" s="49">
        <v>60557</v>
      </c>
      <c r="EM5" s="49">
        <v>60471</v>
      </c>
      <c r="EN5" s="49">
        <v>60426</v>
      </c>
      <c r="EO5" s="49">
        <v>60138</v>
      </c>
      <c r="EP5" s="49">
        <v>60040</v>
      </c>
      <c r="EQ5" s="52">
        <v>59949</v>
      </c>
      <c r="ER5" s="48">
        <v>60106</v>
      </c>
      <c r="ES5" s="49">
        <v>60218</v>
      </c>
      <c r="ET5" s="49">
        <v>60065</v>
      </c>
      <c r="EU5" s="49">
        <v>59835</v>
      </c>
      <c r="EV5" s="49">
        <v>60143</v>
      </c>
      <c r="EW5" s="52">
        <v>59820</v>
      </c>
      <c r="EX5" s="52">
        <v>62142</v>
      </c>
      <c r="EY5" s="52">
        <v>62128</v>
      </c>
      <c r="EZ5" s="50">
        <v>61946</v>
      </c>
      <c r="FA5" s="50">
        <v>62394</v>
      </c>
      <c r="FB5" s="50">
        <v>62280</v>
      </c>
      <c r="FC5" s="50">
        <v>62290</v>
      </c>
      <c r="FD5" s="50">
        <v>62945</v>
      </c>
      <c r="FE5" s="50">
        <v>62914</v>
      </c>
      <c r="FF5" s="50">
        <v>62672</v>
      </c>
      <c r="FG5" s="50">
        <v>62296</v>
      </c>
      <c r="FH5" s="50"/>
      <c r="FI5" s="50"/>
      <c r="FJ5" s="50"/>
      <c r="FK5" s="50"/>
      <c r="FL5" s="50"/>
      <c r="FM5" s="50"/>
      <c r="FN5" s="50"/>
      <c r="FO5" s="50"/>
      <c r="FP5" s="104">
        <v>-376</v>
      </c>
      <c r="FQ5" s="84">
        <v>-0.6035700526518557</v>
      </c>
      <c r="FR5" s="104">
        <v>6</v>
      </c>
      <c r="FS5" s="84">
        <v>1.0008507231146475E-2</v>
      </c>
      <c r="FT5" s="912" t="s">
        <v>3413</v>
      </c>
      <c r="FU5" s="913"/>
      <c r="FX5">
        <v>2016</v>
      </c>
      <c r="FY5">
        <v>2017</v>
      </c>
      <c r="FZ5">
        <v>2018</v>
      </c>
      <c r="GA5">
        <v>2019</v>
      </c>
      <c r="GB5">
        <v>2020</v>
      </c>
      <c r="GC5">
        <v>2021</v>
      </c>
      <c r="GD5">
        <v>2022</v>
      </c>
      <c r="GE5">
        <v>2023</v>
      </c>
    </row>
    <row r="6" spans="1:187" ht="15" customHeight="1" outlineLevel="2">
      <c r="A6" s="355">
        <v>142</v>
      </c>
      <c r="B6" s="53" t="s">
        <v>288</v>
      </c>
      <c r="C6" s="339" t="s">
        <v>289</v>
      </c>
      <c r="D6" s="367">
        <v>3362</v>
      </c>
      <c r="E6" s="368">
        <v>3316</v>
      </c>
      <c r="F6" s="368">
        <v>3336</v>
      </c>
      <c r="G6" s="368">
        <v>3371</v>
      </c>
      <c r="H6" s="368">
        <v>3362</v>
      </c>
      <c r="I6" s="368">
        <v>3370</v>
      </c>
      <c r="J6" s="368">
        <v>3359</v>
      </c>
      <c r="K6" s="368">
        <v>3373</v>
      </c>
      <c r="L6" s="368">
        <v>3381</v>
      </c>
      <c r="M6" s="368">
        <v>3425</v>
      </c>
      <c r="N6" s="368">
        <v>3409</v>
      </c>
      <c r="O6" s="369">
        <v>3407</v>
      </c>
      <c r="P6" s="367">
        <v>3375</v>
      </c>
      <c r="Q6" s="368">
        <v>3272</v>
      </c>
      <c r="R6" s="370">
        <v>3241</v>
      </c>
      <c r="S6" s="368">
        <v>3195</v>
      </c>
      <c r="T6" s="368">
        <v>3155</v>
      </c>
      <c r="U6" s="368">
        <v>3162</v>
      </c>
      <c r="V6" s="368">
        <v>3205</v>
      </c>
      <c r="W6" s="368">
        <v>3244</v>
      </c>
      <c r="X6" s="368">
        <v>3234</v>
      </c>
      <c r="Y6" s="368">
        <v>3251</v>
      </c>
      <c r="Z6" s="368">
        <v>3233</v>
      </c>
      <c r="AA6" s="369">
        <v>3189</v>
      </c>
      <c r="AB6" s="367">
        <v>3177</v>
      </c>
      <c r="AC6" s="368">
        <v>3148</v>
      </c>
      <c r="AD6" s="368">
        <v>3144</v>
      </c>
      <c r="AE6" s="368">
        <v>3115</v>
      </c>
      <c r="AF6" s="368">
        <v>3039</v>
      </c>
      <c r="AG6" s="368">
        <v>3081</v>
      </c>
      <c r="AH6" s="368">
        <v>3098</v>
      </c>
      <c r="AI6" s="368">
        <v>3138</v>
      </c>
      <c r="AJ6" s="368">
        <v>3147</v>
      </c>
      <c r="AK6" s="368">
        <v>3144</v>
      </c>
      <c r="AL6" s="368">
        <v>3137</v>
      </c>
      <c r="AM6" s="369">
        <v>3232</v>
      </c>
      <c r="AN6" s="367">
        <v>3217</v>
      </c>
      <c r="AO6" s="368">
        <v>3228</v>
      </c>
      <c r="AP6" s="368">
        <v>3241</v>
      </c>
      <c r="AQ6" s="368">
        <v>3219</v>
      </c>
      <c r="AR6" s="368">
        <v>3292</v>
      </c>
      <c r="AS6" s="368">
        <v>3280</v>
      </c>
      <c r="AT6" s="368">
        <v>3285</v>
      </c>
      <c r="AU6" s="368">
        <v>3271</v>
      </c>
      <c r="AV6" s="368">
        <v>3255</v>
      </c>
      <c r="AW6" s="368">
        <v>3222</v>
      </c>
      <c r="AX6" s="368">
        <v>3240</v>
      </c>
      <c r="AY6" s="369">
        <v>3247</v>
      </c>
      <c r="AZ6" s="367">
        <v>3247</v>
      </c>
      <c r="BA6" s="368">
        <v>3315</v>
      </c>
      <c r="BB6" s="368">
        <v>3302</v>
      </c>
      <c r="BC6" s="368">
        <v>3285</v>
      </c>
      <c r="BD6" s="368">
        <v>3301</v>
      </c>
      <c r="BE6" s="368">
        <v>3260</v>
      </c>
      <c r="BF6" s="368">
        <v>3210</v>
      </c>
      <c r="BG6" s="368">
        <v>3192</v>
      </c>
      <c r="BH6" s="368">
        <v>3187</v>
      </c>
      <c r="BI6" s="368">
        <v>3142</v>
      </c>
      <c r="BJ6" s="368">
        <v>3151</v>
      </c>
      <c r="BK6" s="369">
        <v>3179</v>
      </c>
      <c r="BL6" s="367">
        <v>3183</v>
      </c>
      <c r="BM6" s="372">
        <v>3254</v>
      </c>
      <c r="BN6" s="372">
        <v>3236</v>
      </c>
      <c r="BO6" s="372">
        <v>3208</v>
      </c>
      <c r="BP6" s="372">
        <v>3237</v>
      </c>
      <c r="BQ6" s="372">
        <v>3191</v>
      </c>
      <c r="BR6" s="372">
        <v>3039</v>
      </c>
      <c r="BS6" s="372">
        <v>2993</v>
      </c>
      <c r="BT6" s="372">
        <v>2984</v>
      </c>
      <c r="BU6" s="372">
        <v>2999</v>
      </c>
      <c r="BV6" s="372">
        <v>3021</v>
      </c>
      <c r="BW6" s="369">
        <v>3047</v>
      </c>
      <c r="BX6" s="367">
        <v>3066</v>
      </c>
      <c r="BY6" s="372">
        <v>3028</v>
      </c>
      <c r="BZ6" s="372">
        <v>3028</v>
      </c>
      <c r="CA6" s="372">
        <v>2996</v>
      </c>
      <c r="CB6" s="372">
        <v>2978</v>
      </c>
      <c r="CC6" s="372">
        <v>2953</v>
      </c>
      <c r="CD6" s="372">
        <v>2946</v>
      </c>
      <c r="CE6" s="372">
        <v>2944</v>
      </c>
      <c r="CF6" s="372">
        <v>2928</v>
      </c>
      <c r="CG6" s="368">
        <v>2917</v>
      </c>
      <c r="CH6" s="368">
        <v>2914</v>
      </c>
      <c r="CI6" s="369">
        <v>2897</v>
      </c>
      <c r="CJ6" s="367">
        <v>2884</v>
      </c>
      <c r="CK6" s="368">
        <v>2897</v>
      </c>
      <c r="CL6" s="368">
        <v>2892</v>
      </c>
      <c r="CM6" s="368">
        <v>2886</v>
      </c>
      <c r="CN6" s="368">
        <v>2902</v>
      </c>
      <c r="CO6" s="368">
        <v>2925</v>
      </c>
      <c r="CP6" s="368">
        <v>2996</v>
      </c>
      <c r="CQ6" s="368">
        <v>2999</v>
      </c>
      <c r="CR6" s="368">
        <v>2998</v>
      </c>
      <c r="CS6" s="368">
        <v>3005</v>
      </c>
      <c r="CT6" s="368">
        <v>3041</v>
      </c>
      <c r="CU6" s="369">
        <v>3055</v>
      </c>
      <c r="CV6" s="367">
        <v>3068</v>
      </c>
      <c r="CW6" s="368">
        <v>3057</v>
      </c>
      <c r="CX6" s="368">
        <v>3051</v>
      </c>
      <c r="CY6" s="368">
        <v>3071</v>
      </c>
      <c r="CZ6" s="368">
        <v>3074</v>
      </c>
      <c r="DA6" s="368">
        <v>3051</v>
      </c>
      <c r="DB6" s="368">
        <v>3050</v>
      </c>
      <c r="DC6" s="368">
        <v>3033</v>
      </c>
      <c r="DD6" s="368">
        <v>3045</v>
      </c>
      <c r="DE6" s="368">
        <v>3022</v>
      </c>
      <c r="DF6" s="368">
        <v>3039</v>
      </c>
      <c r="DG6" s="369">
        <v>3027</v>
      </c>
      <c r="DH6" s="367">
        <v>3010</v>
      </c>
      <c r="DI6" s="368">
        <v>3002</v>
      </c>
      <c r="DJ6" s="368">
        <v>2989</v>
      </c>
      <c r="DK6" s="368">
        <v>2999</v>
      </c>
      <c r="DL6" s="368">
        <v>3015</v>
      </c>
      <c r="DM6" s="368">
        <v>2995</v>
      </c>
      <c r="DN6" s="368">
        <v>2970</v>
      </c>
      <c r="DO6" s="368">
        <v>2962</v>
      </c>
      <c r="DP6" s="368">
        <v>2996</v>
      </c>
      <c r="DQ6" s="368">
        <v>2977</v>
      </c>
      <c r="DR6" s="368">
        <v>2973</v>
      </c>
      <c r="DS6" s="371">
        <v>3025</v>
      </c>
      <c r="DT6" s="367">
        <v>3036</v>
      </c>
      <c r="DU6" s="368">
        <v>3010</v>
      </c>
      <c r="DV6" s="368">
        <v>3046</v>
      </c>
      <c r="DW6" s="368">
        <v>3065</v>
      </c>
      <c r="DX6" s="368">
        <v>3106</v>
      </c>
      <c r="DY6" s="368">
        <v>3102</v>
      </c>
      <c r="DZ6" s="368">
        <v>3102</v>
      </c>
      <c r="EA6" s="368">
        <v>3067</v>
      </c>
      <c r="EB6" s="368">
        <v>3085</v>
      </c>
      <c r="EC6" s="368">
        <v>3084</v>
      </c>
      <c r="ED6" s="368">
        <v>3054</v>
      </c>
      <c r="EE6" s="371">
        <v>3058</v>
      </c>
      <c r="EF6" s="367">
        <v>3072</v>
      </c>
      <c r="EG6" s="368">
        <v>3063</v>
      </c>
      <c r="EH6" s="368">
        <v>3037</v>
      </c>
      <c r="EI6" s="368">
        <v>3043</v>
      </c>
      <c r="EJ6" s="368">
        <v>3036</v>
      </c>
      <c r="EK6" s="368">
        <v>3030</v>
      </c>
      <c r="EL6" s="368">
        <v>3037</v>
      </c>
      <c r="EM6" s="368">
        <v>3038</v>
      </c>
      <c r="EN6" s="368">
        <v>3029</v>
      </c>
      <c r="EO6" s="368">
        <v>3020</v>
      </c>
      <c r="EP6" s="368">
        <v>3008</v>
      </c>
      <c r="EQ6" s="371">
        <v>2996</v>
      </c>
      <c r="ER6" s="367">
        <v>2986</v>
      </c>
      <c r="ES6" s="368">
        <v>2998</v>
      </c>
      <c r="ET6" s="368">
        <v>3004</v>
      </c>
      <c r="EU6" s="368">
        <v>3003</v>
      </c>
      <c r="EV6" s="368">
        <v>3005</v>
      </c>
      <c r="EW6" s="371">
        <v>2997</v>
      </c>
      <c r="EX6" s="371">
        <v>3028</v>
      </c>
      <c r="EY6" s="371">
        <v>3035</v>
      </c>
      <c r="EZ6" s="369">
        <v>3022</v>
      </c>
      <c r="FA6" s="369">
        <v>3019</v>
      </c>
      <c r="FB6" s="369">
        <v>3011</v>
      </c>
      <c r="FC6" s="369">
        <v>3031</v>
      </c>
      <c r="FD6" s="369">
        <v>3024</v>
      </c>
      <c r="FE6" s="369">
        <v>3002</v>
      </c>
      <c r="FF6" s="369">
        <v>3014</v>
      </c>
      <c r="FG6" s="369">
        <v>2999</v>
      </c>
      <c r="FH6" s="369"/>
      <c r="FI6" s="369"/>
      <c r="FJ6" s="369"/>
      <c r="FK6" s="369"/>
      <c r="FL6" s="369"/>
      <c r="FM6" s="369"/>
      <c r="FN6" s="369"/>
      <c r="FO6" s="369"/>
      <c r="FP6" s="104">
        <v>-15</v>
      </c>
      <c r="FQ6" s="84">
        <v>-0.50016672224074687</v>
      </c>
      <c r="FR6" s="104">
        <v>-32</v>
      </c>
      <c r="FS6" s="84">
        <v>-1.0680907877169559</v>
      </c>
      <c r="FT6" s="1"/>
      <c r="FU6" s="228" t="s">
        <v>3414</v>
      </c>
      <c r="FW6" s="229" t="s">
        <v>473</v>
      </c>
      <c r="FX6" s="106">
        <v>2400310</v>
      </c>
      <c r="FY6" s="106">
        <v>2232694</v>
      </c>
      <c r="FZ6" s="106">
        <v>2340997</v>
      </c>
      <c r="GA6" s="3">
        <v>2341830</v>
      </c>
      <c r="GB6" s="3">
        <v>2294758</v>
      </c>
      <c r="GC6" s="3">
        <v>2424400</v>
      </c>
      <c r="GD6" s="3">
        <v>2449241</v>
      </c>
      <c r="GE6" s="747">
        <v>2710666</v>
      </c>
    </row>
    <row r="7" spans="1:187" ht="18" customHeight="1" outlineLevel="2">
      <c r="A7" s="355">
        <v>425</v>
      </c>
      <c r="B7" s="53" t="s">
        <v>288</v>
      </c>
      <c r="C7" s="339" t="s">
        <v>291</v>
      </c>
      <c r="D7" s="367">
        <v>6087</v>
      </c>
      <c r="E7" s="368">
        <v>6135</v>
      </c>
      <c r="F7" s="368">
        <v>6146</v>
      </c>
      <c r="G7" s="368">
        <v>6139</v>
      </c>
      <c r="H7" s="368">
        <v>6098</v>
      </c>
      <c r="I7" s="368">
        <v>6130</v>
      </c>
      <c r="J7" s="368">
        <v>6057</v>
      </c>
      <c r="K7" s="368">
        <v>6096</v>
      </c>
      <c r="L7" s="368">
        <v>6031</v>
      </c>
      <c r="M7" s="368">
        <v>6138</v>
      </c>
      <c r="N7" s="368">
        <v>6137</v>
      </c>
      <c r="O7" s="369">
        <v>6177</v>
      </c>
      <c r="P7" s="367">
        <v>6224</v>
      </c>
      <c r="Q7" s="368">
        <v>6224</v>
      </c>
      <c r="R7" s="370">
        <v>6201</v>
      </c>
      <c r="S7" s="368">
        <v>6248</v>
      </c>
      <c r="T7" s="368">
        <v>3945</v>
      </c>
      <c r="U7" s="368">
        <v>4013</v>
      </c>
      <c r="V7" s="368">
        <v>4093</v>
      </c>
      <c r="W7" s="368">
        <v>4149</v>
      </c>
      <c r="X7" s="368">
        <v>4224</v>
      </c>
      <c r="Y7" s="368">
        <v>6457</v>
      </c>
      <c r="Z7" s="368">
        <v>6465</v>
      </c>
      <c r="AA7" s="369">
        <v>6421</v>
      </c>
      <c r="AB7" s="367">
        <v>6146</v>
      </c>
      <c r="AC7" s="368">
        <v>6430</v>
      </c>
      <c r="AD7" s="368">
        <v>6409</v>
      </c>
      <c r="AE7" s="368">
        <v>6399</v>
      </c>
      <c r="AF7" s="368">
        <v>6491</v>
      </c>
      <c r="AG7" s="368">
        <v>6388</v>
      </c>
      <c r="AH7" s="368">
        <v>6309</v>
      </c>
      <c r="AI7" s="368">
        <v>6310</v>
      </c>
      <c r="AJ7" s="368">
        <v>6281</v>
      </c>
      <c r="AK7" s="368">
        <v>6302</v>
      </c>
      <c r="AL7" s="368">
        <v>6293</v>
      </c>
      <c r="AM7" s="369">
        <v>6300</v>
      </c>
      <c r="AN7" s="367">
        <v>6320</v>
      </c>
      <c r="AO7" s="368">
        <v>6316</v>
      </c>
      <c r="AP7" s="368">
        <v>6445</v>
      </c>
      <c r="AQ7" s="368">
        <v>6324</v>
      </c>
      <c r="AR7" s="368">
        <v>6420</v>
      </c>
      <c r="AS7" s="368">
        <v>6414</v>
      </c>
      <c r="AT7" s="368">
        <v>6420</v>
      </c>
      <c r="AU7" s="368">
        <v>6484</v>
      </c>
      <c r="AV7" s="368">
        <v>6465</v>
      </c>
      <c r="AW7" s="368">
        <v>6507</v>
      </c>
      <c r="AX7" s="368">
        <v>6542</v>
      </c>
      <c r="AY7" s="369">
        <v>6587</v>
      </c>
      <c r="AZ7" s="367">
        <v>6623</v>
      </c>
      <c r="BA7" s="368">
        <v>6686</v>
      </c>
      <c r="BB7" s="368">
        <v>6660</v>
      </c>
      <c r="BC7" s="368">
        <v>6674</v>
      </c>
      <c r="BD7" s="368">
        <v>6685</v>
      </c>
      <c r="BE7" s="368">
        <v>6617</v>
      </c>
      <c r="BF7" s="368">
        <v>6573</v>
      </c>
      <c r="BG7" s="368">
        <v>6415</v>
      </c>
      <c r="BH7" s="368">
        <v>6417</v>
      </c>
      <c r="BI7" s="368">
        <v>6283</v>
      </c>
      <c r="BJ7" s="368">
        <v>6319</v>
      </c>
      <c r="BK7" s="369">
        <v>6352</v>
      </c>
      <c r="BL7" s="367">
        <v>6348</v>
      </c>
      <c r="BM7" s="372">
        <v>6414</v>
      </c>
      <c r="BN7" s="372">
        <v>6393</v>
      </c>
      <c r="BO7" s="372">
        <v>6373</v>
      </c>
      <c r="BP7" s="372">
        <v>6388</v>
      </c>
      <c r="BQ7" s="372">
        <v>6368</v>
      </c>
      <c r="BR7" s="372">
        <v>6128</v>
      </c>
      <c r="BS7" s="372">
        <v>6047</v>
      </c>
      <c r="BT7" s="372">
        <v>6023</v>
      </c>
      <c r="BU7" s="372">
        <v>5988</v>
      </c>
      <c r="BV7" s="372">
        <v>6050</v>
      </c>
      <c r="BW7" s="369">
        <v>6064</v>
      </c>
      <c r="BX7" s="367">
        <v>6100</v>
      </c>
      <c r="BY7" s="372">
        <v>6027</v>
      </c>
      <c r="BZ7" s="372">
        <v>5957</v>
      </c>
      <c r="CA7" s="372">
        <v>5826</v>
      </c>
      <c r="CB7" s="372">
        <v>5774</v>
      </c>
      <c r="CC7" s="372">
        <v>5713</v>
      </c>
      <c r="CD7" s="372">
        <v>5641</v>
      </c>
      <c r="CE7" s="372">
        <v>5631</v>
      </c>
      <c r="CF7" s="372">
        <v>5592</v>
      </c>
      <c r="CG7" s="368">
        <v>5536</v>
      </c>
      <c r="CH7" s="368">
        <v>5518</v>
      </c>
      <c r="CI7" s="369">
        <v>5520</v>
      </c>
      <c r="CJ7" s="367">
        <v>5517</v>
      </c>
      <c r="CK7" s="368">
        <v>5566</v>
      </c>
      <c r="CL7" s="368">
        <v>5603</v>
      </c>
      <c r="CM7" s="368">
        <v>5632</v>
      </c>
      <c r="CN7" s="368">
        <v>5683</v>
      </c>
      <c r="CO7" s="368">
        <v>5830</v>
      </c>
      <c r="CP7" s="368">
        <v>6096</v>
      </c>
      <c r="CQ7" s="368">
        <v>6055</v>
      </c>
      <c r="CR7" s="368">
        <v>6063</v>
      </c>
      <c r="CS7" s="368">
        <v>6095</v>
      </c>
      <c r="CT7" s="368">
        <v>6131</v>
      </c>
      <c r="CU7" s="369">
        <v>6167</v>
      </c>
      <c r="CV7" s="367">
        <v>6168</v>
      </c>
      <c r="CW7" s="368">
        <v>6140</v>
      </c>
      <c r="CX7" s="368">
        <v>6122</v>
      </c>
      <c r="CY7" s="368">
        <v>6075</v>
      </c>
      <c r="CZ7" s="368">
        <v>6431</v>
      </c>
      <c r="DA7" s="368">
        <v>6312</v>
      </c>
      <c r="DB7" s="368">
        <v>6260</v>
      </c>
      <c r="DC7" s="368">
        <v>6230</v>
      </c>
      <c r="DD7" s="368">
        <v>6165</v>
      </c>
      <c r="DE7" s="368">
        <v>6131</v>
      </c>
      <c r="DF7" s="368">
        <v>6125</v>
      </c>
      <c r="DG7" s="369">
        <v>6117</v>
      </c>
      <c r="DH7" s="367">
        <v>6054</v>
      </c>
      <c r="DI7" s="368">
        <v>5985</v>
      </c>
      <c r="DJ7" s="368">
        <v>5928</v>
      </c>
      <c r="DK7" s="368">
        <v>5944</v>
      </c>
      <c r="DL7" s="368">
        <v>5915</v>
      </c>
      <c r="DM7" s="368">
        <v>5853</v>
      </c>
      <c r="DN7" s="368">
        <v>5819</v>
      </c>
      <c r="DO7" s="368">
        <v>5793</v>
      </c>
      <c r="DP7" s="368">
        <v>5797</v>
      </c>
      <c r="DQ7" s="368">
        <v>5768</v>
      </c>
      <c r="DR7" s="368">
        <v>5746</v>
      </c>
      <c r="DS7" s="371">
        <v>5797</v>
      </c>
      <c r="DT7" s="367">
        <v>5856</v>
      </c>
      <c r="DU7" s="368">
        <v>5915</v>
      </c>
      <c r="DV7" s="368">
        <v>5884</v>
      </c>
      <c r="DW7" s="368">
        <v>5941</v>
      </c>
      <c r="DX7" s="368">
        <v>6020</v>
      </c>
      <c r="DY7" s="368">
        <v>6032</v>
      </c>
      <c r="DZ7" s="368">
        <v>6020</v>
      </c>
      <c r="EA7" s="368">
        <v>5918</v>
      </c>
      <c r="EB7" s="368">
        <v>5924</v>
      </c>
      <c r="EC7" s="368">
        <v>5924</v>
      </c>
      <c r="ED7" s="368">
        <v>5914</v>
      </c>
      <c r="EE7" s="371">
        <v>5851</v>
      </c>
      <c r="EF7" s="367">
        <v>5841</v>
      </c>
      <c r="EG7" s="368">
        <v>5814</v>
      </c>
      <c r="EH7" s="368">
        <v>5789</v>
      </c>
      <c r="EI7" s="368">
        <v>5762</v>
      </c>
      <c r="EJ7" s="368">
        <v>5755</v>
      </c>
      <c r="EK7" s="368">
        <v>5742</v>
      </c>
      <c r="EL7" s="368">
        <v>5751</v>
      </c>
      <c r="EM7" s="368">
        <v>5749</v>
      </c>
      <c r="EN7" s="368">
        <v>5733</v>
      </c>
      <c r="EO7" s="368">
        <v>5750</v>
      </c>
      <c r="EP7" s="368">
        <v>5743</v>
      </c>
      <c r="EQ7" s="371">
        <v>5715</v>
      </c>
      <c r="ER7" s="367">
        <v>5716</v>
      </c>
      <c r="ES7" s="368">
        <v>5704</v>
      </c>
      <c r="ET7" s="368">
        <v>5718</v>
      </c>
      <c r="EU7" s="368">
        <v>5706</v>
      </c>
      <c r="EV7" s="368">
        <v>5706</v>
      </c>
      <c r="EW7" s="371">
        <v>5651</v>
      </c>
      <c r="EX7" s="371">
        <v>5802</v>
      </c>
      <c r="EY7" s="371">
        <v>5819</v>
      </c>
      <c r="EZ7" s="369">
        <v>5835</v>
      </c>
      <c r="FA7" s="369">
        <v>5844</v>
      </c>
      <c r="FB7" s="369">
        <v>5837</v>
      </c>
      <c r="FC7" s="369">
        <v>5861</v>
      </c>
      <c r="FD7" s="369">
        <v>5944</v>
      </c>
      <c r="FE7" s="369">
        <v>5930</v>
      </c>
      <c r="FF7" s="369">
        <v>5923</v>
      </c>
      <c r="FG7" s="369">
        <v>5866</v>
      </c>
      <c r="FH7" s="369"/>
      <c r="FI7" s="369"/>
      <c r="FJ7" s="369"/>
      <c r="FK7" s="369"/>
      <c r="FL7" s="369"/>
      <c r="FM7" s="369"/>
      <c r="FN7" s="369"/>
      <c r="FO7" s="369"/>
      <c r="FP7" s="104">
        <v>-57</v>
      </c>
      <c r="FQ7" s="84">
        <v>-0.97170132969655654</v>
      </c>
      <c r="FR7" s="104">
        <v>5</v>
      </c>
      <c r="FS7" s="84">
        <v>8.7489063867016631E-2</v>
      </c>
      <c r="FT7" s="1"/>
      <c r="FU7" s="228" t="s">
        <v>3415</v>
      </c>
      <c r="FW7" s="105" t="s">
        <v>475</v>
      </c>
      <c r="FX7" s="106">
        <v>2386642</v>
      </c>
      <c r="FY7" s="106">
        <v>2233776</v>
      </c>
      <c r="FZ7" s="106">
        <v>2344891</v>
      </c>
      <c r="GA7" s="3">
        <v>2347882</v>
      </c>
      <c r="GB7" s="3">
        <v>2407077</v>
      </c>
      <c r="GC7" s="3">
        <v>2418815</v>
      </c>
      <c r="GD7" s="3">
        <v>2465432</v>
      </c>
      <c r="GE7" s="5">
        <v>2727012</v>
      </c>
    </row>
    <row r="8" spans="1:187" ht="15" customHeight="1" outlineLevel="2">
      <c r="A8" s="355">
        <v>579</v>
      </c>
      <c r="B8" s="53" t="s">
        <v>288</v>
      </c>
      <c r="C8" s="339" t="s">
        <v>293</v>
      </c>
      <c r="D8" s="367">
        <v>25991</v>
      </c>
      <c r="E8" s="368">
        <v>26163</v>
      </c>
      <c r="F8" s="368">
        <v>26063</v>
      </c>
      <c r="G8" s="368">
        <v>26032</v>
      </c>
      <c r="H8" s="368">
        <v>25856</v>
      </c>
      <c r="I8" s="368">
        <v>26031</v>
      </c>
      <c r="J8" s="368">
        <v>25615</v>
      </c>
      <c r="K8" s="368">
        <v>26038</v>
      </c>
      <c r="L8" s="368">
        <v>25367</v>
      </c>
      <c r="M8" s="368">
        <v>25488</v>
      </c>
      <c r="N8" s="368">
        <v>25589</v>
      </c>
      <c r="O8" s="369">
        <v>25788</v>
      </c>
      <c r="P8" s="367">
        <v>25660</v>
      </c>
      <c r="Q8" s="368">
        <v>25646</v>
      </c>
      <c r="R8" s="370">
        <v>25813</v>
      </c>
      <c r="S8" s="368">
        <v>25100</v>
      </c>
      <c r="T8" s="368">
        <v>25492</v>
      </c>
      <c r="U8" s="368">
        <v>25635</v>
      </c>
      <c r="V8" s="368">
        <v>26081</v>
      </c>
      <c r="W8" s="368">
        <v>26486</v>
      </c>
      <c r="X8" s="368">
        <v>26690</v>
      </c>
      <c r="Y8" s="368">
        <v>26884</v>
      </c>
      <c r="Z8" s="368">
        <v>26773</v>
      </c>
      <c r="AA8" s="369">
        <v>26156</v>
      </c>
      <c r="AB8" s="367">
        <v>26050</v>
      </c>
      <c r="AC8" s="368">
        <v>25910</v>
      </c>
      <c r="AD8" s="368">
        <v>25672</v>
      </c>
      <c r="AE8" s="368">
        <v>25509</v>
      </c>
      <c r="AF8" s="368">
        <v>25843</v>
      </c>
      <c r="AG8" s="368">
        <v>25564</v>
      </c>
      <c r="AH8" s="368">
        <v>25534</v>
      </c>
      <c r="AI8" s="368">
        <v>25425</v>
      </c>
      <c r="AJ8" s="368">
        <v>25079</v>
      </c>
      <c r="AK8" s="368">
        <v>25281</v>
      </c>
      <c r="AL8" s="368">
        <v>25166</v>
      </c>
      <c r="AM8" s="369">
        <v>25341</v>
      </c>
      <c r="AN8" s="367">
        <v>25238</v>
      </c>
      <c r="AO8" s="368">
        <v>25127</v>
      </c>
      <c r="AP8" s="368">
        <v>25114</v>
      </c>
      <c r="AQ8" s="368">
        <v>24906</v>
      </c>
      <c r="AR8" s="368">
        <v>25408</v>
      </c>
      <c r="AS8" s="368">
        <v>25292</v>
      </c>
      <c r="AT8" s="368">
        <v>25375</v>
      </c>
      <c r="AU8" s="368">
        <v>25501</v>
      </c>
      <c r="AV8" s="368">
        <v>25449</v>
      </c>
      <c r="AW8" s="368">
        <v>25652</v>
      </c>
      <c r="AX8" s="368">
        <v>25631</v>
      </c>
      <c r="AY8" s="369">
        <v>25712</v>
      </c>
      <c r="AZ8" s="367">
        <v>25947</v>
      </c>
      <c r="BA8" s="368">
        <v>26339</v>
      </c>
      <c r="BB8" s="368">
        <v>26118</v>
      </c>
      <c r="BC8" s="368">
        <v>26110</v>
      </c>
      <c r="BD8" s="368">
        <v>27690</v>
      </c>
      <c r="BE8" s="368">
        <v>26994</v>
      </c>
      <c r="BF8" s="368">
        <v>28080</v>
      </c>
      <c r="BG8" s="368">
        <v>27342</v>
      </c>
      <c r="BH8" s="368">
        <v>27434</v>
      </c>
      <c r="BI8" s="368">
        <v>26965</v>
      </c>
      <c r="BJ8" s="368">
        <v>27504</v>
      </c>
      <c r="BK8" s="369">
        <v>28246</v>
      </c>
      <c r="BL8" s="367">
        <v>28498</v>
      </c>
      <c r="BM8" s="372">
        <v>29108</v>
      </c>
      <c r="BN8" s="372">
        <v>28948</v>
      </c>
      <c r="BO8" s="372">
        <v>29028</v>
      </c>
      <c r="BP8" s="372">
        <v>29321</v>
      </c>
      <c r="BQ8" s="372">
        <v>29052</v>
      </c>
      <c r="BR8" s="372">
        <v>28132</v>
      </c>
      <c r="BS8" s="372">
        <v>27160</v>
      </c>
      <c r="BT8" s="372">
        <v>27015</v>
      </c>
      <c r="BU8" s="372">
        <v>27053</v>
      </c>
      <c r="BV8" s="372">
        <v>27311</v>
      </c>
      <c r="BW8" s="369">
        <v>27382</v>
      </c>
      <c r="BX8" s="367">
        <v>27281</v>
      </c>
      <c r="BY8" s="372">
        <v>27096</v>
      </c>
      <c r="BZ8" s="372">
        <v>26787</v>
      </c>
      <c r="CA8" s="372">
        <v>26140</v>
      </c>
      <c r="CB8" s="372">
        <v>25878</v>
      </c>
      <c r="CC8" s="372">
        <v>25506</v>
      </c>
      <c r="CD8" s="372">
        <v>25113</v>
      </c>
      <c r="CE8" s="372">
        <v>25036</v>
      </c>
      <c r="CF8" s="372">
        <v>24932</v>
      </c>
      <c r="CG8" s="368">
        <v>24658</v>
      </c>
      <c r="CH8" s="368">
        <v>24447</v>
      </c>
      <c r="CI8" s="369">
        <v>24312</v>
      </c>
      <c r="CJ8" s="367">
        <v>24171</v>
      </c>
      <c r="CK8" s="368">
        <v>24211</v>
      </c>
      <c r="CL8" s="368">
        <v>24160</v>
      </c>
      <c r="CM8" s="368">
        <v>24128</v>
      </c>
      <c r="CN8" s="368">
        <v>24186</v>
      </c>
      <c r="CO8" s="368">
        <v>24546</v>
      </c>
      <c r="CP8" s="368">
        <v>24948</v>
      </c>
      <c r="CQ8" s="368">
        <v>25165</v>
      </c>
      <c r="CR8" s="368">
        <v>25404</v>
      </c>
      <c r="CS8" s="368">
        <v>25622</v>
      </c>
      <c r="CT8" s="368">
        <v>25652</v>
      </c>
      <c r="CU8" s="369">
        <v>25766</v>
      </c>
      <c r="CV8" s="367">
        <v>25727</v>
      </c>
      <c r="CW8" s="368">
        <v>25949</v>
      </c>
      <c r="CX8" s="368">
        <v>25809</v>
      </c>
      <c r="CY8" s="368">
        <v>25714</v>
      </c>
      <c r="CZ8" s="368">
        <v>26052</v>
      </c>
      <c r="DA8" s="368">
        <v>26047</v>
      </c>
      <c r="DB8" s="368">
        <v>26033</v>
      </c>
      <c r="DC8" s="368">
        <v>26336</v>
      </c>
      <c r="DD8" s="368">
        <v>26200</v>
      </c>
      <c r="DE8" s="368">
        <v>26817</v>
      </c>
      <c r="DF8" s="368">
        <v>27314</v>
      </c>
      <c r="DG8" s="369">
        <v>27241</v>
      </c>
      <c r="DH8" s="367">
        <v>27201</v>
      </c>
      <c r="DI8" s="368">
        <v>27175</v>
      </c>
      <c r="DJ8" s="368">
        <v>27566</v>
      </c>
      <c r="DK8" s="368">
        <v>27334</v>
      </c>
      <c r="DL8" s="368">
        <v>27000</v>
      </c>
      <c r="DM8" s="368">
        <v>26775</v>
      </c>
      <c r="DN8" s="368">
        <v>26484</v>
      </c>
      <c r="DO8" s="368">
        <v>26470</v>
      </c>
      <c r="DP8" s="368">
        <v>26482</v>
      </c>
      <c r="DQ8" s="368">
        <v>26182</v>
      </c>
      <c r="DR8" s="368">
        <v>25832</v>
      </c>
      <c r="DS8" s="371">
        <v>25879</v>
      </c>
      <c r="DT8" s="367">
        <v>25753</v>
      </c>
      <c r="DU8" s="368">
        <v>26287</v>
      </c>
      <c r="DV8" s="368">
        <v>26685</v>
      </c>
      <c r="DW8" s="368">
        <v>27151</v>
      </c>
      <c r="DX8" s="368">
        <v>27710</v>
      </c>
      <c r="DY8" s="368">
        <v>27789</v>
      </c>
      <c r="DZ8" s="368">
        <v>27781</v>
      </c>
      <c r="EA8" s="368">
        <v>27113</v>
      </c>
      <c r="EB8" s="368">
        <v>27148</v>
      </c>
      <c r="EC8" s="368">
        <v>26788</v>
      </c>
      <c r="ED8" s="368">
        <v>26540</v>
      </c>
      <c r="EE8" s="371">
        <v>26128</v>
      </c>
      <c r="EF8" s="367">
        <v>25976</v>
      </c>
      <c r="EG8" s="368">
        <v>25985</v>
      </c>
      <c r="EH8" s="368">
        <v>25701</v>
      </c>
      <c r="EI8" s="368">
        <v>25477</v>
      </c>
      <c r="EJ8" s="368">
        <v>25298</v>
      </c>
      <c r="EK8" s="368">
        <v>25113</v>
      </c>
      <c r="EL8" s="368">
        <v>25100</v>
      </c>
      <c r="EM8" s="368">
        <v>25082</v>
      </c>
      <c r="EN8" s="368">
        <v>25169</v>
      </c>
      <c r="EO8" s="368">
        <v>24982</v>
      </c>
      <c r="EP8" s="368">
        <v>24866</v>
      </c>
      <c r="EQ8" s="371">
        <v>24771</v>
      </c>
      <c r="ER8" s="367">
        <v>24847</v>
      </c>
      <c r="ES8" s="368">
        <v>24886</v>
      </c>
      <c r="ET8" s="368">
        <v>24784</v>
      </c>
      <c r="EU8" s="368">
        <v>24690</v>
      </c>
      <c r="EV8" s="368">
        <v>25025</v>
      </c>
      <c r="EW8" s="371">
        <v>24931</v>
      </c>
      <c r="EX8" s="371">
        <v>26199</v>
      </c>
      <c r="EY8" s="371">
        <v>26162</v>
      </c>
      <c r="EZ8" s="369">
        <v>26027</v>
      </c>
      <c r="FA8" s="369">
        <v>26255</v>
      </c>
      <c r="FB8" s="369">
        <v>26224</v>
      </c>
      <c r="FC8" s="369">
        <v>26124</v>
      </c>
      <c r="FD8" s="369">
        <v>26433</v>
      </c>
      <c r="FE8" s="369">
        <v>26515</v>
      </c>
      <c r="FF8" s="369">
        <v>26400</v>
      </c>
      <c r="FG8" s="369">
        <v>26316</v>
      </c>
      <c r="FH8" s="369"/>
      <c r="FI8" s="369"/>
      <c r="FJ8" s="369"/>
      <c r="FK8" s="369"/>
      <c r="FL8" s="369"/>
      <c r="FM8" s="369"/>
      <c r="FN8" s="369"/>
      <c r="FO8" s="369"/>
      <c r="FP8" s="104">
        <v>-84</v>
      </c>
      <c r="FQ8" s="84">
        <v>-0.31919744642042863</v>
      </c>
      <c r="FR8" s="104">
        <v>192</v>
      </c>
      <c r="FS8" s="84">
        <v>0.77509991522344679</v>
      </c>
      <c r="FT8" s="1"/>
      <c r="FU8" s="228" t="s">
        <v>3416</v>
      </c>
      <c r="FW8" s="229" t="s">
        <v>476</v>
      </c>
      <c r="FX8" s="106">
        <v>2350320</v>
      </c>
      <c r="FY8" s="106">
        <v>2225416</v>
      </c>
      <c r="FZ8" s="106">
        <v>2338251</v>
      </c>
      <c r="GA8" s="3">
        <v>2353039</v>
      </c>
      <c r="GB8" s="3">
        <v>2430990</v>
      </c>
      <c r="GC8" s="3">
        <v>2398449</v>
      </c>
      <c r="GD8" s="3">
        <v>2537119</v>
      </c>
      <c r="GE8">
        <v>2720990</v>
      </c>
    </row>
    <row r="9" spans="1:187" ht="15" customHeight="1" outlineLevel="2">
      <c r="A9" s="355">
        <v>585</v>
      </c>
      <c r="B9" s="53" t="s">
        <v>288</v>
      </c>
      <c r="C9" s="339" t="s">
        <v>295</v>
      </c>
      <c r="D9" s="367">
        <v>8431</v>
      </c>
      <c r="E9" s="368">
        <v>8485</v>
      </c>
      <c r="F9" s="368">
        <v>8430</v>
      </c>
      <c r="G9" s="368">
        <v>8330</v>
      </c>
      <c r="H9" s="368">
        <v>8283</v>
      </c>
      <c r="I9" s="368">
        <v>8386</v>
      </c>
      <c r="J9" s="368">
        <v>8232</v>
      </c>
      <c r="K9" s="368">
        <v>8364</v>
      </c>
      <c r="L9" s="368">
        <v>8121</v>
      </c>
      <c r="M9" s="368">
        <v>8039</v>
      </c>
      <c r="N9" s="368">
        <v>8077</v>
      </c>
      <c r="O9" s="369">
        <v>8090</v>
      </c>
      <c r="P9" s="367">
        <v>8069</v>
      </c>
      <c r="Q9" s="368">
        <v>8059</v>
      </c>
      <c r="R9" s="370">
        <v>8017</v>
      </c>
      <c r="S9" s="368">
        <v>6887</v>
      </c>
      <c r="T9" s="368">
        <v>7401</v>
      </c>
      <c r="U9" s="368">
        <v>7568</v>
      </c>
      <c r="V9" s="368">
        <v>7548</v>
      </c>
      <c r="W9" s="368">
        <v>7964</v>
      </c>
      <c r="X9" s="368">
        <v>8110</v>
      </c>
      <c r="Y9" s="368">
        <v>8211</v>
      </c>
      <c r="Z9" s="368">
        <v>8144</v>
      </c>
      <c r="AA9" s="369">
        <v>7950</v>
      </c>
      <c r="AB9" s="367">
        <v>8028</v>
      </c>
      <c r="AC9" s="368">
        <v>8072</v>
      </c>
      <c r="AD9" s="368">
        <v>8055</v>
      </c>
      <c r="AE9" s="368">
        <v>8012</v>
      </c>
      <c r="AF9" s="368">
        <v>8057</v>
      </c>
      <c r="AG9" s="368">
        <v>7894</v>
      </c>
      <c r="AH9" s="368">
        <v>7819</v>
      </c>
      <c r="AI9" s="368">
        <v>7819</v>
      </c>
      <c r="AJ9" s="368">
        <v>7836</v>
      </c>
      <c r="AK9" s="368">
        <v>7978</v>
      </c>
      <c r="AL9" s="368">
        <v>7921</v>
      </c>
      <c r="AM9" s="369">
        <v>7951</v>
      </c>
      <c r="AN9" s="367">
        <v>7912</v>
      </c>
      <c r="AO9" s="368">
        <v>8218</v>
      </c>
      <c r="AP9" s="368">
        <v>8201</v>
      </c>
      <c r="AQ9" s="368">
        <v>8226</v>
      </c>
      <c r="AR9" s="368">
        <v>8387</v>
      </c>
      <c r="AS9" s="368">
        <v>8342</v>
      </c>
      <c r="AT9" s="368">
        <v>8395</v>
      </c>
      <c r="AU9" s="368">
        <v>8458</v>
      </c>
      <c r="AV9" s="368">
        <v>8300</v>
      </c>
      <c r="AW9" s="368">
        <v>8350</v>
      </c>
      <c r="AX9" s="368">
        <v>8312</v>
      </c>
      <c r="AY9" s="369">
        <v>8279</v>
      </c>
      <c r="AZ9" s="367">
        <v>8288</v>
      </c>
      <c r="BA9" s="368">
        <v>8301</v>
      </c>
      <c r="BB9" s="368">
        <v>8227</v>
      </c>
      <c r="BC9" s="368">
        <v>8301</v>
      </c>
      <c r="BD9" s="368">
        <v>8337</v>
      </c>
      <c r="BE9" s="368">
        <v>8254</v>
      </c>
      <c r="BF9" s="368">
        <v>8211</v>
      </c>
      <c r="BG9" s="368">
        <v>8031</v>
      </c>
      <c r="BH9" s="368">
        <v>8108</v>
      </c>
      <c r="BI9" s="368">
        <v>8010</v>
      </c>
      <c r="BJ9" s="368">
        <v>8051</v>
      </c>
      <c r="BK9" s="369">
        <v>8109</v>
      </c>
      <c r="BL9" s="367">
        <v>8097</v>
      </c>
      <c r="BM9" s="372">
        <v>8181</v>
      </c>
      <c r="BN9" s="372">
        <v>8148</v>
      </c>
      <c r="BO9" s="372">
        <v>8124</v>
      </c>
      <c r="BP9" s="372">
        <v>8129</v>
      </c>
      <c r="BQ9" s="372">
        <v>8074</v>
      </c>
      <c r="BR9" s="372">
        <v>7849</v>
      </c>
      <c r="BS9" s="372">
        <v>7789</v>
      </c>
      <c r="BT9" s="372">
        <v>7772</v>
      </c>
      <c r="BU9" s="372">
        <v>7799</v>
      </c>
      <c r="BV9" s="372">
        <v>7826</v>
      </c>
      <c r="BW9" s="369">
        <v>7828</v>
      </c>
      <c r="BX9" s="367">
        <v>7830</v>
      </c>
      <c r="BY9" s="372">
        <v>7749</v>
      </c>
      <c r="BZ9" s="372">
        <v>7700</v>
      </c>
      <c r="CA9" s="372">
        <v>7619</v>
      </c>
      <c r="CB9" s="372">
        <v>7557</v>
      </c>
      <c r="CC9" s="372">
        <v>7396</v>
      </c>
      <c r="CD9" s="372">
        <v>7385</v>
      </c>
      <c r="CE9" s="372">
        <v>7369</v>
      </c>
      <c r="CF9" s="372">
        <v>7359</v>
      </c>
      <c r="CG9" s="368">
        <v>7320</v>
      </c>
      <c r="CH9" s="368">
        <v>7321</v>
      </c>
      <c r="CI9" s="369">
        <v>7298</v>
      </c>
      <c r="CJ9" s="367">
        <v>7227</v>
      </c>
      <c r="CK9" s="368">
        <v>7215</v>
      </c>
      <c r="CL9" s="368">
        <v>7198</v>
      </c>
      <c r="CM9" s="368">
        <v>7153</v>
      </c>
      <c r="CN9" s="368">
        <v>7184</v>
      </c>
      <c r="CO9" s="368">
        <v>7240</v>
      </c>
      <c r="CP9" s="368">
        <v>7340</v>
      </c>
      <c r="CQ9" s="368">
        <v>7394</v>
      </c>
      <c r="CR9" s="368">
        <v>7291</v>
      </c>
      <c r="CS9" s="368">
        <v>7234</v>
      </c>
      <c r="CT9" s="368">
        <v>7328</v>
      </c>
      <c r="CU9" s="369">
        <v>7359</v>
      </c>
      <c r="CV9" s="367">
        <v>7354</v>
      </c>
      <c r="CW9" s="368">
        <v>7377</v>
      </c>
      <c r="CX9" s="368">
        <v>7340</v>
      </c>
      <c r="CY9" s="368">
        <v>7377</v>
      </c>
      <c r="CZ9" s="368">
        <v>7392</v>
      </c>
      <c r="DA9" s="368">
        <v>7326</v>
      </c>
      <c r="DB9" s="368">
        <v>7372</v>
      </c>
      <c r="DC9" s="368">
        <v>7384</v>
      </c>
      <c r="DD9" s="368">
        <v>7385</v>
      </c>
      <c r="DE9" s="368">
        <v>7385</v>
      </c>
      <c r="DF9" s="368">
        <v>7405</v>
      </c>
      <c r="DG9" s="369">
        <v>7413</v>
      </c>
      <c r="DH9" s="367">
        <v>7389</v>
      </c>
      <c r="DI9" s="368">
        <v>7341</v>
      </c>
      <c r="DJ9" s="368">
        <v>7397</v>
      </c>
      <c r="DK9" s="368">
        <v>7386</v>
      </c>
      <c r="DL9" s="368">
        <v>7278</v>
      </c>
      <c r="DM9" s="368">
        <v>7196</v>
      </c>
      <c r="DN9" s="368">
        <v>7080</v>
      </c>
      <c r="DO9" s="368">
        <v>7013</v>
      </c>
      <c r="DP9" s="368">
        <v>7026</v>
      </c>
      <c r="DQ9" s="368">
        <v>6967</v>
      </c>
      <c r="DR9" s="368">
        <v>6921</v>
      </c>
      <c r="DS9" s="371">
        <v>7050</v>
      </c>
      <c r="DT9" s="367">
        <v>7065</v>
      </c>
      <c r="DU9" s="368">
        <v>7186</v>
      </c>
      <c r="DV9" s="368">
        <v>7243</v>
      </c>
      <c r="DW9" s="368">
        <v>7295</v>
      </c>
      <c r="DX9" s="368">
        <v>7457</v>
      </c>
      <c r="DY9" s="368">
        <v>7534</v>
      </c>
      <c r="DZ9" s="368">
        <v>7522</v>
      </c>
      <c r="EA9" s="368">
        <v>7381</v>
      </c>
      <c r="EB9" s="368">
        <v>7352</v>
      </c>
      <c r="EC9" s="368">
        <v>7351</v>
      </c>
      <c r="ED9" s="368">
        <v>7287</v>
      </c>
      <c r="EE9" s="371">
        <v>7203</v>
      </c>
      <c r="EF9" s="367">
        <v>7249</v>
      </c>
      <c r="EG9" s="368">
        <v>7263</v>
      </c>
      <c r="EH9" s="368">
        <v>7173</v>
      </c>
      <c r="EI9" s="368">
        <v>7137</v>
      </c>
      <c r="EJ9" s="368">
        <v>7090</v>
      </c>
      <c r="EK9" s="368">
        <v>7090</v>
      </c>
      <c r="EL9" s="368">
        <v>7099</v>
      </c>
      <c r="EM9" s="368">
        <v>7092</v>
      </c>
      <c r="EN9" s="368">
        <v>7095</v>
      </c>
      <c r="EO9" s="368">
        <v>7048</v>
      </c>
      <c r="EP9" s="368">
        <v>7056</v>
      </c>
      <c r="EQ9" s="371">
        <v>7038</v>
      </c>
      <c r="ER9" s="367">
        <v>7076</v>
      </c>
      <c r="ES9" s="368">
        <v>7082</v>
      </c>
      <c r="ET9" s="368">
        <v>7033</v>
      </c>
      <c r="EU9" s="368">
        <v>6955</v>
      </c>
      <c r="EV9" s="368">
        <v>6960</v>
      </c>
      <c r="EW9" s="371">
        <v>6904</v>
      </c>
      <c r="EX9" s="371">
        <v>7188</v>
      </c>
      <c r="EY9" s="371">
        <v>7162</v>
      </c>
      <c r="EZ9" s="369">
        <v>7148</v>
      </c>
      <c r="FA9" s="369">
        <v>7197</v>
      </c>
      <c r="FB9" s="369">
        <v>7214</v>
      </c>
      <c r="FC9" s="369">
        <v>7228</v>
      </c>
      <c r="FD9" s="369">
        <v>7301</v>
      </c>
      <c r="FE9" s="369">
        <v>7250</v>
      </c>
      <c r="FF9" s="369">
        <v>7136</v>
      </c>
      <c r="FG9" s="369">
        <v>7114</v>
      </c>
      <c r="FH9" s="369"/>
      <c r="FI9" s="369"/>
      <c r="FJ9" s="369"/>
      <c r="FK9" s="369"/>
      <c r="FL9" s="369"/>
      <c r="FM9" s="369"/>
      <c r="FN9" s="369"/>
      <c r="FO9" s="369"/>
      <c r="FP9" s="104">
        <v>-22</v>
      </c>
      <c r="FQ9" s="84">
        <v>-0.30924936744447568</v>
      </c>
      <c r="FR9" s="104">
        <v>-114</v>
      </c>
      <c r="FS9" s="84">
        <v>-1.6197783461210571</v>
      </c>
      <c r="FW9" s="105" t="s">
        <v>477</v>
      </c>
      <c r="FX9" s="106">
        <v>2320500</v>
      </c>
      <c r="FY9" s="106">
        <v>2220016</v>
      </c>
      <c r="FZ9" s="106">
        <v>2334826</v>
      </c>
      <c r="GA9" s="3">
        <v>2341386</v>
      </c>
      <c r="GB9" s="3">
        <v>2473117</v>
      </c>
      <c r="GC9" s="3">
        <v>2387961</v>
      </c>
      <c r="GD9" s="3">
        <v>2538903</v>
      </c>
      <c r="GE9" s="747">
        <v>2717057</v>
      </c>
    </row>
    <row r="10" spans="1:187" ht="15" customHeight="1" outlineLevel="2">
      <c r="A10" s="355">
        <v>591</v>
      </c>
      <c r="B10" s="53" t="s">
        <v>288</v>
      </c>
      <c r="C10" s="339" t="s">
        <v>297</v>
      </c>
      <c r="D10" s="367">
        <v>8320</v>
      </c>
      <c r="E10" s="368">
        <v>8425</v>
      </c>
      <c r="F10" s="368">
        <v>8389</v>
      </c>
      <c r="G10" s="368">
        <v>8325</v>
      </c>
      <c r="H10" s="368">
        <v>8161</v>
      </c>
      <c r="I10" s="368">
        <v>8333</v>
      </c>
      <c r="J10" s="368">
        <v>8169</v>
      </c>
      <c r="K10" s="368">
        <v>8286</v>
      </c>
      <c r="L10" s="368">
        <v>8350</v>
      </c>
      <c r="M10" s="368">
        <v>8346</v>
      </c>
      <c r="N10" s="368">
        <v>8520</v>
      </c>
      <c r="O10" s="369">
        <v>8500</v>
      </c>
      <c r="P10" s="367">
        <v>8669</v>
      </c>
      <c r="Q10" s="368">
        <v>8725</v>
      </c>
      <c r="R10" s="370">
        <v>8803</v>
      </c>
      <c r="S10" s="368">
        <v>9180</v>
      </c>
      <c r="T10" s="368">
        <v>9371</v>
      </c>
      <c r="U10" s="368">
        <v>9434</v>
      </c>
      <c r="V10" s="368">
        <v>9410</v>
      </c>
      <c r="W10" s="368">
        <v>9408</v>
      </c>
      <c r="X10" s="368">
        <v>9770</v>
      </c>
      <c r="Y10" s="368">
        <v>9924</v>
      </c>
      <c r="Z10" s="368">
        <v>9824</v>
      </c>
      <c r="AA10" s="369">
        <v>9713</v>
      </c>
      <c r="AB10" s="367">
        <v>9649</v>
      </c>
      <c r="AC10" s="368">
        <v>9624</v>
      </c>
      <c r="AD10" s="368">
        <v>9641</v>
      </c>
      <c r="AE10" s="368">
        <v>9636</v>
      </c>
      <c r="AF10" s="368">
        <v>9738</v>
      </c>
      <c r="AG10" s="368">
        <v>9580</v>
      </c>
      <c r="AH10" s="368">
        <v>9494</v>
      </c>
      <c r="AI10" s="368">
        <v>9416</v>
      </c>
      <c r="AJ10" s="368">
        <v>9248</v>
      </c>
      <c r="AK10" s="368">
        <v>9440</v>
      </c>
      <c r="AL10" s="368">
        <v>9380</v>
      </c>
      <c r="AM10" s="369">
        <v>9456</v>
      </c>
      <c r="AN10" s="367">
        <v>9436</v>
      </c>
      <c r="AO10" s="368">
        <v>9598</v>
      </c>
      <c r="AP10" s="368">
        <v>9646</v>
      </c>
      <c r="AQ10" s="368">
        <v>9652</v>
      </c>
      <c r="AR10" s="368">
        <v>9873</v>
      </c>
      <c r="AS10" s="368">
        <v>9777</v>
      </c>
      <c r="AT10" s="368">
        <v>9798</v>
      </c>
      <c r="AU10" s="368">
        <v>9809</v>
      </c>
      <c r="AV10" s="368">
        <v>9624</v>
      </c>
      <c r="AW10" s="368">
        <v>9569</v>
      </c>
      <c r="AX10" s="368">
        <v>9634</v>
      </c>
      <c r="AY10" s="369">
        <v>9568</v>
      </c>
      <c r="AZ10" s="367">
        <v>9509</v>
      </c>
      <c r="BA10" s="368">
        <v>9591</v>
      </c>
      <c r="BB10" s="368">
        <v>9563</v>
      </c>
      <c r="BC10" s="368">
        <v>9510</v>
      </c>
      <c r="BD10" s="368">
        <v>9565</v>
      </c>
      <c r="BE10" s="368">
        <v>9491</v>
      </c>
      <c r="BF10" s="368">
        <v>9438</v>
      </c>
      <c r="BG10" s="368">
        <v>9283</v>
      </c>
      <c r="BH10" s="368">
        <v>9294</v>
      </c>
      <c r="BI10" s="368">
        <v>9117</v>
      </c>
      <c r="BJ10" s="368">
        <v>10421</v>
      </c>
      <c r="BK10" s="369">
        <v>10449</v>
      </c>
      <c r="BL10" s="367">
        <v>10418</v>
      </c>
      <c r="BM10" s="372">
        <v>10443</v>
      </c>
      <c r="BN10" s="372">
        <v>10229</v>
      </c>
      <c r="BO10" s="372">
        <v>10295</v>
      </c>
      <c r="BP10" s="372">
        <v>10442</v>
      </c>
      <c r="BQ10" s="372">
        <v>10395</v>
      </c>
      <c r="BR10" s="372">
        <v>10064</v>
      </c>
      <c r="BS10" s="372">
        <v>9932</v>
      </c>
      <c r="BT10" s="372">
        <v>9858</v>
      </c>
      <c r="BU10" s="372">
        <v>9853</v>
      </c>
      <c r="BV10" s="372">
        <v>9799</v>
      </c>
      <c r="BW10" s="369">
        <v>9938</v>
      </c>
      <c r="BX10" s="367">
        <v>8811</v>
      </c>
      <c r="BY10" s="372">
        <v>8769</v>
      </c>
      <c r="BZ10" s="372">
        <v>8758</v>
      </c>
      <c r="CA10" s="372">
        <v>8618</v>
      </c>
      <c r="CB10" s="372">
        <v>8586</v>
      </c>
      <c r="CC10" s="372">
        <v>8421</v>
      </c>
      <c r="CD10" s="372">
        <v>8351</v>
      </c>
      <c r="CE10" s="372">
        <v>8375</v>
      </c>
      <c r="CF10" s="372">
        <v>8362</v>
      </c>
      <c r="CG10" s="368">
        <v>8409</v>
      </c>
      <c r="CH10" s="368">
        <v>8394</v>
      </c>
      <c r="CI10" s="369">
        <v>8328</v>
      </c>
      <c r="CJ10" s="367">
        <v>8227</v>
      </c>
      <c r="CK10" s="368">
        <v>8252</v>
      </c>
      <c r="CL10" s="368">
        <v>8189</v>
      </c>
      <c r="CM10" s="368">
        <v>8187</v>
      </c>
      <c r="CN10" s="368">
        <v>8211</v>
      </c>
      <c r="CO10" s="368">
        <v>8401</v>
      </c>
      <c r="CP10" s="368">
        <v>8533</v>
      </c>
      <c r="CQ10" s="368">
        <v>8602</v>
      </c>
      <c r="CR10" s="368">
        <v>8564</v>
      </c>
      <c r="CS10" s="368">
        <v>8656</v>
      </c>
      <c r="CT10" s="368">
        <v>8830</v>
      </c>
      <c r="CU10" s="369">
        <v>8870</v>
      </c>
      <c r="CV10" s="367">
        <v>8863</v>
      </c>
      <c r="CW10" s="368">
        <v>8794</v>
      </c>
      <c r="CX10" s="368">
        <v>8788</v>
      </c>
      <c r="CY10" s="368">
        <v>8759</v>
      </c>
      <c r="CZ10" s="368">
        <v>9266</v>
      </c>
      <c r="DA10" s="368">
        <v>9183</v>
      </c>
      <c r="DB10" s="368">
        <v>9135</v>
      </c>
      <c r="DC10" s="368">
        <v>9052</v>
      </c>
      <c r="DD10" s="368">
        <v>9045</v>
      </c>
      <c r="DE10" s="368">
        <v>8985</v>
      </c>
      <c r="DF10" s="368">
        <v>8933</v>
      </c>
      <c r="DG10" s="369">
        <v>8907</v>
      </c>
      <c r="DH10" s="367">
        <v>8876</v>
      </c>
      <c r="DI10" s="368">
        <v>8810</v>
      </c>
      <c r="DJ10" s="368">
        <v>8916</v>
      </c>
      <c r="DK10" s="368">
        <v>8875</v>
      </c>
      <c r="DL10" s="368">
        <v>8882</v>
      </c>
      <c r="DM10" s="368">
        <v>8839</v>
      </c>
      <c r="DN10" s="368">
        <v>8778</v>
      </c>
      <c r="DO10" s="368">
        <v>8794</v>
      </c>
      <c r="DP10" s="368">
        <v>8916</v>
      </c>
      <c r="DQ10" s="368">
        <v>8902</v>
      </c>
      <c r="DR10" s="368">
        <v>8846</v>
      </c>
      <c r="DS10" s="371">
        <v>9018</v>
      </c>
      <c r="DT10" s="367">
        <v>9092</v>
      </c>
      <c r="DU10" s="368">
        <v>9382</v>
      </c>
      <c r="DV10" s="368">
        <v>9501</v>
      </c>
      <c r="DW10" s="368">
        <v>9597</v>
      </c>
      <c r="DX10" s="368">
        <v>9845</v>
      </c>
      <c r="DY10" s="368">
        <v>9877</v>
      </c>
      <c r="DZ10" s="368">
        <v>9895</v>
      </c>
      <c r="EA10" s="368">
        <v>9671</v>
      </c>
      <c r="EB10" s="368">
        <v>9706</v>
      </c>
      <c r="EC10" s="368">
        <v>9717</v>
      </c>
      <c r="ED10" s="368">
        <v>9652</v>
      </c>
      <c r="EE10" s="371">
        <v>9584</v>
      </c>
      <c r="EF10" s="367">
        <v>9726</v>
      </c>
      <c r="EG10" s="368">
        <v>9713</v>
      </c>
      <c r="EH10" s="368">
        <v>9680</v>
      </c>
      <c r="EI10" s="368">
        <v>9685</v>
      </c>
      <c r="EJ10" s="368">
        <v>9643</v>
      </c>
      <c r="EK10" s="368">
        <v>9631</v>
      </c>
      <c r="EL10" s="368">
        <v>9606</v>
      </c>
      <c r="EM10" s="368">
        <v>9589</v>
      </c>
      <c r="EN10" s="368">
        <v>9627</v>
      </c>
      <c r="EO10" s="368">
        <v>9591</v>
      </c>
      <c r="EP10" s="368">
        <v>9643</v>
      </c>
      <c r="EQ10" s="371">
        <v>9665</v>
      </c>
      <c r="ER10" s="367">
        <v>9649</v>
      </c>
      <c r="ES10" s="368">
        <v>9658</v>
      </c>
      <c r="ET10" s="368">
        <v>9714</v>
      </c>
      <c r="EU10" s="368">
        <v>9735</v>
      </c>
      <c r="EV10" s="368">
        <v>9704</v>
      </c>
      <c r="EW10" s="371">
        <v>9680</v>
      </c>
      <c r="EX10" s="371">
        <v>10165</v>
      </c>
      <c r="EY10" s="371">
        <v>10237</v>
      </c>
      <c r="EZ10" s="369">
        <v>10264</v>
      </c>
      <c r="FA10" s="369">
        <v>10299</v>
      </c>
      <c r="FB10" s="369">
        <v>10338</v>
      </c>
      <c r="FC10" s="369">
        <v>10409</v>
      </c>
      <c r="FD10" s="369">
        <v>10466</v>
      </c>
      <c r="FE10" s="369">
        <v>10396</v>
      </c>
      <c r="FF10" s="369">
        <v>10469</v>
      </c>
      <c r="FG10" s="369">
        <v>10340</v>
      </c>
      <c r="FH10" s="369"/>
      <c r="FI10" s="369"/>
      <c r="FJ10" s="369"/>
      <c r="FK10" s="369"/>
      <c r="FL10" s="369"/>
      <c r="FM10" s="369"/>
      <c r="FN10" s="369"/>
      <c r="FO10" s="369"/>
      <c r="FP10" s="104">
        <v>-129</v>
      </c>
      <c r="FQ10" s="84">
        <v>-1.2475822050290135</v>
      </c>
      <c r="FR10" s="104">
        <v>-69</v>
      </c>
      <c r="FS10" s="84">
        <v>-0.71391619244697357</v>
      </c>
      <c r="FW10" s="229" t="s">
        <v>478</v>
      </c>
      <c r="FX10" s="106">
        <v>2322021</v>
      </c>
      <c r="FY10" s="106">
        <v>2222102</v>
      </c>
      <c r="FZ10" s="106">
        <v>2336036</v>
      </c>
      <c r="GA10" s="3">
        <v>2333615</v>
      </c>
      <c r="GB10" s="3">
        <v>2524431</v>
      </c>
      <c r="GC10" s="3">
        <v>2379308</v>
      </c>
      <c r="GD10" s="3">
        <v>2563488</v>
      </c>
    </row>
    <row r="11" spans="1:187" ht="15" customHeight="1" outlineLevel="2">
      <c r="A11" s="355">
        <v>893</v>
      </c>
      <c r="B11" s="53" t="s">
        <v>288</v>
      </c>
      <c r="C11" s="339" t="s">
        <v>298</v>
      </c>
      <c r="D11" s="367">
        <v>10869</v>
      </c>
      <c r="E11" s="368">
        <v>10726</v>
      </c>
      <c r="F11" s="368">
        <v>11202</v>
      </c>
      <c r="G11" s="368">
        <v>11118</v>
      </c>
      <c r="H11" s="368">
        <v>10816</v>
      </c>
      <c r="I11" s="368">
        <v>11108</v>
      </c>
      <c r="J11" s="368">
        <v>10945</v>
      </c>
      <c r="K11" s="368">
        <v>11151</v>
      </c>
      <c r="L11" s="368">
        <v>10530</v>
      </c>
      <c r="M11" s="368">
        <v>10536</v>
      </c>
      <c r="N11" s="368">
        <v>10735</v>
      </c>
      <c r="O11" s="369">
        <v>10950</v>
      </c>
      <c r="P11" s="367">
        <v>10776</v>
      </c>
      <c r="Q11" s="368">
        <v>10563</v>
      </c>
      <c r="R11" s="370">
        <v>10699</v>
      </c>
      <c r="S11" s="368">
        <v>9693</v>
      </c>
      <c r="T11" s="368">
        <v>10716</v>
      </c>
      <c r="U11" s="368">
        <v>10687</v>
      </c>
      <c r="V11" s="368">
        <v>10626</v>
      </c>
      <c r="W11" s="368">
        <v>10436</v>
      </c>
      <c r="X11" s="368">
        <v>10394</v>
      </c>
      <c r="Y11" s="368">
        <v>10657</v>
      </c>
      <c r="Z11" s="368">
        <v>10600</v>
      </c>
      <c r="AA11" s="369">
        <v>10456</v>
      </c>
      <c r="AB11" s="367">
        <v>10529</v>
      </c>
      <c r="AC11" s="368">
        <v>10568</v>
      </c>
      <c r="AD11" s="368">
        <v>10595</v>
      </c>
      <c r="AE11" s="368">
        <v>10892</v>
      </c>
      <c r="AF11" s="368">
        <v>10924</v>
      </c>
      <c r="AG11" s="368">
        <v>10939</v>
      </c>
      <c r="AH11" s="368">
        <v>10850</v>
      </c>
      <c r="AI11" s="368">
        <v>10647</v>
      </c>
      <c r="AJ11" s="368">
        <v>10517</v>
      </c>
      <c r="AK11" s="368">
        <v>10700</v>
      </c>
      <c r="AL11" s="368">
        <v>10816</v>
      </c>
      <c r="AM11" s="369">
        <v>10656</v>
      </c>
      <c r="AN11" s="367">
        <v>10609</v>
      </c>
      <c r="AO11" s="368">
        <v>10817</v>
      </c>
      <c r="AP11" s="368">
        <v>10967</v>
      </c>
      <c r="AQ11" s="368">
        <v>10955</v>
      </c>
      <c r="AR11" s="368">
        <v>10952</v>
      </c>
      <c r="AS11" s="368">
        <v>10963</v>
      </c>
      <c r="AT11" s="368">
        <v>11032</v>
      </c>
      <c r="AU11" s="368">
        <v>11092</v>
      </c>
      <c r="AV11" s="368">
        <v>10982</v>
      </c>
      <c r="AW11" s="368">
        <v>10862</v>
      </c>
      <c r="AX11" s="368">
        <v>10657</v>
      </c>
      <c r="AY11" s="369">
        <v>10625</v>
      </c>
      <c r="AZ11" s="367">
        <v>10481</v>
      </c>
      <c r="BA11" s="368">
        <v>10836</v>
      </c>
      <c r="BB11" s="368">
        <v>10893</v>
      </c>
      <c r="BC11" s="368">
        <v>10928</v>
      </c>
      <c r="BD11" s="368">
        <v>10879</v>
      </c>
      <c r="BE11" s="368">
        <v>10713</v>
      </c>
      <c r="BF11" s="368">
        <v>10722</v>
      </c>
      <c r="BG11" s="368">
        <v>10551</v>
      </c>
      <c r="BH11" s="368">
        <v>10512</v>
      </c>
      <c r="BI11" s="368">
        <v>10278</v>
      </c>
      <c r="BJ11" s="368">
        <v>10412</v>
      </c>
      <c r="BK11" s="369">
        <v>10538</v>
      </c>
      <c r="BL11" s="367">
        <v>10507</v>
      </c>
      <c r="BM11" s="372">
        <v>10623</v>
      </c>
      <c r="BN11" s="372">
        <v>10741</v>
      </c>
      <c r="BO11" s="372">
        <v>10831</v>
      </c>
      <c r="BP11" s="372">
        <v>10862</v>
      </c>
      <c r="BQ11" s="372">
        <v>10827</v>
      </c>
      <c r="BR11" s="372">
        <v>10564</v>
      </c>
      <c r="BS11" s="372">
        <v>10453</v>
      </c>
      <c r="BT11" s="372">
        <v>10444</v>
      </c>
      <c r="BU11" s="372">
        <v>10472</v>
      </c>
      <c r="BV11" s="372">
        <v>10418</v>
      </c>
      <c r="BW11" s="369">
        <v>10499</v>
      </c>
      <c r="BX11" s="367">
        <v>10537</v>
      </c>
      <c r="BY11" s="372">
        <v>10470</v>
      </c>
      <c r="BZ11" s="372">
        <v>10445</v>
      </c>
      <c r="CA11" s="372">
        <v>10358</v>
      </c>
      <c r="CB11" s="372">
        <v>10261</v>
      </c>
      <c r="CC11" s="372">
        <v>10270</v>
      </c>
      <c r="CD11" s="372">
        <v>10202</v>
      </c>
      <c r="CE11" s="372">
        <v>10178</v>
      </c>
      <c r="CF11" s="372">
        <v>10145</v>
      </c>
      <c r="CG11" s="368">
        <v>10141</v>
      </c>
      <c r="CH11" s="368">
        <v>10112</v>
      </c>
      <c r="CI11" s="369">
        <v>9885</v>
      </c>
      <c r="CJ11" s="367">
        <v>9858</v>
      </c>
      <c r="CK11" s="368">
        <v>9909</v>
      </c>
      <c r="CL11" s="368">
        <v>9863</v>
      </c>
      <c r="CM11" s="368">
        <v>9843</v>
      </c>
      <c r="CN11" s="368">
        <v>9873</v>
      </c>
      <c r="CO11" s="368">
        <v>10058</v>
      </c>
      <c r="CP11" s="368">
        <v>10052</v>
      </c>
      <c r="CQ11" s="368">
        <v>10093</v>
      </c>
      <c r="CR11" s="368">
        <v>10100</v>
      </c>
      <c r="CS11" s="368">
        <v>10107</v>
      </c>
      <c r="CT11" s="368">
        <v>10202</v>
      </c>
      <c r="CU11" s="369">
        <v>10229</v>
      </c>
      <c r="CV11" s="367">
        <v>10155</v>
      </c>
      <c r="CW11" s="368">
        <v>10162</v>
      </c>
      <c r="CX11" s="368">
        <v>10079</v>
      </c>
      <c r="CY11" s="368">
        <v>10094</v>
      </c>
      <c r="CZ11" s="368">
        <v>10124</v>
      </c>
      <c r="DA11" s="368">
        <v>10063</v>
      </c>
      <c r="DB11" s="368">
        <v>10077</v>
      </c>
      <c r="DC11" s="368">
        <v>9976</v>
      </c>
      <c r="DD11" s="368">
        <v>10053</v>
      </c>
      <c r="DE11" s="368">
        <v>10067</v>
      </c>
      <c r="DF11" s="368">
        <v>10649</v>
      </c>
      <c r="DG11" s="369">
        <v>10599</v>
      </c>
      <c r="DH11" s="367">
        <v>10507</v>
      </c>
      <c r="DI11" s="368">
        <v>10486</v>
      </c>
      <c r="DJ11" s="368">
        <v>10403</v>
      </c>
      <c r="DK11" s="368">
        <v>10311</v>
      </c>
      <c r="DL11" s="368">
        <v>10237</v>
      </c>
      <c r="DM11" s="368">
        <v>10100</v>
      </c>
      <c r="DN11" s="368">
        <v>9941</v>
      </c>
      <c r="DO11" s="368">
        <v>9932</v>
      </c>
      <c r="DP11" s="368">
        <v>9995</v>
      </c>
      <c r="DQ11" s="368">
        <v>9864</v>
      </c>
      <c r="DR11" s="368">
        <v>9756</v>
      </c>
      <c r="DS11" s="371">
        <v>10009</v>
      </c>
      <c r="DT11" s="367">
        <v>10082</v>
      </c>
      <c r="DU11" s="368">
        <v>10123</v>
      </c>
      <c r="DV11" s="368">
        <v>10076</v>
      </c>
      <c r="DW11" s="368">
        <v>10065</v>
      </c>
      <c r="DX11" s="368">
        <v>10138</v>
      </c>
      <c r="DY11" s="368">
        <v>10135</v>
      </c>
      <c r="DZ11" s="368">
        <v>10549</v>
      </c>
      <c r="EA11" s="368">
        <v>10401</v>
      </c>
      <c r="EB11" s="368">
        <v>10328</v>
      </c>
      <c r="EC11" s="368">
        <v>10225</v>
      </c>
      <c r="ED11" s="368">
        <v>10136</v>
      </c>
      <c r="EE11" s="371">
        <v>10084</v>
      </c>
      <c r="EF11" s="367">
        <v>10140</v>
      </c>
      <c r="EG11" s="368">
        <v>10147</v>
      </c>
      <c r="EH11" s="368">
        <v>10075</v>
      </c>
      <c r="EI11" s="368">
        <v>10042</v>
      </c>
      <c r="EJ11" s="368">
        <v>10001</v>
      </c>
      <c r="EK11" s="368">
        <v>10002</v>
      </c>
      <c r="EL11" s="368">
        <v>9964</v>
      </c>
      <c r="EM11" s="368">
        <v>9921</v>
      </c>
      <c r="EN11" s="368">
        <v>9773</v>
      </c>
      <c r="EO11" s="368">
        <v>9747</v>
      </c>
      <c r="EP11" s="368">
        <v>9724</v>
      </c>
      <c r="EQ11" s="371">
        <v>9764</v>
      </c>
      <c r="ER11" s="367">
        <v>9832</v>
      </c>
      <c r="ES11" s="368">
        <v>9890</v>
      </c>
      <c r="ET11" s="368">
        <v>9812</v>
      </c>
      <c r="EU11" s="368">
        <v>9746</v>
      </c>
      <c r="EV11" s="368">
        <v>9743</v>
      </c>
      <c r="EW11" s="371">
        <v>9657</v>
      </c>
      <c r="EX11" s="371">
        <v>9760</v>
      </c>
      <c r="EY11" s="371">
        <v>9713</v>
      </c>
      <c r="EZ11" s="369">
        <v>9650</v>
      </c>
      <c r="FA11" s="369">
        <v>9780</v>
      </c>
      <c r="FB11" s="369">
        <v>9656</v>
      </c>
      <c r="FC11" s="369">
        <v>9637</v>
      </c>
      <c r="FD11" s="369">
        <v>9777</v>
      </c>
      <c r="FE11" s="369">
        <v>9821</v>
      </c>
      <c r="FF11" s="369">
        <v>9730</v>
      </c>
      <c r="FG11" s="369">
        <v>9661</v>
      </c>
      <c r="FH11" s="369"/>
      <c r="FI11" s="369"/>
      <c r="FJ11" s="369"/>
      <c r="FK11" s="369"/>
      <c r="FL11" s="369"/>
      <c r="FM11" s="369"/>
      <c r="FN11" s="369"/>
      <c r="FO11" s="369"/>
      <c r="FP11" s="104">
        <v>-69</v>
      </c>
      <c r="FQ11" s="84">
        <v>-0.71421177931891111</v>
      </c>
      <c r="FR11" s="104">
        <v>24</v>
      </c>
      <c r="FS11" s="84">
        <v>0.24580090126997134</v>
      </c>
      <c r="FW11" s="105" t="s">
        <v>479</v>
      </c>
      <c r="FX11" s="106">
        <v>2296492</v>
      </c>
      <c r="FY11" s="106">
        <v>2254060</v>
      </c>
      <c r="FZ11" s="106">
        <v>2330983</v>
      </c>
      <c r="GA11" s="3">
        <v>2321254</v>
      </c>
      <c r="GB11" s="3">
        <v>2540904</v>
      </c>
      <c r="GC11" s="3">
        <v>2377328</v>
      </c>
      <c r="GD11" s="3">
        <v>2563387</v>
      </c>
    </row>
    <row r="12" spans="1:187" ht="15" outlineLevel="1">
      <c r="A12" s="54" t="s">
        <v>299</v>
      </c>
      <c r="B12" s="43"/>
      <c r="C12" s="47" t="s">
        <v>299</v>
      </c>
      <c r="D12" s="48">
        <v>193470</v>
      </c>
      <c r="E12" s="49">
        <v>194854</v>
      </c>
      <c r="F12" s="49">
        <v>195596</v>
      </c>
      <c r="G12" s="49">
        <v>195380</v>
      </c>
      <c r="H12" s="49">
        <v>194799</v>
      </c>
      <c r="I12" s="49">
        <v>196045</v>
      </c>
      <c r="J12" s="49">
        <v>194802</v>
      </c>
      <c r="K12" s="49">
        <v>195374</v>
      </c>
      <c r="L12" s="49">
        <v>194104</v>
      </c>
      <c r="M12" s="49">
        <v>195097</v>
      </c>
      <c r="N12" s="49">
        <v>194245</v>
      </c>
      <c r="O12" s="50">
        <v>197299</v>
      </c>
      <c r="P12" s="48">
        <v>197553</v>
      </c>
      <c r="Q12" s="49">
        <v>197810</v>
      </c>
      <c r="R12" s="51">
        <v>198277</v>
      </c>
      <c r="S12" s="49">
        <v>199492</v>
      </c>
      <c r="T12" s="49">
        <v>198952</v>
      </c>
      <c r="U12" s="49">
        <v>200934</v>
      </c>
      <c r="V12" s="49">
        <v>202131</v>
      </c>
      <c r="W12" s="49">
        <v>201892</v>
      </c>
      <c r="X12" s="49">
        <v>202232</v>
      </c>
      <c r="Y12" s="49">
        <v>202627</v>
      </c>
      <c r="Z12" s="49">
        <v>202816</v>
      </c>
      <c r="AA12" s="50">
        <v>202742</v>
      </c>
      <c r="AB12" s="48">
        <v>202796</v>
      </c>
      <c r="AC12" s="49">
        <v>203487</v>
      </c>
      <c r="AD12" s="49">
        <v>203710</v>
      </c>
      <c r="AE12" s="49">
        <v>204807</v>
      </c>
      <c r="AF12" s="49">
        <v>205104</v>
      </c>
      <c r="AG12" s="49">
        <v>203615</v>
      </c>
      <c r="AH12" s="49">
        <v>202724</v>
      </c>
      <c r="AI12" s="49">
        <v>202060</v>
      </c>
      <c r="AJ12" s="49">
        <v>203999</v>
      </c>
      <c r="AK12" s="49">
        <v>204509</v>
      </c>
      <c r="AL12" s="49">
        <v>202577</v>
      </c>
      <c r="AM12" s="50">
        <v>202651</v>
      </c>
      <c r="AN12" s="48">
        <v>202456</v>
      </c>
      <c r="AO12" s="49">
        <v>203100</v>
      </c>
      <c r="AP12" s="49">
        <v>205094</v>
      </c>
      <c r="AQ12" s="49">
        <v>204574</v>
      </c>
      <c r="AR12" s="49">
        <v>205629</v>
      </c>
      <c r="AS12" s="49">
        <v>207135</v>
      </c>
      <c r="AT12" s="49">
        <v>207374</v>
      </c>
      <c r="AU12" s="49">
        <v>207622</v>
      </c>
      <c r="AV12" s="49">
        <v>207083</v>
      </c>
      <c r="AW12" s="49">
        <v>208211</v>
      </c>
      <c r="AX12" s="49">
        <v>208123</v>
      </c>
      <c r="AY12" s="50">
        <v>208433</v>
      </c>
      <c r="AZ12" s="48">
        <v>210890</v>
      </c>
      <c r="BA12" s="49">
        <v>211392</v>
      </c>
      <c r="BB12" s="49">
        <v>212765</v>
      </c>
      <c r="BC12" s="49">
        <v>212775</v>
      </c>
      <c r="BD12" s="49">
        <v>212951</v>
      </c>
      <c r="BE12" s="49">
        <v>211921</v>
      </c>
      <c r="BF12" s="49">
        <v>213493</v>
      </c>
      <c r="BG12" s="49">
        <v>214248</v>
      </c>
      <c r="BH12" s="49">
        <v>213976</v>
      </c>
      <c r="BI12" s="49">
        <v>212188</v>
      </c>
      <c r="BJ12" s="49">
        <v>213592</v>
      </c>
      <c r="BK12" s="50">
        <v>215526</v>
      </c>
      <c r="BL12" s="48">
        <v>216429</v>
      </c>
      <c r="BM12" s="118">
        <v>218048</v>
      </c>
      <c r="BN12" s="118">
        <v>218247</v>
      </c>
      <c r="BO12" s="118">
        <v>218798</v>
      </c>
      <c r="BP12" s="118">
        <v>219188</v>
      </c>
      <c r="BQ12" s="118">
        <v>219594</v>
      </c>
      <c r="BR12" s="118">
        <v>219535</v>
      </c>
      <c r="BS12" s="118">
        <v>219260</v>
      </c>
      <c r="BT12" s="118">
        <v>219647</v>
      </c>
      <c r="BU12" s="118">
        <v>219895</v>
      </c>
      <c r="BV12" s="118">
        <v>220642</v>
      </c>
      <c r="BW12" s="50">
        <v>221033</v>
      </c>
      <c r="BX12" s="48">
        <v>221293</v>
      </c>
      <c r="BY12" s="118">
        <v>220931</v>
      </c>
      <c r="BZ12" s="118">
        <v>220615</v>
      </c>
      <c r="CA12" s="118">
        <v>219837</v>
      </c>
      <c r="CB12" s="118">
        <v>219261</v>
      </c>
      <c r="CC12" s="118">
        <v>215551</v>
      </c>
      <c r="CD12" s="118">
        <v>215814</v>
      </c>
      <c r="CE12" s="118">
        <v>215902</v>
      </c>
      <c r="CF12" s="118">
        <v>214864</v>
      </c>
      <c r="CG12" s="49">
        <v>214782</v>
      </c>
      <c r="CH12" s="49">
        <v>214385</v>
      </c>
      <c r="CI12" s="50">
        <v>213857</v>
      </c>
      <c r="CJ12" s="48">
        <v>213427</v>
      </c>
      <c r="CK12" s="49">
        <v>213913</v>
      </c>
      <c r="CL12" s="49">
        <v>214307</v>
      </c>
      <c r="CM12" s="49">
        <v>214075</v>
      </c>
      <c r="CN12" s="49">
        <v>214629</v>
      </c>
      <c r="CO12" s="49">
        <v>215392</v>
      </c>
      <c r="CP12" s="49">
        <v>217191</v>
      </c>
      <c r="CQ12" s="49">
        <v>218444</v>
      </c>
      <c r="CR12" s="49">
        <v>218738</v>
      </c>
      <c r="CS12" s="49">
        <v>218923</v>
      </c>
      <c r="CT12" s="49">
        <v>219741</v>
      </c>
      <c r="CU12" s="50">
        <v>219914</v>
      </c>
      <c r="CV12" s="48">
        <v>220351</v>
      </c>
      <c r="CW12" s="49">
        <v>221100</v>
      </c>
      <c r="CX12" s="49">
        <v>220874</v>
      </c>
      <c r="CY12" s="49">
        <v>221574</v>
      </c>
      <c r="CZ12" s="49">
        <v>220543</v>
      </c>
      <c r="DA12" s="49">
        <v>220202</v>
      </c>
      <c r="DB12" s="49">
        <v>220279</v>
      </c>
      <c r="DC12" s="49">
        <v>219776</v>
      </c>
      <c r="DD12" s="49">
        <v>220006</v>
      </c>
      <c r="DE12" s="49">
        <v>219581</v>
      </c>
      <c r="DF12" s="49">
        <v>219345</v>
      </c>
      <c r="DG12" s="50">
        <v>219378</v>
      </c>
      <c r="DH12" s="48">
        <v>219734</v>
      </c>
      <c r="DI12" s="49">
        <v>219480</v>
      </c>
      <c r="DJ12" s="49">
        <v>219916</v>
      </c>
      <c r="DK12" s="49">
        <v>219620</v>
      </c>
      <c r="DL12" s="49">
        <v>219419</v>
      </c>
      <c r="DM12" s="49">
        <v>218899</v>
      </c>
      <c r="DN12" s="49">
        <v>218112</v>
      </c>
      <c r="DO12" s="49">
        <v>218018</v>
      </c>
      <c r="DP12" s="49">
        <v>217815</v>
      </c>
      <c r="DQ12" s="49">
        <v>217306</v>
      </c>
      <c r="DR12" s="49">
        <v>216955</v>
      </c>
      <c r="DS12" s="52">
        <v>216234</v>
      </c>
      <c r="DT12" s="48">
        <v>216479</v>
      </c>
      <c r="DU12" s="49">
        <v>218176</v>
      </c>
      <c r="DV12" s="49">
        <v>219250</v>
      </c>
      <c r="DW12" s="49">
        <v>219590</v>
      </c>
      <c r="DX12" s="49">
        <v>220702</v>
      </c>
      <c r="DY12" s="49">
        <v>220651</v>
      </c>
      <c r="DZ12" s="49">
        <v>221719</v>
      </c>
      <c r="EA12" s="49">
        <v>220240</v>
      </c>
      <c r="EB12" s="49">
        <v>220350</v>
      </c>
      <c r="EC12" s="49">
        <v>219834</v>
      </c>
      <c r="ED12" s="49">
        <v>219765</v>
      </c>
      <c r="EE12" s="52">
        <v>219102</v>
      </c>
      <c r="EF12" s="48">
        <v>219248</v>
      </c>
      <c r="EG12" s="49">
        <v>220065</v>
      </c>
      <c r="EH12" s="49">
        <v>219518</v>
      </c>
      <c r="EI12" s="49">
        <v>219114</v>
      </c>
      <c r="EJ12" s="49">
        <v>218516</v>
      </c>
      <c r="EK12" s="49">
        <v>218119</v>
      </c>
      <c r="EL12" s="49">
        <v>217880</v>
      </c>
      <c r="EM12" s="49">
        <v>217945</v>
      </c>
      <c r="EN12" s="49">
        <v>219780</v>
      </c>
      <c r="EO12" s="49">
        <v>219629</v>
      </c>
      <c r="EP12" s="49">
        <v>219626</v>
      </c>
      <c r="EQ12" s="52">
        <v>220308</v>
      </c>
      <c r="ER12" s="48">
        <v>221017</v>
      </c>
      <c r="ES12" s="49">
        <v>221990</v>
      </c>
      <c r="ET12" s="49">
        <v>220862</v>
      </c>
      <c r="EU12" s="49">
        <v>220478</v>
      </c>
      <c r="EV12" s="49">
        <v>221027</v>
      </c>
      <c r="EW12" s="52">
        <v>221467</v>
      </c>
      <c r="EX12" s="52">
        <v>224447</v>
      </c>
      <c r="EY12" s="52">
        <v>224979</v>
      </c>
      <c r="EZ12" s="50">
        <v>224479</v>
      </c>
      <c r="FA12" s="50">
        <v>225101</v>
      </c>
      <c r="FB12" s="50">
        <v>225248</v>
      </c>
      <c r="FC12" s="50">
        <v>225784</v>
      </c>
      <c r="FD12" s="50">
        <v>226955</v>
      </c>
      <c r="FE12" s="50">
        <v>227234</v>
      </c>
      <c r="FF12" s="50">
        <v>225161</v>
      </c>
      <c r="FG12" s="50">
        <v>225586</v>
      </c>
      <c r="FH12" s="50"/>
      <c r="FI12" s="50"/>
      <c r="FJ12" s="50"/>
      <c r="FK12" s="50"/>
      <c r="FL12" s="50"/>
      <c r="FM12" s="50"/>
      <c r="FN12" s="50"/>
      <c r="FO12" s="50"/>
      <c r="FP12" s="104">
        <v>425</v>
      </c>
      <c r="FQ12" s="84">
        <v>0.18839821620136002</v>
      </c>
      <c r="FR12" s="104">
        <v>-198</v>
      </c>
      <c r="FS12" s="84">
        <v>-8.9874176153385263E-2</v>
      </c>
      <c r="FW12" s="229" t="s">
        <v>480</v>
      </c>
      <c r="FX12" s="106">
        <v>2276078</v>
      </c>
      <c r="FY12" s="106">
        <v>2279330</v>
      </c>
      <c r="FZ12" s="106">
        <v>2328564</v>
      </c>
      <c r="GA12" s="3">
        <v>2307694</v>
      </c>
      <c r="GB12" s="3">
        <v>2540655</v>
      </c>
      <c r="GC12" s="3">
        <v>2374109</v>
      </c>
      <c r="GD12" s="3">
        <v>2648722</v>
      </c>
    </row>
    <row r="13" spans="1:187" ht="15" outlineLevel="2">
      <c r="A13" s="355">
        <v>120</v>
      </c>
      <c r="B13" s="53" t="s">
        <v>299</v>
      </c>
      <c r="C13" s="339" t="s">
        <v>300</v>
      </c>
      <c r="D13" s="367">
        <v>24475</v>
      </c>
      <c r="E13" s="368">
        <v>25035</v>
      </c>
      <c r="F13" s="368">
        <v>25799</v>
      </c>
      <c r="G13" s="368">
        <v>26396</v>
      </c>
      <c r="H13" s="368">
        <v>26302</v>
      </c>
      <c r="I13" s="368">
        <v>26566</v>
      </c>
      <c r="J13" s="368">
        <v>26394</v>
      </c>
      <c r="K13" s="368">
        <v>26494</v>
      </c>
      <c r="L13" s="368">
        <v>26370</v>
      </c>
      <c r="M13" s="368">
        <v>26558</v>
      </c>
      <c r="N13" s="368">
        <v>26578</v>
      </c>
      <c r="O13" s="369">
        <v>27238</v>
      </c>
      <c r="P13" s="367">
        <v>27360</v>
      </c>
      <c r="Q13" s="368">
        <v>27530</v>
      </c>
      <c r="R13" s="370">
        <v>27875</v>
      </c>
      <c r="S13" s="368">
        <v>28788</v>
      </c>
      <c r="T13" s="368">
        <v>28502</v>
      </c>
      <c r="U13" s="368">
        <v>28537</v>
      </c>
      <c r="V13" s="368">
        <v>28556</v>
      </c>
      <c r="W13" s="368">
        <v>28576</v>
      </c>
      <c r="X13" s="368">
        <v>28502</v>
      </c>
      <c r="Y13" s="368">
        <v>28272</v>
      </c>
      <c r="Z13" s="368">
        <v>28276</v>
      </c>
      <c r="AA13" s="369">
        <v>28288</v>
      </c>
      <c r="AB13" s="367">
        <v>28367</v>
      </c>
      <c r="AC13" s="368">
        <v>28225</v>
      </c>
      <c r="AD13" s="368">
        <v>28367</v>
      </c>
      <c r="AE13" s="368">
        <v>28584</v>
      </c>
      <c r="AF13" s="368">
        <v>28359</v>
      </c>
      <c r="AG13" s="368">
        <v>28095</v>
      </c>
      <c r="AH13" s="368">
        <v>27979</v>
      </c>
      <c r="AI13" s="368">
        <v>27986</v>
      </c>
      <c r="AJ13" s="368">
        <v>28194</v>
      </c>
      <c r="AK13" s="368">
        <v>27633</v>
      </c>
      <c r="AL13" s="368">
        <v>26541</v>
      </c>
      <c r="AM13" s="369">
        <v>25859</v>
      </c>
      <c r="AN13" s="367">
        <v>25844</v>
      </c>
      <c r="AO13" s="368">
        <v>25822</v>
      </c>
      <c r="AP13" s="368">
        <v>25963</v>
      </c>
      <c r="AQ13" s="368">
        <v>25961</v>
      </c>
      <c r="AR13" s="368">
        <v>25947</v>
      </c>
      <c r="AS13" s="368">
        <v>26154</v>
      </c>
      <c r="AT13" s="368">
        <v>26149</v>
      </c>
      <c r="AU13" s="368">
        <v>26134</v>
      </c>
      <c r="AV13" s="368">
        <v>26161</v>
      </c>
      <c r="AW13" s="368">
        <v>26186</v>
      </c>
      <c r="AX13" s="368">
        <v>26157</v>
      </c>
      <c r="AY13" s="369">
        <v>26102</v>
      </c>
      <c r="AZ13" s="367">
        <v>26231</v>
      </c>
      <c r="BA13" s="368">
        <v>26157</v>
      </c>
      <c r="BB13" s="368">
        <v>26246</v>
      </c>
      <c r="BC13" s="368">
        <v>26207</v>
      </c>
      <c r="BD13" s="368">
        <v>26105</v>
      </c>
      <c r="BE13" s="368">
        <v>25952</v>
      </c>
      <c r="BF13" s="368">
        <v>25952</v>
      </c>
      <c r="BG13" s="368">
        <v>25813</v>
      </c>
      <c r="BH13" s="368">
        <v>25618</v>
      </c>
      <c r="BI13" s="368">
        <v>25438</v>
      </c>
      <c r="BJ13" s="368">
        <v>25477</v>
      </c>
      <c r="BK13" s="369">
        <v>25597</v>
      </c>
      <c r="BL13" s="367">
        <v>25589</v>
      </c>
      <c r="BM13" s="372">
        <v>25599</v>
      </c>
      <c r="BN13" s="372">
        <v>25542</v>
      </c>
      <c r="BO13" s="372">
        <v>25507</v>
      </c>
      <c r="BP13" s="372">
        <v>25522</v>
      </c>
      <c r="BQ13" s="372">
        <v>25495</v>
      </c>
      <c r="BR13" s="372">
        <v>25515</v>
      </c>
      <c r="BS13" s="372">
        <v>25540</v>
      </c>
      <c r="BT13" s="372">
        <v>25577</v>
      </c>
      <c r="BU13" s="372">
        <v>25563</v>
      </c>
      <c r="BV13" s="372">
        <v>25546</v>
      </c>
      <c r="BW13" s="369">
        <v>25555</v>
      </c>
      <c r="BX13" s="367">
        <v>25600</v>
      </c>
      <c r="BY13" s="372">
        <v>25596</v>
      </c>
      <c r="BZ13" s="372">
        <v>25568</v>
      </c>
      <c r="CA13" s="372">
        <v>25507</v>
      </c>
      <c r="CB13" s="372">
        <v>25402</v>
      </c>
      <c r="CC13" s="372">
        <v>24991</v>
      </c>
      <c r="CD13" s="372">
        <v>24985</v>
      </c>
      <c r="CE13" s="372">
        <v>24998</v>
      </c>
      <c r="CF13" s="372">
        <v>24876</v>
      </c>
      <c r="CG13" s="368">
        <v>24821</v>
      </c>
      <c r="CH13" s="368">
        <v>24694</v>
      </c>
      <c r="CI13" s="369">
        <v>24611</v>
      </c>
      <c r="CJ13" s="367">
        <v>24537</v>
      </c>
      <c r="CK13" s="368">
        <v>24552</v>
      </c>
      <c r="CL13" s="368">
        <v>24521</v>
      </c>
      <c r="CM13" s="368">
        <v>24387</v>
      </c>
      <c r="CN13" s="368">
        <v>24383</v>
      </c>
      <c r="CO13" s="368">
        <v>24344</v>
      </c>
      <c r="CP13" s="368">
        <v>24366</v>
      </c>
      <c r="CQ13" s="368">
        <v>24501</v>
      </c>
      <c r="CR13" s="368">
        <v>24484</v>
      </c>
      <c r="CS13" s="368">
        <v>24383</v>
      </c>
      <c r="CT13" s="368">
        <v>24381</v>
      </c>
      <c r="CU13" s="369">
        <v>24358</v>
      </c>
      <c r="CV13" s="367">
        <v>24354</v>
      </c>
      <c r="CW13" s="368">
        <v>24359</v>
      </c>
      <c r="CX13" s="368">
        <v>24244</v>
      </c>
      <c r="CY13" s="368">
        <v>24209</v>
      </c>
      <c r="CZ13" s="368">
        <v>24100</v>
      </c>
      <c r="DA13" s="368">
        <v>24004</v>
      </c>
      <c r="DB13" s="368">
        <v>23969</v>
      </c>
      <c r="DC13" s="368">
        <v>23917</v>
      </c>
      <c r="DD13" s="368">
        <v>23907</v>
      </c>
      <c r="DE13" s="368">
        <v>23827</v>
      </c>
      <c r="DF13" s="368">
        <v>23811</v>
      </c>
      <c r="DG13" s="369">
        <v>23728</v>
      </c>
      <c r="DH13" s="367">
        <v>23668</v>
      </c>
      <c r="DI13" s="368">
        <v>23561</v>
      </c>
      <c r="DJ13" s="368">
        <v>23393</v>
      </c>
      <c r="DK13" s="368">
        <v>23336</v>
      </c>
      <c r="DL13" s="368">
        <v>23341</v>
      </c>
      <c r="DM13" s="368">
        <v>23245</v>
      </c>
      <c r="DN13" s="368">
        <v>23174</v>
      </c>
      <c r="DO13" s="368">
        <v>23063</v>
      </c>
      <c r="DP13" s="368">
        <v>23006</v>
      </c>
      <c r="DQ13" s="368">
        <v>22892</v>
      </c>
      <c r="DR13" s="368">
        <v>22833</v>
      </c>
      <c r="DS13" s="371">
        <v>22723</v>
      </c>
      <c r="DT13" s="367">
        <v>22661</v>
      </c>
      <c r="DU13" s="368">
        <v>22655</v>
      </c>
      <c r="DV13" s="368">
        <v>22572</v>
      </c>
      <c r="DW13" s="368">
        <v>22533</v>
      </c>
      <c r="DX13" s="368">
        <v>22577</v>
      </c>
      <c r="DY13" s="368">
        <v>22621</v>
      </c>
      <c r="DZ13" s="368">
        <v>23218</v>
      </c>
      <c r="EA13" s="368">
        <v>23147</v>
      </c>
      <c r="EB13" s="368">
        <v>23102</v>
      </c>
      <c r="EC13" s="368">
        <v>23067</v>
      </c>
      <c r="ED13" s="368">
        <v>23214</v>
      </c>
      <c r="EE13" s="371">
        <v>23133</v>
      </c>
      <c r="EF13" s="367">
        <v>23175</v>
      </c>
      <c r="EG13" s="368">
        <v>23185</v>
      </c>
      <c r="EH13" s="368">
        <v>23149</v>
      </c>
      <c r="EI13" s="368">
        <v>23082</v>
      </c>
      <c r="EJ13" s="368">
        <v>23039</v>
      </c>
      <c r="EK13" s="368">
        <v>23010</v>
      </c>
      <c r="EL13" s="368">
        <v>22898</v>
      </c>
      <c r="EM13" s="368">
        <v>22864</v>
      </c>
      <c r="EN13" s="368">
        <v>22969</v>
      </c>
      <c r="EO13" s="368">
        <v>22873</v>
      </c>
      <c r="EP13" s="368">
        <v>22857</v>
      </c>
      <c r="EQ13" s="371">
        <v>22874</v>
      </c>
      <c r="ER13" s="367">
        <v>22959</v>
      </c>
      <c r="ES13" s="368">
        <v>23048</v>
      </c>
      <c r="ET13" s="368">
        <v>22850</v>
      </c>
      <c r="EU13" s="368">
        <v>22700</v>
      </c>
      <c r="EV13" s="368">
        <v>22773</v>
      </c>
      <c r="EW13" s="371">
        <v>22774</v>
      </c>
      <c r="EX13" s="371">
        <v>22927</v>
      </c>
      <c r="EY13" s="371">
        <v>22945</v>
      </c>
      <c r="EZ13" s="369">
        <v>22884</v>
      </c>
      <c r="FA13" s="369">
        <v>22947</v>
      </c>
      <c r="FB13" s="369">
        <v>22963</v>
      </c>
      <c r="FC13" s="369">
        <v>22976</v>
      </c>
      <c r="FD13" s="369">
        <v>23096</v>
      </c>
      <c r="FE13" s="369">
        <v>23001</v>
      </c>
      <c r="FF13" s="369">
        <v>22795</v>
      </c>
      <c r="FG13" s="369">
        <v>22889</v>
      </c>
      <c r="FH13" s="369"/>
      <c r="FI13" s="369"/>
      <c r="FJ13" s="369"/>
      <c r="FK13" s="369"/>
      <c r="FL13" s="369"/>
      <c r="FM13" s="369"/>
      <c r="FN13" s="369"/>
      <c r="FO13" s="369"/>
      <c r="FP13" s="104">
        <v>94</v>
      </c>
      <c r="FQ13" s="84">
        <v>0.41067761806981523</v>
      </c>
      <c r="FR13" s="104">
        <v>-87</v>
      </c>
      <c r="FS13" s="84">
        <v>-0.38034449593424846</v>
      </c>
      <c r="FW13" s="105" t="s">
        <v>481</v>
      </c>
      <c r="FX13" s="106">
        <v>2278197</v>
      </c>
      <c r="FY13" s="106">
        <v>2285762</v>
      </c>
      <c r="FZ13" s="106">
        <v>2325821</v>
      </c>
      <c r="GA13" s="3">
        <v>2306143</v>
      </c>
      <c r="GB13" s="3">
        <v>2478543</v>
      </c>
      <c r="GC13" s="3">
        <v>2370087</v>
      </c>
      <c r="GD13" s="3">
        <v>2654514</v>
      </c>
    </row>
    <row r="14" spans="1:187" ht="15" outlineLevel="2">
      <c r="A14" s="355">
        <v>154</v>
      </c>
      <c r="B14" s="53" t="s">
        <v>299</v>
      </c>
      <c r="C14" s="339" t="s">
        <v>301</v>
      </c>
      <c r="D14" s="367">
        <v>61808</v>
      </c>
      <c r="E14" s="368">
        <v>62297</v>
      </c>
      <c r="F14" s="368">
        <v>62264</v>
      </c>
      <c r="G14" s="368">
        <v>62131</v>
      </c>
      <c r="H14" s="368">
        <v>61881</v>
      </c>
      <c r="I14" s="368">
        <v>62011</v>
      </c>
      <c r="J14" s="368">
        <v>61343</v>
      </c>
      <c r="K14" s="368">
        <v>61789</v>
      </c>
      <c r="L14" s="368">
        <v>60857</v>
      </c>
      <c r="M14" s="368">
        <v>60837</v>
      </c>
      <c r="N14" s="368">
        <v>60488</v>
      </c>
      <c r="O14" s="369">
        <v>61009</v>
      </c>
      <c r="P14" s="367">
        <v>60996</v>
      </c>
      <c r="Q14" s="368">
        <v>61032</v>
      </c>
      <c r="R14" s="370">
        <v>61696</v>
      </c>
      <c r="S14" s="368">
        <v>62528</v>
      </c>
      <c r="T14" s="368">
        <v>61637</v>
      </c>
      <c r="U14" s="368">
        <v>62454</v>
      </c>
      <c r="V14" s="368">
        <v>62586</v>
      </c>
      <c r="W14" s="368">
        <v>62410</v>
      </c>
      <c r="X14" s="368">
        <v>62325</v>
      </c>
      <c r="Y14" s="368">
        <v>62721</v>
      </c>
      <c r="Z14" s="368">
        <v>62709</v>
      </c>
      <c r="AA14" s="369">
        <v>62277</v>
      </c>
      <c r="AB14" s="367">
        <v>62621</v>
      </c>
      <c r="AC14" s="368">
        <v>63025</v>
      </c>
      <c r="AD14" s="368">
        <v>62939</v>
      </c>
      <c r="AE14" s="368">
        <v>63328</v>
      </c>
      <c r="AF14" s="368">
        <v>63688</v>
      </c>
      <c r="AG14" s="368">
        <v>62854</v>
      </c>
      <c r="AH14" s="368">
        <v>62083</v>
      </c>
      <c r="AI14" s="368">
        <v>62093</v>
      </c>
      <c r="AJ14" s="368">
        <v>62592</v>
      </c>
      <c r="AK14" s="368">
        <v>63055</v>
      </c>
      <c r="AL14" s="368">
        <v>62547</v>
      </c>
      <c r="AM14" s="369">
        <v>62810</v>
      </c>
      <c r="AN14" s="367">
        <v>62432</v>
      </c>
      <c r="AO14" s="368">
        <v>62578</v>
      </c>
      <c r="AP14" s="368">
        <v>63066</v>
      </c>
      <c r="AQ14" s="368">
        <v>62848</v>
      </c>
      <c r="AR14" s="368">
        <v>63475</v>
      </c>
      <c r="AS14" s="368">
        <v>63845</v>
      </c>
      <c r="AT14" s="368">
        <v>63898</v>
      </c>
      <c r="AU14" s="368">
        <v>64159</v>
      </c>
      <c r="AV14" s="368">
        <v>63928</v>
      </c>
      <c r="AW14" s="368">
        <v>64232</v>
      </c>
      <c r="AX14" s="368">
        <v>64164</v>
      </c>
      <c r="AY14" s="369">
        <v>64350</v>
      </c>
      <c r="AZ14" s="367">
        <v>65156</v>
      </c>
      <c r="BA14" s="368">
        <v>65604</v>
      </c>
      <c r="BB14" s="368">
        <v>66068</v>
      </c>
      <c r="BC14" s="368">
        <v>66171</v>
      </c>
      <c r="BD14" s="368">
        <v>66409</v>
      </c>
      <c r="BE14" s="368">
        <v>66018</v>
      </c>
      <c r="BF14" s="368">
        <v>66537</v>
      </c>
      <c r="BG14" s="368">
        <v>66806</v>
      </c>
      <c r="BH14" s="368">
        <v>66408</v>
      </c>
      <c r="BI14" s="368">
        <v>65924</v>
      </c>
      <c r="BJ14" s="368">
        <v>66355</v>
      </c>
      <c r="BK14" s="369">
        <v>67117</v>
      </c>
      <c r="BL14" s="367">
        <v>67617</v>
      </c>
      <c r="BM14" s="372">
        <v>68573</v>
      </c>
      <c r="BN14" s="372">
        <v>68813</v>
      </c>
      <c r="BO14" s="372">
        <v>69083</v>
      </c>
      <c r="BP14" s="372">
        <v>69285</v>
      </c>
      <c r="BQ14" s="372">
        <v>69573</v>
      </c>
      <c r="BR14" s="372">
        <v>69335</v>
      </c>
      <c r="BS14" s="372">
        <v>69279</v>
      </c>
      <c r="BT14" s="372">
        <v>69528</v>
      </c>
      <c r="BU14" s="372">
        <v>69769</v>
      </c>
      <c r="BV14" s="372">
        <v>70174</v>
      </c>
      <c r="BW14" s="369">
        <v>70279</v>
      </c>
      <c r="BX14" s="367">
        <v>70250</v>
      </c>
      <c r="BY14" s="372">
        <v>70193</v>
      </c>
      <c r="BZ14" s="372">
        <v>70028</v>
      </c>
      <c r="CA14" s="372">
        <v>69562</v>
      </c>
      <c r="CB14" s="372">
        <v>69438</v>
      </c>
      <c r="CC14" s="372">
        <v>68146</v>
      </c>
      <c r="CD14" s="372">
        <v>68048</v>
      </c>
      <c r="CE14" s="372">
        <v>67947</v>
      </c>
      <c r="CF14" s="372">
        <v>67532</v>
      </c>
      <c r="CG14" s="368">
        <v>67489</v>
      </c>
      <c r="CH14" s="368">
        <v>67485</v>
      </c>
      <c r="CI14" s="369">
        <v>67377</v>
      </c>
      <c r="CJ14" s="367">
        <v>67339</v>
      </c>
      <c r="CK14" s="368">
        <v>67641</v>
      </c>
      <c r="CL14" s="368">
        <v>67938</v>
      </c>
      <c r="CM14" s="368">
        <v>68020</v>
      </c>
      <c r="CN14" s="368">
        <v>68389</v>
      </c>
      <c r="CO14" s="368">
        <v>69017</v>
      </c>
      <c r="CP14" s="368">
        <v>70055</v>
      </c>
      <c r="CQ14" s="368">
        <v>70583</v>
      </c>
      <c r="CR14" s="368">
        <v>70635</v>
      </c>
      <c r="CS14" s="368">
        <v>71237</v>
      </c>
      <c r="CT14" s="368">
        <v>72008</v>
      </c>
      <c r="CU14" s="369">
        <v>72241</v>
      </c>
      <c r="CV14" s="367">
        <v>72454</v>
      </c>
      <c r="CW14" s="368">
        <v>72742</v>
      </c>
      <c r="CX14" s="368">
        <v>72766</v>
      </c>
      <c r="CY14" s="368">
        <v>73271</v>
      </c>
      <c r="CZ14" s="368">
        <v>73335</v>
      </c>
      <c r="DA14" s="368">
        <v>73348</v>
      </c>
      <c r="DB14" s="368">
        <v>73555</v>
      </c>
      <c r="DC14" s="368">
        <v>73244</v>
      </c>
      <c r="DD14" s="368">
        <v>73566</v>
      </c>
      <c r="DE14" s="368">
        <v>73643</v>
      </c>
      <c r="DF14" s="368">
        <v>73595</v>
      </c>
      <c r="DG14" s="369">
        <v>73698</v>
      </c>
      <c r="DH14" s="367">
        <v>73935</v>
      </c>
      <c r="DI14" s="368">
        <v>73789</v>
      </c>
      <c r="DJ14" s="368">
        <v>74163</v>
      </c>
      <c r="DK14" s="368">
        <v>74091</v>
      </c>
      <c r="DL14" s="368">
        <v>73989</v>
      </c>
      <c r="DM14" s="368">
        <v>73848</v>
      </c>
      <c r="DN14" s="368">
        <v>73505</v>
      </c>
      <c r="DO14" s="368">
        <v>73484</v>
      </c>
      <c r="DP14" s="368">
        <v>73415</v>
      </c>
      <c r="DQ14" s="368">
        <v>73190</v>
      </c>
      <c r="DR14" s="368">
        <v>73017</v>
      </c>
      <c r="DS14" s="371">
        <v>72749</v>
      </c>
      <c r="DT14" s="367">
        <v>72790</v>
      </c>
      <c r="DU14" s="368">
        <v>73899</v>
      </c>
      <c r="DV14" s="368">
        <v>74903</v>
      </c>
      <c r="DW14" s="368">
        <v>75357</v>
      </c>
      <c r="DX14" s="368">
        <v>76028</v>
      </c>
      <c r="DY14" s="368">
        <v>76186</v>
      </c>
      <c r="DZ14" s="368">
        <v>76234</v>
      </c>
      <c r="EA14" s="368">
        <v>75294</v>
      </c>
      <c r="EB14" s="368">
        <v>75479</v>
      </c>
      <c r="EC14" s="368">
        <v>75181</v>
      </c>
      <c r="ED14" s="368">
        <v>74918</v>
      </c>
      <c r="EE14" s="371">
        <v>74617</v>
      </c>
      <c r="EF14" s="367">
        <v>74733</v>
      </c>
      <c r="EG14" s="368">
        <v>75069</v>
      </c>
      <c r="EH14" s="368">
        <v>74806</v>
      </c>
      <c r="EI14" s="368">
        <v>74639</v>
      </c>
      <c r="EJ14" s="368">
        <v>74304</v>
      </c>
      <c r="EK14" s="368">
        <v>74222</v>
      </c>
      <c r="EL14" s="368">
        <v>74143</v>
      </c>
      <c r="EM14" s="368">
        <v>74100</v>
      </c>
      <c r="EN14" s="368">
        <v>74989</v>
      </c>
      <c r="EO14" s="368">
        <v>74814</v>
      </c>
      <c r="EP14" s="368">
        <v>74769</v>
      </c>
      <c r="EQ14" s="371">
        <v>75036</v>
      </c>
      <c r="ER14" s="367">
        <v>75225</v>
      </c>
      <c r="ES14" s="368">
        <v>75613</v>
      </c>
      <c r="ET14" s="368">
        <v>75152</v>
      </c>
      <c r="EU14" s="368">
        <v>74915</v>
      </c>
      <c r="EV14" s="368">
        <v>75243</v>
      </c>
      <c r="EW14" s="371">
        <v>75442</v>
      </c>
      <c r="EX14" s="371">
        <v>77244</v>
      </c>
      <c r="EY14" s="371">
        <v>77607</v>
      </c>
      <c r="EZ14" s="369">
        <v>77313</v>
      </c>
      <c r="FA14" s="369">
        <v>77559</v>
      </c>
      <c r="FB14" s="369">
        <v>77687</v>
      </c>
      <c r="FC14" s="369">
        <v>78109</v>
      </c>
      <c r="FD14" s="369">
        <v>78490</v>
      </c>
      <c r="FE14" s="369">
        <v>78924</v>
      </c>
      <c r="FF14" s="369">
        <v>78056</v>
      </c>
      <c r="FG14" s="369">
        <v>78145</v>
      </c>
      <c r="FH14" s="369"/>
      <c r="FI14" s="369"/>
      <c r="FJ14" s="369"/>
      <c r="FK14" s="369"/>
      <c r="FL14" s="369"/>
      <c r="FM14" s="369"/>
      <c r="FN14" s="369"/>
      <c r="FO14" s="369"/>
      <c r="FP14" s="104">
        <v>89</v>
      </c>
      <c r="FQ14" s="84">
        <v>0.11389084394395035</v>
      </c>
      <c r="FR14" s="104">
        <v>36</v>
      </c>
      <c r="FS14" s="84">
        <v>4.7976971053894132E-2</v>
      </c>
      <c r="FW14" s="229" t="s">
        <v>482</v>
      </c>
      <c r="FX14" s="106">
        <v>2277575</v>
      </c>
      <c r="FY14" s="106">
        <v>2300364</v>
      </c>
      <c r="FZ14" s="106">
        <v>2325579</v>
      </c>
      <c r="GA14" s="3">
        <v>2305154</v>
      </c>
      <c r="GB14" s="3">
        <v>2484416</v>
      </c>
      <c r="GC14" s="3">
        <v>2453200</v>
      </c>
      <c r="GD14" s="3">
        <v>2651034</v>
      </c>
    </row>
    <row r="15" spans="1:187" ht="15" outlineLevel="2">
      <c r="A15" s="355">
        <v>250</v>
      </c>
      <c r="B15" s="53" t="s">
        <v>299</v>
      </c>
      <c r="C15" s="339" t="s">
        <v>302</v>
      </c>
      <c r="D15" s="367">
        <v>36877</v>
      </c>
      <c r="E15" s="368">
        <v>37069</v>
      </c>
      <c r="F15" s="368">
        <v>37163</v>
      </c>
      <c r="G15" s="368">
        <v>36900</v>
      </c>
      <c r="H15" s="368">
        <v>36883</v>
      </c>
      <c r="I15" s="368">
        <v>37219</v>
      </c>
      <c r="J15" s="368">
        <v>37049</v>
      </c>
      <c r="K15" s="368">
        <v>37128</v>
      </c>
      <c r="L15" s="368">
        <v>36898</v>
      </c>
      <c r="M15" s="368">
        <v>37207</v>
      </c>
      <c r="N15" s="368">
        <v>37033</v>
      </c>
      <c r="O15" s="369">
        <v>37380</v>
      </c>
      <c r="P15" s="367">
        <v>37648</v>
      </c>
      <c r="Q15" s="368">
        <v>37577</v>
      </c>
      <c r="R15" s="370">
        <v>37502</v>
      </c>
      <c r="S15" s="368">
        <v>37526</v>
      </c>
      <c r="T15" s="368">
        <v>38016</v>
      </c>
      <c r="U15" s="368">
        <v>38529</v>
      </c>
      <c r="V15" s="368">
        <v>38921</v>
      </c>
      <c r="W15" s="368">
        <v>38784</v>
      </c>
      <c r="X15" s="368">
        <v>38993</v>
      </c>
      <c r="Y15" s="368">
        <v>39251</v>
      </c>
      <c r="Z15" s="368">
        <v>39225</v>
      </c>
      <c r="AA15" s="369">
        <v>39492</v>
      </c>
      <c r="AB15" s="367">
        <v>38997</v>
      </c>
      <c r="AC15" s="368">
        <v>39177</v>
      </c>
      <c r="AD15" s="368">
        <v>39417</v>
      </c>
      <c r="AE15" s="368">
        <v>39904</v>
      </c>
      <c r="AF15" s="368">
        <v>39959</v>
      </c>
      <c r="AG15" s="368">
        <v>40046</v>
      </c>
      <c r="AH15" s="368">
        <v>40080</v>
      </c>
      <c r="AI15" s="368">
        <v>39607</v>
      </c>
      <c r="AJ15" s="368">
        <v>39991</v>
      </c>
      <c r="AK15" s="368">
        <v>40203</v>
      </c>
      <c r="AL15" s="368">
        <v>40096</v>
      </c>
      <c r="AM15" s="369">
        <v>40352</v>
      </c>
      <c r="AN15" s="367">
        <v>40480</v>
      </c>
      <c r="AO15" s="368">
        <v>40872</v>
      </c>
      <c r="AP15" s="368">
        <v>41429</v>
      </c>
      <c r="AQ15" s="368">
        <v>41284</v>
      </c>
      <c r="AR15" s="368">
        <v>41454</v>
      </c>
      <c r="AS15" s="368">
        <v>41908</v>
      </c>
      <c r="AT15" s="368">
        <v>42066</v>
      </c>
      <c r="AU15" s="368">
        <v>41995</v>
      </c>
      <c r="AV15" s="368">
        <v>41981</v>
      </c>
      <c r="AW15" s="368">
        <v>42554</v>
      </c>
      <c r="AX15" s="368">
        <v>42562</v>
      </c>
      <c r="AY15" s="369">
        <v>42617</v>
      </c>
      <c r="AZ15" s="367">
        <v>43199</v>
      </c>
      <c r="BA15" s="368">
        <v>43202</v>
      </c>
      <c r="BB15" s="368">
        <v>43580</v>
      </c>
      <c r="BC15" s="368">
        <v>43562</v>
      </c>
      <c r="BD15" s="368">
        <v>43649</v>
      </c>
      <c r="BE15" s="368">
        <v>43566</v>
      </c>
      <c r="BF15" s="368">
        <v>44113</v>
      </c>
      <c r="BG15" s="368">
        <v>44189</v>
      </c>
      <c r="BH15" s="368">
        <v>44242</v>
      </c>
      <c r="BI15" s="368">
        <v>44197</v>
      </c>
      <c r="BJ15" s="368">
        <v>44605</v>
      </c>
      <c r="BK15" s="369">
        <v>45067</v>
      </c>
      <c r="BL15" s="367">
        <v>45314</v>
      </c>
      <c r="BM15" s="372">
        <v>45669</v>
      </c>
      <c r="BN15" s="372">
        <v>45756</v>
      </c>
      <c r="BO15" s="372">
        <v>45927</v>
      </c>
      <c r="BP15" s="372">
        <v>46035</v>
      </c>
      <c r="BQ15" s="372">
        <v>46175</v>
      </c>
      <c r="BR15" s="372">
        <v>46320</v>
      </c>
      <c r="BS15" s="372">
        <v>46260</v>
      </c>
      <c r="BT15" s="372">
        <v>46310</v>
      </c>
      <c r="BU15" s="372">
        <v>46360</v>
      </c>
      <c r="BV15" s="372">
        <v>46535</v>
      </c>
      <c r="BW15" s="369">
        <v>46648</v>
      </c>
      <c r="BX15" s="367">
        <v>46802</v>
      </c>
      <c r="BY15" s="372">
        <v>46753</v>
      </c>
      <c r="BZ15" s="372">
        <v>46693</v>
      </c>
      <c r="CA15" s="372">
        <v>46580</v>
      </c>
      <c r="CB15" s="372">
        <v>46454</v>
      </c>
      <c r="CC15" s="372">
        <v>45654</v>
      </c>
      <c r="CD15" s="372">
        <v>45753</v>
      </c>
      <c r="CE15" s="372">
        <v>45787</v>
      </c>
      <c r="CF15" s="372">
        <v>45586</v>
      </c>
      <c r="CG15" s="368">
        <v>45572</v>
      </c>
      <c r="CH15" s="368">
        <v>45445</v>
      </c>
      <c r="CI15" s="369">
        <v>45281</v>
      </c>
      <c r="CJ15" s="367">
        <v>45181</v>
      </c>
      <c r="CK15" s="368">
        <v>45272</v>
      </c>
      <c r="CL15" s="368">
        <v>45392</v>
      </c>
      <c r="CM15" s="368">
        <v>45406</v>
      </c>
      <c r="CN15" s="368">
        <v>45476</v>
      </c>
      <c r="CO15" s="368">
        <v>45524</v>
      </c>
      <c r="CP15" s="368">
        <v>45868</v>
      </c>
      <c r="CQ15" s="368">
        <v>45994</v>
      </c>
      <c r="CR15" s="368">
        <v>46174</v>
      </c>
      <c r="CS15" s="368">
        <v>46026</v>
      </c>
      <c r="CT15" s="368">
        <v>46140</v>
      </c>
      <c r="CU15" s="369">
        <v>46163</v>
      </c>
      <c r="CV15" s="367">
        <v>46261</v>
      </c>
      <c r="CW15" s="368">
        <v>46377</v>
      </c>
      <c r="CX15" s="368">
        <v>46420</v>
      </c>
      <c r="CY15" s="368">
        <v>46659</v>
      </c>
      <c r="CZ15" s="368">
        <v>46276</v>
      </c>
      <c r="DA15" s="368">
        <v>46333</v>
      </c>
      <c r="DB15" s="368">
        <v>46342</v>
      </c>
      <c r="DC15" s="368">
        <v>46476</v>
      </c>
      <c r="DD15" s="368">
        <v>46384</v>
      </c>
      <c r="DE15" s="368">
        <v>46318</v>
      </c>
      <c r="DF15" s="368">
        <v>46289</v>
      </c>
      <c r="DG15" s="369">
        <v>46431</v>
      </c>
      <c r="DH15" s="367">
        <v>46427</v>
      </c>
      <c r="DI15" s="368">
        <v>46458</v>
      </c>
      <c r="DJ15" s="368">
        <v>46501</v>
      </c>
      <c r="DK15" s="368">
        <v>46462</v>
      </c>
      <c r="DL15" s="368">
        <v>46348</v>
      </c>
      <c r="DM15" s="368">
        <v>46236</v>
      </c>
      <c r="DN15" s="368">
        <v>46062</v>
      </c>
      <c r="DO15" s="368">
        <v>46153</v>
      </c>
      <c r="DP15" s="368">
        <v>46190</v>
      </c>
      <c r="DQ15" s="368">
        <v>46172</v>
      </c>
      <c r="DR15" s="368">
        <v>46169</v>
      </c>
      <c r="DS15" s="371">
        <v>46139</v>
      </c>
      <c r="DT15" s="367">
        <v>46299</v>
      </c>
      <c r="DU15" s="368">
        <v>46490</v>
      </c>
      <c r="DV15" s="368">
        <v>46571</v>
      </c>
      <c r="DW15" s="368">
        <v>46547</v>
      </c>
      <c r="DX15" s="368">
        <v>46679</v>
      </c>
      <c r="DY15" s="368">
        <v>46621</v>
      </c>
      <c r="DZ15" s="368">
        <v>46678</v>
      </c>
      <c r="EA15" s="368">
        <v>46422</v>
      </c>
      <c r="EB15" s="368">
        <v>46437</v>
      </c>
      <c r="EC15" s="368">
        <v>46354</v>
      </c>
      <c r="ED15" s="368">
        <v>46303</v>
      </c>
      <c r="EE15" s="371">
        <v>46217</v>
      </c>
      <c r="EF15" s="367">
        <v>46170</v>
      </c>
      <c r="EG15" s="368">
        <v>46341</v>
      </c>
      <c r="EH15" s="368">
        <v>46280</v>
      </c>
      <c r="EI15" s="368">
        <v>46239</v>
      </c>
      <c r="EJ15" s="368">
        <v>46203</v>
      </c>
      <c r="EK15" s="368">
        <v>46071</v>
      </c>
      <c r="EL15" s="368">
        <v>46098</v>
      </c>
      <c r="EM15" s="368">
        <v>46172</v>
      </c>
      <c r="EN15" s="368">
        <v>46444</v>
      </c>
      <c r="EO15" s="368">
        <v>46612</v>
      </c>
      <c r="EP15" s="368">
        <v>46624</v>
      </c>
      <c r="EQ15" s="371">
        <v>46861</v>
      </c>
      <c r="ER15" s="367">
        <v>47024</v>
      </c>
      <c r="ES15" s="368">
        <v>47217</v>
      </c>
      <c r="ET15" s="368">
        <v>46979</v>
      </c>
      <c r="EU15" s="368">
        <v>47111</v>
      </c>
      <c r="EV15" s="368">
        <v>47203</v>
      </c>
      <c r="EW15" s="371">
        <v>47454</v>
      </c>
      <c r="EX15" s="371">
        <v>48019</v>
      </c>
      <c r="EY15" s="371">
        <v>48095</v>
      </c>
      <c r="EZ15" s="369">
        <v>47939</v>
      </c>
      <c r="FA15" s="369">
        <v>48125</v>
      </c>
      <c r="FB15" s="369">
        <v>48121</v>
      </c>
      <c r="FC15" s="369">
        <v>48210</v>
      </c>
      <c r="FD15" s="369">
        <v>48373</v>
      </c>
      <c r="FE15" s="369">
        <v>48383</v>
      </c>
      <c r="FF15" s="369">
        <v>48016</v>
      </c>
      <c r="FG15" s="369">
        <v>48139</v>
      </c>
      <c r="FH15" s="369"/>
      <c r="FI15" s="369"/>
      <c r="FJ15" s="369"/>
      <c r="FK15" s="369"/>
      <c r="FL15" s="369"/>
      <c r="FM15" s="369"/>
      <c r="FN15" s="369"/>
      <c r="FO15" s="369"/>
      <c r="FP15" s="104">
        <v>123</v>
      </c>
      <c r="FQ15" s="84">
        <v>0.25551008537776021</v>
      </c>
      <c r="FR15" s="104">
        <v>-71</v>
      </c>
      <c r="FS15" s="84">
        <v>-0.15151191822624357</v>
      </c>
      <c r="FW15" s="105" t="s">
        <v>483</v>
      </c>
      <c r="FX15" s="106">
        <v>2263110</v>
      </c>
      <c r="FY15" s="106">
        <v>2317897</v>
      </c>
      <c r="FZ15" s="106">
        <v>2327498</v>
      </c>
      <c r="GA15" s="3">
        <v>2294057</v>
      </c>
      <c r="GB15" s="3">
        <v>2465967</v>
      </c>
      <c r="GC15" s="3">
        <v>2445234</v>
      </c>
      <c r="GD15" s="3">
        <v>2659352</v>
      </c>
    </row>
    <row r="16" spans="1:187" ht="15" outlineLevel="2">
      <c r="A16" s="355">
        <v>495</v>
      </c>
      <c r="B16" s="53" t="s">
        <v>299</v>
      </c>
      <c r="C16" s="339" t="s">
        <v>303</v>
      </c>
      <c r="D16" s="367">
        <v>18611</v>
      </c>
      <c r="E16" s="368">
        <v>18864</v>
      </c>
      <c r="F16" s="368">
        <v>18913</v>
      </c>
      <c r="G16" s="368">
        <v>18765</v>
      </c>
      <c r="H16" s="368">
        <v>18666</v>
      </c>
      <c r="I16" s="368">
        <v>18839</v>
      </c>
      <c r="J16" s="368">
        <v>18809</v>
      </c>
      <c r="K16" s="368">
        <v>18763</v>
      </c>
      <c r="L16" s="368">
        <v>18984</v>
      </c>
      <c r="M16" s="368">
        <v>19052</v>
      </c>
      <c r="N16" s="368">
        <v>19099</v>
      </c>
      <c r="O16" s="369">
        <v>19511</v>
      </c>
      <c r="P16" s="367">
        <v>19522</v>
      </c>
      <c r="Q16" s="368">
        <v>19660</v>
      </c>
      <c r="R16" s="370">
        <v>19774</v>
      </c>
      <c r="S16" s="368">
        <v>19697</v>
      </c>
      <c r="T16" s="368">
        <v>19790</v>
      </c>
      <c r="U16" s="368">
        <v>19958</v>
      </c>
      <c r="V16" s="368">
        <v>20012</v>
      </c>
      <c r="W16" s="368">
        <v>20122</v>
      </c>
      <c r="X16" s="368">
        <v>20237</v>
      </c>
      <c r="Y16" s="368">
        <v>20182</v>
      </c>
      <c r="Z16" s="368">
        <v>20330</v>
      </c>
      <c r="AA16" s="369">
        <v>20365</v>
      </c>
      <c r="AB16" s="367">
        <v>20387</v>
      </c>
      <c r="AC16" s="368">
        <v>20549</v>
      </c>
      <c r="AD16" s="368">
        <v>20582</v>
      </c>
      <c r="AE16" s="368">
        <v>20640</v>
      </c>
      <c r="AF16" s="368">
        <v>20832</v>
      </c>
      <c r="AG16" s="368">
        <v>20581</v>
      </c>
      <c r="AH16" s="368">
        <v>20536</v>
      </c>
      <c r="AI16" s="368">
        <v>20663</v>
      </c>
      <c r="AJ16" s="368">
        <v>20910</v>
      </c>
      <c r="AK16" s="368">
        <v>20966</v>
      </c>
      <c r="AL16" s="368">
        <v>20856</v>
      </c>
      <c r="AM16" s="369">
        <v>21054</v>
      </c>
      <c r="AN16" s="367">
        <v>21083</v>
      </c>
      <c r="AO16" s="368">
        <v>21275</v>
      </c>
      <c r="AP16" s="368">
        <v>21582</v>
      </c>
      <c r="AQ16" s="368">
        <v>21669</v>
      </c>
      <c r="AR16" s="368">
        <v>21710</v>
      </c>
      <c r="AS16" s="368">
        <v>21892</v>
      </c>
      <c r="AT16" s="368">
        <v>21941</v>
      </c>
      <c r="AU16" s="368">
        <v>21979</v>
      </c>
      <c r="AV16" s="368">
        <v>21937</v>
      </c>
      <c r="AW16" s="368">
        <v>22006</v>
      </c>
      <c r="AX16" s="368">
        <v>22045</v>
      </c>
      <c r="AY16" s="369">
        <v>22017</v>
      </c>
      <c r="AZ16" s="367">
        <v>22246</v>
      </c>
      <c r="BA16" s="368">
        <v>22326</v>
      </c>
      <c r="BB16" s="368">
        <v>22451</v>
      </c>
      <c r="BC16" s="368">
        <v>22482</v>
      </c>
      <c r="BD16" s="368">
        <v>22516</v>
      </c>
      <c r="BE16" s="368">
        <v>22447</v>
      </c>
      <c r="BF16" s="368">
        <v>22517</v>
      </c>
      <c r="BG16" s="368">
        <v>23252</v>
      </c>
      <c r="BH16" s="368">
        <v>23635</v>
      </c>
      <c r="BI16" s="368">
        <v>22825</v>
      </c>
      <c r="BJ16" s="368">
        <v>23121</v>
      </c>
      <c r="BK16" s="369">
        <v>23274</v>
      </c>
      <c r="BL16" s="367">
        <v>23345</v>
      </c>
      <c r="BM16" s="372">
        <v>23455</v>
      </c>
      <c r="BN16" s="372">
        <v>23424</v>
      </c>
      <c r="BO16" s="372">
        <v>23436</v>
      </c>
      <c r="BP16" s="372">
        <v>23459</v>
      </c>
      <c r="BQ16" s="372">
        <v>23451</v>
      </c>
      <c r="BR16" s="372">
        <v>23483</v>
      </c>
      <c r="BS16" s="372">
        <v>23443</v>
      </c>
      <c r="BT16" s="372">
        <v>23460</v>
      </c>
      <c r="BU16" s="372">
        <v>23427</v>
      </c>
      <c r="BV16" s="372">
        <v>23518</v>
      </c>
      <c r="BW16" s="369">
        <v>23554</v>
      </c>
      <c r="BX16" s="367">
        <v>23603</v>
      </c>
      <c r="BY16" s="372">
        <v>23593</v>
      </c>
      <c r="BZ16" s="372">
        <v>23634</v>
      </c>
      <c r="CA16" s="372">
        <v>23649</v>
      </c>
      <c r="CB16" s="372">
        <v>23466</v>
      </c>
      <c r="CC16" s="372">
        <v>23137</v>
      </c>
      <c r="CD16" s="372">
        <v>23218</v>
      </c>
      <c r="CE16" s="372">
        <v>23241</v>
      </c>
      <c r="CF16" s="372">
        <v>23183</v>
      </c>
      <c r="CG16" s="368">
        <v>23194</v>
      </c>
      <c r="CH16" s="368">
        <v>23144</v>
      </c>
      <c r="CI16" s="369">
        <v>23106</v>
      </c>
      <c r="CJ16" s="367">
        <v>23052</v>
      </c>
      <c r="CK16" s="368">
        <v>23099</v>
      </c>
      <c r="CL16" s="368">
        <v>23204</v>
      </c>
      <c r="CM16" s="368">
        <v>23227</v>
      </c>
      <c r="CN16" s="368">
        <v>23245</v>
      </c>
      <c r="CO16" s="368">
        <v>23262</v>
      </c>
      <c r="CP16" s="368">
        <v>23225</v>
      </c>
      <c r="CQ16" s="368">
        <v>23458</v>
      </c>
      <c r="CR16" s="368">
        <v>23475</v>
      </c>
      <c r="CS16" s="368">
        <v>23395</v>
      </c>
      <c r="CT16" s="368">
        <v>23399</v>
      </c>
      <c r="CU16" s="369">
        <v>23366</v>
      </c>
      <c r="CV16" s="367">
        <v>23351</v>
      </c>
      <c r="CW16" s="368">
        <v>23639</v>
      </c>
      <c r="CX16" s="368">
        <v>23623</v>
      </c>
      <c r="CY16" s="368">
        <v>23665</v>
      </c>
      <c r="CZ16" s="368">
        <v>23696</v>
      </c>
      <c r="DA16" s="368">
        <v>23657</v>
      </c>
      <c r="DB16" s="368">
        <v>23670</v>
      </c>
      <c r="DC16" s="368">
        <v>23669</v>
      </c>
      <c r="DD16" s="368">
        <v>23657</v>
      </c>
      <c r="DE16" s="368">
        <v>23595</v>
      </c>
      <c r="DF16" s="368">
        <v>23589</v>
      </c>
      <c r="DG16" s="369">
        <v>23586</v>
      </c>
      <c r="DH16" s="367">
        <v>23661</v>
      </c>
      <c r="DI16" s="368">
        <v>23739</v>
      </c>
      <c r="DJ16" s="368">
        <v>23991</v>
      </c>
      <c r="DK16" s="368">
        <v>24060</v>
      </c>
      <c r="DL16" s="368">
        <v>24139</v>
      </c>
      <c r="DM16" s="368">
        <v>24171</v>
      </c>
      <c r="DN16" s="368">
        <v>24202</v>
      </c>
      <c r="DO16" s="368">
        <v>24292</v>
      </c>
      <c r="DP16" s="368">
        <v>24285</v>
      </c>
      <c r="DQ16" s="368">
        <v>24286</v>
      </c>
      <c r="DR16" s="368">
        <v>24276</v>
      </c>
      <c r="DS16" s="371">
        <v>24248</v>
      </c>
      <c r="DT16" s="367">
        <v>24325</v>
      </c>
      <c r="DU16" s="368">
        <v>24365</v>
      </c>
      <c r="DV16" s="368">
        <v>24420</v>
      </c>
      <c r="DW16" s="368">
        <v>24379</v>
      </c>
      <c r="DX16" s="368">
        <v>24472</v>
      </c>
      <c r="DY16" s="368">
        <v>24437</v>
      </c>
      <c r="DZ16" s="368">
        <v>24435</v>
      </c>
      <c r="EA16" s="368">
        <v>24498</v>
      </c>
      <c r="EB16" s="368">
        <v>24492</v>
      </c>
      <c r="EC16" s="368">
        <v>24525</v>
      </c>
      <c r="ED16" s="368">
        <v>24677</v>
      </c>
      <c r="EE16" s="371">
        <v>24656</v>
      </c>
      <c r="EF16" s="367">
        <v>24700</v>
      </c>
      <c r="EG16" s="368">
        <v>24841</v>
      </c>
      <c r="EH16" s="368">
        <v>24787</v>
      </c>
      <c r="EI16" s="368">
        <v>24737</v>
      </c>
      <c r="EJ16" s="368">
        <v>24740</v>
      </c>
      <c r="EK16" s="368">
        <v>24743</v>
      </c>
      <c r="EL16" s="368">
        <v>24792</v>
      </c>
      <c r="EM16" s="368">
        <v>24847</v>
      </c>
      <c r="EN16" s="368">
        <v>25047</v>
      </c>
      <c r="EO16" s="368">
        <v>25082</v>
      </c>
      <c r="EP16" s="368">
        <v>25166</v>
      </c>
      <c r="EQ16" s="371">
        <v>25265</v>
      </c>
      <c r="ER16" s="367">
        <v>25352</v>
      </c>
      <c r="ES16" s="368">
        <v>25485</v>
      </c>
      <c r="ET16" s="368">
        <v>25362</v>
      </c>
      <c r="EU16" s="368">
        <v>25357</v>
      </c>
      <c r="EV16" s="368">
        <v>25425</v>
      </c>
      <c r="EW16" s="371">
        <v>25456</v>
      </c>
      <c r="EX16" s="371">
        <v>25604</v>
      </c>
      <c r="EY16" s="371">
        <v>25629</v>
      </c>
      <c r="EZ16" s="369">
        <v>25782</v>
      </c>
      <c r="FA16" s="369">
        <v>25793</v>
      </c>
      <c r="FB16" s="369">
        <v>25845</v>
      </c>
      <c r="FC16" s="369">
        <v>25837</v>
      </c>
      <c r="FD16" s="369">
        <v>26007</v>
      </c>
      <c r="FE16" s="369">
        <v>26123</v>
      </c>
      <c r="FF16" s="369">
        <v>25970</v>
      </c>
      <c r="FG16" s="369">
        <v>26044</v>
      </c>
      <c r="FH16" s="369"/>
      <c r="FI16" s="369"/>
      <c r="FJ16" s="369"/>
      <c r="FK16" s="369"/>
      <c r="FL16" s="369"/>
      <c r="FM16" s="369"/>
      <c r="FN16" s="369"/>
      <c r="FO16" s="369"/>
      <c r="FP16" s="104">
        <v>74</v>
      </c>
      <c r="FQ16" s="84">
        <v>0.28413454154507756</v>
      </c>
      <c r="FR16" s="104">
        <v>207</v>
      </c>
      <c r="FS16" s="84">
        <v>0.81931525826241836</v>
      </c>
      <c r="FW16" s="229" t="s">
        <v>484</v>
      </c>
      <c r="FX16" s="106">
        <v>2253831</v>
      </c>
      <c r="FY16" s="106">
        <v>2329926</v>
      </c>
      <c r="FZ16" s="106">
        <v>2332435</v>
      </c>
      <c r="GA16" s="3">
        <v>2284686</v>
      </c>
      <c r="GB16" s="3">
        <v>2448044</v>
      </c>
      <c r="GC16" s="3">
        <v>2441831</v>
      </c>
      <c r="GD16" s="3">
        <v>2657908</v>
      </c>
    </row>
    <row r="17" spans="1:187" ht="15" outlineLevel="2">
      <c r="A17" s="355">
        <v>790</v>
      </c>
      <c r="B17" s="53" t="s">
        <v>299</v>
      </c>
      <c r="C17" s="339" t="s">
        <v>304</v>
      </c>
      <c r="D17" s="367">
        <v>31940</v>
      </c>
      <c r="E17" s="368">
        <v>31780</v>
      </c>
      <c r="F17" s="368">
        <v>31712</v>
      </c>
      <c r="G17" s="368">
        <v>31431</v>
      </c>
      <c r="H17" s="368">
        <v>31314</v>
      </c>
      <c r="I17" s="368">
        <v>31554</v>
      </c>
      <c r="J17" s="368">
        <v>31451</v>
      </c>
      <c r="K17" s="368">
        <v>31396</v>
      </c>
      <c r="L17" s="368">
        <v>31336</v>
      </c>
      <c r="M17" s="368">
        <v>31839</v>
      </c>
      <c r="N17" s="368">
        <v>31688</v>
      </c>
      <c r="O17" s="369">
        <v>32165</v>
      </c>
      <c r="P17" s="367">
        <v>32012</v>
      </c>
      <c r="Q17" s="368">
        <v>32199</v>
      </c>
      <c r="R17" s="370">
        <v>31651</v>
      </c>
      <c r="S17" s="368">
        <v>31018</v>
      </c>
      <c r="T17" s="368">
        <v>31116</v>
      </c>
      <c r="U17" s="368">
        <v>31179</v>
      </c>
      <c r="V17" s="368">
        <v>31602</v>
      </c>
      <c r="W17" s="368">
        <v>31648</v>
      </c>
      <c r="X17" s="368">
        <v>31602</v>
      </c>
      <c r="Y17" s="368">
        <v>31518</v>
      </c>
      <c r="Z17" s="368">
        <v>31507</v>
      </c>
      <c r="AA17" s="369">
        <v>31448</v>
      </c>
      <c r="AB17" s="367">
        <v>31434</v>
      </c>
      <c r="AC17" s="368">
        <v>31381</v>
      </c>
      <c r="AD17" s="368">
        <v>31270</v>
      </c>
      <c r="AE17" s="368">
        <v>31232</v>
      </c>
      <c r="AF17" s="368">
        <v>31108</v>
      </c>
      <c r="AG17" s="368">
        <v>31007</v>
      </c>
      <c r="AH17" s="368">
        <v>31046</v>
      </c>
      <c r="AI17" s="368">
        <v>30846</v>
      </c>
      <c r="AJ17" s="368">
        <v>31190</v>
      </c>
      <c r="AK17" s="368">
        <v>31355</v>
      </c>
      <c r="AL17" s="368">
        <v>31311</v>
      </c>
      <c r="AM17" s="369">
        <v>31293</v>
      </c>
      <c r="AN17" s="367">
        <v>31313</v>
      </c>
      <c r="AO17" s="368">
        <v>31230</v>
      </c>
      <c r="AP17" s="368">
        <v>31553</v>
      </c>
      <c r="AQ17" s="368">
        <v>31429</v>
      </c>
      <c r="AR17" s="368">
        <v>31571</v>
      </c>
      <c r="AS17" s="368">
        <v>31643</v>
      </c>
      <c r="AT17" s="368">
        <v>31662</v>
      </c>
      <c r="AU17" s="368">
        <v>31623</v>
      </c>
      <c r="AV17" s="368">
        <v>31476</v>
      </c>
      <c r="AW17" s="368">
        <v>31515</v>
      </c>
      <c r="AX17" s="368">
        <v>31549</v>
      </c>
      <c r="AY17" s="369">
        <v>31621</v>
      </c>
      <c r="AZ17" s="367">
        <v>32002</v>
      </c>
      <c r="BA17" s="368">
        <v>32038</v>
      </c>
      <c r="BB17" s="368">
        <v>32178</v>
      </c>
      <c r="BC17" s="368">
        <v>32073</v>
      </c>
      <c r="BD17" s="368">
        <v>31981</v>
      </c>
      <c r="BE17" s="368">
        <v>31703</v>
      </c>
      <c r="BF17" s="368">
        <v>31952</v>
      </c>
      <c r="BG17" s="368">
        <v>31826</v>
      </c>
      <c r="BH17" s="368">
        <v>31785</v>
      </c>
      <c r="BI17" s="368">
        <v>31582</v>
      </c>
      <c r="BJ17" s="368">
        <v>31649</v>
      </c>
      <c r="BK17" s="369">
        <v>31875</v>
      </c>
      <c r="BL17" s="367">
        <v>31916</v>
      </c>
      <c r="BM17" s="372">
        <v>31964</v>
      </c>
      <c r="BN17" s="372">
        <v>31878</v>
      </c>
      <c r="BO17" s="372">
        <v>31951</v>
      </c>
      <c r="BP17" s="372">
        <v>31960</v>
      </c>
      <c r="BQ17" s="372">
        <v>31931</v>
      </c>
      <c r="BR17" s="372">
        <v>31895</v>
      </c>
      <c r="BS17" s="372">
        <v>31753</v>
      </c>
      <c r="BT17" s="372">
        <v>31741</v>
      </c>
      <c r="BU17" s="372">
        <v>31706</v>
      </c>
      <c r="BV17" s="372">
        <v>31737</v>
      </c>
      <c r="BW17" s="369">
        <v>31857</v>
      </c>
      <c r="BX17" s="367">
        <v>31865</v>
      </c>
      <c r="BY17" s="372">
        <v>31744</v>
      </c>
      <c r="BZ17" s="372">
        <v>31643</v>
      </c>
      <c r="CA17" s="372">
        <v>31538</v>
      </c>
      <c r="CB17" s="372">
        <v>31515</v>
      </c>
      <c r="CC17" s="372">
        <v>30929</v>
      </c>
      <c r="CD17" s="372">
        <v>31014</v>
      </c>
      <c r="CE17" s="372">
        <v>31115</v>
      </c>
      <c r="CF17" s="372">
        <v>30977</v>
      </c>
      <c r="CG17" s="368">
        <v>31008</v>
      </c>
      <c r="CH17" s="368">
        <v>30975</v>
      </c>
      <c r="CI17" s="369">
        <v>30896</v>
      </c>
      <c r="CJ17" s="367">
        <v>30802</v>
      </c>
      <c r="CK17" s="368">
        <v>30831</v>
      </c>
      <c r="CL17" s="368">
        <v>30781</v>
      </c>
      <c r="CM17" s="368">
        <v>30694</v>
      </c>
      <c r="CN17" s="368">
        <v>30789</v>
      </c>
      <c r="CO17" s="368">
        <v>30865</v>
      </c>
      <c r="CP17" s="368">
        <v>31144</v>
      </c>
      <c r="CQ17" s="368">
        <v>31269</v>
      </c>
      <c r="CR17" s="368">
        <v>31320</v>
      </c>
      <c r="CS17" s="368">
        <v>31262</v>
      </c>
      <c r="CT17" s="368">
        <v>31216</v>
      </c>
      <c r="CU17" s="369">
        <v>31118</v>
      </c>
      <c r="CV17" s="367">
        <v>31096</v>
      </c>
      <c r="CW17" s="368">
        <v>31028</v>
      </c>
      <c r="CX17" s="368">
        <v>30895</v>
      </c>
      <c r="CY17" s="368">
        <v>30772</v>
      </c>
      <c r="CZ17" s="368">
        <v>30212</v>
      </c>
      <c r="DA17" s="368">
        <v>29962</v>
      </c>
      <c r="DB17" s="368">
        <v>29796</v>
      </c>
      <c r="DC17" s="368">
        <v>29583</v>
      </c>
      <c r="DD17" s="368">
        <v>29554</v>
      </c>
      <c r="DE17" s="368">
        <v>29302</v>
      </c>
      <c r="DF17" s="368">
        <v>29130</v>
      </c>
      <c r="DG17" s="369">
        <v>29023</v>
      </c>
      <c r="DH17" s="367">
        <v>29032</v>
      </c>
      <c r="DI17" s="368">
        <v>28941</v>
      </c>
      <c r="DJ17" s="368">
        <v>28826</v>
      </c>
      <c r="DK17" s="368">
        <v>28691</v>
      </c>
      <c r="DL17" s="368">
        <v>28606</v>
      </c>
      <c r="DM17" s="368">
        <v>28445</v>
      </c>
      <c r="DN17" s="368">
        <v>28276</v>
      </c>
      <c r="DO17" s="368">
        <v>28137</v>
      </c>
      <c r="DP17" s="368">
        <v>28029</v>
      </c>
      <c r="DQ17" s="368">
        <v>27873</v>
      </c>
      <c r="DR17" s="368">
        <v>27779</v>
      </c>
      <c r="DS17" s="371">
        <v>27555</v>
      </c>
      <c r="DT17" s="367">
        <v>27509</v>
      </c>
      <c r="DU17" s="368">
        <v>27605</v>
      </c>
      <c r="DV17" s="368">
        <v>27559</v>
      </c>
      <c r="DW17" s="368">
        <v>27512</v>
      </c>
      <c r="DX17" s="368">
        <v>27558</v>
      </c>
      <c r="DY17" s="368">
        <v>27453</v>
      </c>
      <c r="DZ17" s="368">
        <v>27782</v>
      </c>
      <c r="EA17" s="368">
        <v>27613</v>
      </c>
      <c r="EB17" s="368">
        <v>27571</v>
      </c>
      <c r="EC17" s="368">
        <v>27454</v>
      </c>
      <c r="ED17" s="368">
        <v>27382</v>
      </c>
      <c r="EE17" s="371">
        <v>27267</v>
      </c>
      <c r="EF17" s="367">
        <v>27226</v>
      </c>
      <c r="EG17" s="368">
        <v>27251</v>
      </c>
      <c r="EH17" s="368">
        <v>27109</v>
      </c>
      <c r="EI17" s="368">
        <v>26970</v>
      </c>
      <c r="EJ17" s="368">
        <v>26821</v>
      </c>
      <c r="EK17" s="368">
        <v>26689</v>
      </c>
      <c r="EL17" s="368">
        <v>26544</v>
      </c>
      <c r="EM17" s="368">
        <v>26534</v>
      </c>
      <c r="EN17" s="368">
        <v>26686</v>
      </c>
      <c r="EO17" s="368">
        <v>26572</v>
      </c>
      <c r="EP17" s="368">
        <v>26521</v>
      </c>
      <c r="EQ17" s="371">
        <v>26514</v>
      </c>
      <c r="ER17" s="367">
        <v>26623</v>
      </c>
      <c r="ES17" s="368">
        <v>26695</v>
      </c>
      <c r="ET17" s="368">
        <v>26473</v>
      </c>
      <c r="EU17" s="368">
        <v>26355</v>
      </c>
      <c r="EV17" s="368">
        <v>26294</v>
      </c>
      <c r="EW17" s="371">
        <v>26251</v>
      </c>
      <c r="EX17" s="371">
        <v>26364</v>
      </c>
      <c r="EY17" s="371">
        <v>26331</v>
      </c>
      <c r="EZ17" s="369">
        <v>26256</v>
      </c>
      <c r="FA17" s="369">
        <v>26270</v>
      </c>
      <c r="FB17" s="369">
        <v>26200</v>
      </c>
      <c r="FC17" s="369">
        <v>26156</v>
      </c>
      <c r="FD17" s="369">
        <v>26310</v>
      </c>
      <c r="FE17" s="369">
        <v>26154</v>
      </c>
      <c r="FF17" s="369">
        <v>25884</v>
      </c>
      <c r="FG17" s="369">
        <v>25924</v>
      </c>
      <c r="FH17" s="369"/>
      <c r="FI17" s="369"/>
      <c r="FJ17" s="369"/>
      <c r="FK17" s="369"/>
      <c r="FL17" s="369"/>
      <c r="FM17" s="369"/>
      <c r="FN17" s="369"/>
      <c r="FO17" s="369"/>
      <c r="FP17" s="104">
        <v>40</v>
      </c>
      <c r="FQ17" s="84">
        <v>0.15429717636167259</v>
      </c>
      <c r="FR17" s="104">
        <v>-232</v>
      </c>
      <c r="FS17" s="84">
        <v>-0.87500942898091572</v>
      </c>
      <c r="FW17" s="105" t="s">
        <v>485</v>
      </c>
      <c r="FX17" s="106">
        <v>2241894</v>
      </c>
      <c r="FY17" s="106">
        <v>2336079</v>
      </c>
      <c r="FZ17" s="106">
        <v>2338345</v>
      </c>
      <c r="GA17" s="3">
        <v>2290422</v>
      </c>
      <c r="GB17" s="3">
        <v>2427993</v>
      </c>
      <c r="GC17" s="3">
        <v>2446658</v>
      </c>
      <c r="GD17" s="3">
        <v>2677491</v>
      </c>
    </row>
    <row r="18" spans="1:187" ht="15" outlineLevel="2">
      <c r="A18" s="355">
        <v>895</v>
      </c>
      <c r="B18" s="53" t="s">
        <v>299</v>
      </c>
      <c r="C18" s="339" t="s">
        <v>305</v>
      </c>
      <c r="D18" s="367">
        <v>19759</v>
      </c>
      <c r="E18" s="368">
        <v>19809</v>
      </c>
      <c r="F18" s="368">
        <v>19745</v>
      </c>
      <c r="G18" s="368">
        <v>19757</v>
      </c>
      <c r="H18" s="368">
        <v>19753</v>
      </c>
      <c r="I18" s="368">
        <v>19856</v>
      </c>
      <c r="J18" s="368">
        <v>19756</v>
      </c>
      <c r="K18" s="368">
        <v>19804</v>
      </c>
      <c r="L18" s="368">
        <v>19659</v>
      </c>
      <c r="M18" s="368">
        <v>19604</v>
      </c>
      <c r="N18" s="368">
        <v>19359</v>
      </c>
      <c r="O18" s="369">
        <v>19996</v>
      </c>
      <c r="P18" s="367">
        <v>20015</v>
      </c>
      <c r="Q18" s="368">
        <v>19812</v>
      </c>
      <c r="R18" s="370">
        <v>19779</v>
      </c>
      <c r="S18" s="368">
        <v>19935</v>
      </c>
      <c r="T18" s="368">
        <v>19891</v>
      </c>
      <c r="U18" s="368">
        <v>20277</v>
      </c>
      <c r="V18" s="368">
        <v>20454</v>
      </c>
      <c r="W18" s="368">
        <v>20352</v>
      </c>
      <c r="X18" s="368">
        <v>20573</v>
      </c>
      <c r="Y18" s="368">
        <v>20683</v>
      </c>
      <c r="Z18" s="368">
        <v>20769</v>
      </c>
      <c r="AA18" s="369">
        <v>20872</v>
      </c>
      <c r="AB18" s="367">
        <v>20990</v>
      </c>
      <c r="AC18" s="368">
        <v>21130</v>
      </c>
      <c r="AD18" s="368">
        <v>21135</v>
      </c>
      <c r="AE18" s="368">
        <v>21119</v>
      </c>
      <c r="AF18" s="368">
        <v>21158</v>
      </c>
      <c r="AG18" s="368">
        <v>21032</v>
      </c>
      <c r="AH18" s="368">
        <v>21000</v>
      </c>
      <c r="AI18" s="368">
        <v>20865</v>
      </c>
      <c r="AJ18" s="368">
        <v>21122</v>
      </c>
      <c r="AK18" s="368">
        <v>21297</v>
      </c>
      <c r="AL18" s="368">
        <v>21226</v>
      </c>
      <c r="AM18" s="369">
        <v>21283</v>
      </c>
      <c r="AN18" s="367">
        <v>21304</v>
      </c>
      <c r="AO18" s="368">
        <v>21323</v>
      </c>
      <c r="AP18" s="368">
        <v>21501</v>
      </c>
      <c r="AQ18" s="368">
        <v>21383</v>
      </c>
      <c r="AR18" s="368">
        <v>21472</v>
      </c>
      <c r="AS18" s="368">
        <v>21693</v>
      </c>
      <c r="AT18" s="368">
        <v>21658</v>
      </c>
      <c r="AU18" s="368">
        <v>21732</v>
      </c>
      <c r="AV18" s="368">
        <v>21600</v>
      </c>
      <c r="AW18" s="368">
        <v>21718</v>
      </c>
      <c r="AX18" s="368">
        <v>21646</v>
      </c>
      <c r="AY18" s="369">
        <v>21726</v>
      </c>
      <c r="AZ18" s="367">
        <v>22056</v>
      </c>
      <c r="BA18" s="368">
        <v>22065</v>
      </c>
      <c r="BB18" s="368">
        <v>22242</v>
      </c>
      <c r="BC18" s="368">
        <v>22280</v>
      </c>
      <c r="BD18" s="368">
        <v>22291</v>
      </c>
      <c r="BE18" s="368">
        <v>22235</v>
      </c>
      <c r="BF18" s="368">
        <v>22422</v>
      </c>
      <c r="BG18" s="368">
        <v>22362</v>
      </c>
      <c r="BH18" s="368">
        <v>22288</v>
      </c>
      <c r="BI18" s="368">
        <v>22222</v>
      </c>
      <c r="BJ18" s="368">
        <v>22385</v>
      </c>
      <c r="BK18" s="369">
        <v>22596</v>
      </c>
      <c r="BL18" s="367">
        <v>22648</v>
      </c>
      <c r="BM18" s="372">
        <v>22788</v>
      </c>
      <c r="BN18" s="372">
        <v>22834</v>
      </c>
      <c r="BO18" s="372">
        <v>22894</v>
      </c>
      <c r="BP18" s="372">
        <v>22927</v>
      </c>
      <c r="BQ18" s="372">
        <v>22969</v>
      </c>
      <c r="BR18" s="372">
        <v>22987</v>
      </c>
      <c r="BS18" s="372">
        <v>22985</v>
      </c>
      <c r="BT18" s="372">
        <v>23031</v>
      </c>
      <c r="BU18" s="372">
        <v>23070</v>
      </c>
      <c r="BV18" s="372">
        <v>23132</v>
      </c>
      <c r="BW18" s="369">
        <v>23140</v>
      </c>
      <c r="BX18" s="367">
        <v>23173</v>
      </c>
      <c r="BY18" s="372">
        <v>23052</v>
      </c>
      <c r="BZ18" s="372">
        <v>23049</v>
      </c>
      <c r="CA18" s="372">
        <v>23001</v>
      </c>
      <c r="CB18" s="372">
        <v>22986</v>
      </c>
      <c r="CC18" s="372">
        <v>22694</v>
      </c>
      <c r="CD18" s="372">
        <v>22796</v>
      </c>
      <c r="CE18" s="372">
        <v>22814</v>
      </c>
      <c r="CF18" s="372">
        <v>22710</v>
      </c>
      <c r="CG18" s="368">
        <v>22698</v>
      </c>
      <c r="CH18" s="368">
        <v>22642</v>
      </c>
      <c r="CI18" s="369">
        <v>22586</v>
      </c>
      <c r="CJ18" s="367">
        <v>22516</v>
      </c>
      <c r="CK18" s="368">
        <v>22518</v>
      </c>
      <c r="CL18" s="368">
        <v>22471</v>
      </c>
      <c r="CM18" s="368">
        <v>22341</v>
      </c>
      <c r="CN18" s="368">
        <v>22347</v>
      </c>
      <c r="CO18" s="368">
        <v>22380</v>
      </c>
      <c r="CP18" s="368">
        <v>22533</v>
      </c>
      <c r="CQ18" s="368">
        <v>22639</v>
      </c>
      <c r="CR18" s="368">
        <v>22650</v>
      </c>
      <c r="CS18" s="368">
        <v>22620</v>
      </c>
      <c r="CT18" s="368">
        <v>22597</v>
      </c>
      <c r="CU18" s="369">
        <v>22668</v>
      </c>
      <c r="CV18" s="367">
        <v>22835</v>
      </c>
      <c r="CW18" s="368">
        <v>22955</v>
      </c>
      <c r="CX18" s="368">
        <v>22926</v>
      </c>
      <c r="CY18" s="368">
        <v>22998</v>
      </c>
      <c r="CZ18" s="368">
        <v>22924</v>
      </c>
      <c r="DA18" s="368">
        <v>22898</v>
      </c>
      <c r="DB18" s="368">
        <v>22947</v>
      </c>
      <c r="DC18" s="368">
        <v>22887</v>
      </c>
      <c r="DD18" s="368">
        <v>22938</v>
      </c>
      <c r="DE18" s="368">
        <v>22896</v>
      </c>
      <c r="DF18" s="368">
        <v>22931</v>
      </c>
      <c r="DG18" s="369">
        <v>22912</v>
      </c>
      <c r="DH18" s="367">
        <v>23011</v>
      </c>
      <c r="DI18" s="368">
        <v>22992</v>
      </c>
      <c r="DJ18" s="368">
        <v>23042</v>
      </c>
      <c r="DK18" s="368">
        <v>22980</v>
      </c>
      <c r="DL18" s="368">
        <v>22996</v>
      </c>
      <c r="DM18" s="368">
        <v>22954</v>
      </c>
      <c r="DN18" s="368">
        <v>22893</v>
      </c>
      <c r="DO18" s="368">
        <v>22889</v>
      </c>
      <c r="DP18" s="368">
        <v>22890</v>
      </c>
      <c r="DQ18" s="368">
        <v>22893</v>
      </c>
      <c r="DR18" s="368">
        <v>22881</v>
      </c>
      <c r="DS18" s="371">
        <v>22820</v>
      </c>
      <c r="DT18" s="367">
        <v>22895</v>
      </c>
      <c r="DU18" s="368">
        <v>23162</v>
      </c>
      <c r="DV18" s="368">
        <v>23225</v>
      </c>
      <c r="DW18" s="368">
        <v>23262</v>
      </c>
      <c r="DX18" s="368">
        <v>23388</v>
      </c>
      <c r="DY18" s="368">
        <v>23333</v>
      </c>
      <c r="DZ18" s="368">
        <v>23372</v>
      </c>
      <c r="EA18" s="368">
        <v>23266</v>
      </c>
      <c r="EB18" s="368">
        <v>23269</v>
      </c>
      <c r="EC18" s="368">
        <v>23253</v>
      </c>
      <c r="ED18" s="368">
        <v>23271</v>
      </c>
      <c r="EE18" s="371">
        <v>23212</v>
      </c>
      <c r="EF18" s="367">
        <v>23244</v>
      </c>
      <c r="EG18" s="368">
        <v>23378</v>
      </c>
      <c r="EH18" s="368">
        <v>23387</v>
      </c>
      <c r="EI18" s="368">
        <v>23447</v>
      </c>
      <c r="EJ18" s="368">
        <v>23409</v>
      </c>
      <c r="EK18" s="368">
        <v>23384</v>
      </c>
      <c r="EL18" s="368">
        <v>23405</v>
      </c>
      <c r="EM18" s="368">
        <v>23428</v>
      </c>
      <c r="EN18" s="368">
        <v>23645</v>
      </c>
      <c r="EO18" s="368">
        <v>23676</v>
      </c>
      <c r="EP18" s="368">
        <v>23689</v>
      </c>
      <c r="EQ18" s="371">
        <v>23758</v>
      </c>
      <c r="ER18" s="367">
        <v>23834</v>
      </c>
      <c r="ES18" s="368">
        <v>23932</v>
      </c>
      <c r="ET18" s="368">
        <v>24046</v>
      </c>
      <c r="EU18" s="368">
        <v>24040</v>
      </c>
      <c r="EV18" s="368">
        <v>24089</v>
      </c>
      <c r="EW18" s="371">
        <v>24090</v>
      </c>
      <c r="EX18" s="371">
        <v>24289</v>
      </c>
      <c r="EY18" s="371">
        <v>24372</v>
      </c>
      <c r="EZ18" s="369">
        <v>24305</v>
      </c>
      <c r="FA18" s="369">
        <v>24407</v>
      </c>
      <c r="FB18" s="369">
        <v>24432</v>
      </c>
      <c r="FC18" s="369">
        <v>24496</v>
      </c>
      <c r="FD18" s="369">
        <v>24679</v>
      </c>
      <c r="FE18" s="369">
        <v>24649</v>
      </c>
      <c r="FF18" s="369">
        <v>24440</v>
      </c>
      <c r="FG18" s="369">
        <v>24445</v>
      </c>
      <c r="FH18" s="369"/>
      <c r="FI18" s="369"/>
      <c r="FJ18" s="369"/>
      <c r="FK18" s="369"/>
      <c r="FL18" s="369"/>
      <c r="FM18" s="369"/>
      <c r="FN18" s="369"/>
      <c r="FO18" s="369"/>
      <c r="FP18" s="104">
        <v>5</v>
      </c>
      <c r="FQ18" s="84">
        <v>2.0454080589077522E-2</v>
      </c>
      <c r="FR18" s="104">
        <v>-51</v>
      </c>
      <c r="FS18" s="84">
        <v>-0.21466453405168787</v>
      </c>
      <c r="FY18" s="5"/>
    </row>
    <row r="19" spans="1:187" ht="15" outlineLevel="1">
      <c r="A19" s="46" t="s">
        <v>306</v>
      </c>
      <c r="B19" s="43"/>
      <c r="C19" s="47" t="s">
        <v>3417</v>
      </c>
      <c r="D19" s="48">
        <v>328512</v>
      </c>
      <c r="E19" s="49">
        <v>330271</v>
      </c>
      <c r="F19" s="49">
        <v>330450</v>
      </c>
      <c r="G19" s="49">
        <v>328977</v>
      </c>
      <c r="H19" s="49">
        <v>328856</v>
      </c>
      <c r="I19" s="49">
        <v>329583</v>
      </c>
      <c r="J19" s="49">
        <v>326232</v>
      </c>
      <c r="K19" s="49">
        <v>328828</v>
      </c>
      <c r="L19" s="49">
        <v>324214</v>
      </c>
      <c r="M19" s="49">
        <v>322932</v>
      </c>
      <c r="N19" s="49">
        <v>322849</v>
      </c>
      <c r="O19" s="50">
        <v>325430</v>
      </c>
      <c r="P19" s="48">
        <v>324961</v>
      </c>
      <c r="Q19" s="49">
        <v>330540</v>
      </c>
      <c r="R19" s="51">
        <v>333325</v>
      </c>
      <c r="S19" s="49">
        <v>309826</v>
      </c>
      <c r="T19" s="49">
        <v>331933</v>
      </c>
      <c r="U19" s="49">
        <v>336373</v>
      </c>
      <c r="V19" s="49">
        <v>340660</v>
      </c>
      <c r="W19" s="49">
        <v>344976</v>
      </c>
      <c r="X19" s="49">
        <v>345741</v>
      </c>
      <c r="Y19" s="49">
        <v>350453</v>
      </c>
      <c r="Z19" s="49">
        <v>350933</v>
      </c>
      <c r="AA19" s="50">
        <v>350407</v>
      </c>
      <c r="AB19" s="48">
        <v>348933</v>
      </c>
      <c r="AC19" s="49">
        <v>350803</v>
      </c>
      <c r="AD19" s="49">
        <v>350653</v>
      </c>
      <c r="AE19" s="49">
        <v>351191</v>
      </c>
      <c r="AF19" s="49">
        <v>351935</v>
      </c>
      <c r="AG19" s="49">
        <v>347300</v>
      </c>
      <c r="AH19" s="49">
        <v>348410</v>
      </c>
      <c r="AI19" s="49">
        <v>348143</v>
      </c>
      <c r="AJ19" s="49">
        <v>347443</v>
      </c>
      <c r="AK19" s="49">
        <v>347989</v>
      </c>
      <c r="AL19" s="49">
        <v>346745</v>
      </c>
      <c r="AM19" s="50">
        <v>347751</v>
      </c>
      <c r="AN19" s="48">
        <v>347437</v>
      </c>
      <c r="AO19" s="49">
        <v>347601</v>
      </c>
      <c r="AP19" s="49">
        <v>348802</v>
      </c>
      <c r="AQ19" s="49">
        <v>348361</v>
      </c>
      <c r="AR19" s="49">
        <v>353716</v>
      </c>
      <c r="AS19" s="49">
        <v>356260</v>
      </c>
      <c r="AT19" s="49">
        <v>357865</v>
      </c>
      <c r="AU19" s="49">
        <v>358783</v>
      </c>
      <c r="AV19" s="49">
        <v>355153</v>
      </c>
      <c r="AW19" s="49">
        <v>356397</v>
      </c>
      <c r="AX19" s="49">
        <v>356537</v>
      </c>
      <c r="AY19" s="50">
        <v>357208</v>
      </c>
      <c r="AZ19" s="48">
        <v>358546</v>
      </c>
      <c r="BA19" s="49">
        <v>360288</v>
      </c>
      <c r="BB19" s="49">
        <v>359409</v>
      </c>
      <c r="BC19" s="49">
        <v>359629</v>
      </c>
      <c r="BD19" s="49">
        <v>361049</v>
      </c>
      <c r="BE19" s="49">
        <v>358635</v>
      </c>
      <c r="BF19" s="49">
        <v>360350</v>
      </c>
      <c r="BG19" s="49">
        <v>358629</v>
      </c>
      <c r="BH19" s="49">
        <v>366071</v>
      </c>
      <c r="BI19" s="49">
        <v>364156</v>
      </c>
      <c r="BJ19" s="49">
        <v>366281</v>
      </c>
      <c r="BK19" s="50">
        <v>373117</v>
      </c>
      <c r="BL19" s="48">
        <v>374199</v>
      </c>
      <c r="BM19" s="118">
        <v>376751</v>
      </c>
      <c r="BN19" s="118">
        <v>377201</v>
      </c>
      <c r="BO19" s="118">
        <v>377378</v>
      </c>
      <c r="BP19" s="118">
        <v>378183</v>
      </c>
      <c r="BQ19" s="118">
        <v>376888</v>
      </c>
      <c r="BR19" s="118">
        <v>370686</v>
      </c>
      <c r="BS19" s="118">
        <v>364845</v>
      </c>
      <c r="BT19" s="118">
        <v>363294</v>
      </c>
      <c r="BU19" s="118">
        <v>363332</v>
      </c>
      <c r="BV19" s="118">
        <v>362873</v>
      </c>
      <c r="BW19" s="50">
        <v>364182</v>
      </c>
      <c r="BX19" s="48">
        <v>364700</v>
      </c>
      <c r="BY19" s="118">
        <v>362873</v>
      </c>
      <c r="BZ19" s="118">
        <v>358926</v>
      </c>
      <c r="CA19" s="118">
        <v>355938</v>
      </c>
      <c r="CB19" s="118">
        <v>354569</v>
      </c>
      <c r="CC19" s="118">
        <v>350211</v>
      </c>
      <c r="CD19" s="118">
        <v>345240</v>
      </c>
      <c r="CE19" s="118">
        <v>344931</v>
      </c>
      <c r="CF19" s="118">
        <v>344905</v>
      </c>
      <c r="CG19" s="49">
        <v>344857</v>
      </c>
      <c r="CH19" s="49">
        <v>344849</v>
      </c>
      <c r="CI19" s="50">
        <v>344724</v>
      </c>
      <c r="CJ19" s="48">
        <v>343917</v>
      </c>
      <c r="CK19" s="49">
        <v>345267</v>
      </c>
      <c r="CL19" s="49">
        <v>343825</v>
      </c>
      <c r="CM19" s="49">
        <v>343830</v>
      </c>
      <c r="CN19" s="49">
        <v>343999</v>
      </c>
      <c r="CO19" s="49">
        <v>346684</v>
      </c>
      <c r="CP19" s="49">
        <v>349403</v>
      </c>
      <c r="CQ19" s="49">
        <v>349661</v>
      </c>
      <c r="CR19" s="49">
        <v>349992</v>
      </c>
      <c r="CS19" s="49">
        <v>351486</v>
      </c>
      <c r="CT19" s="49">
        <v>353692</v>
      </c>
      <c r="CU19" s="50">
        <v>354910</v>
      </c>
      <c r="CV19" s="48">
        <v>355253</v>
      </c>
      <c r="CW19" s="49">
        <v>355109</v>
      </c>
      <c r="CX19" s="49">
        <v>355135</v>
      </c>
      <c r="CY19" s="49">
        <v>354942</v>
      </c>
      <c r="CZ19" s="49">
        <v>355582</v>
      </c>
      <c r="DA19" s="49">
        <v>355086</v>
      </c>
      <c r="DB19" s="49">
        <v>354088</v>
      </c>
      <c r="DC19" s="49">
        <v>353891</v>
      </c>
      <c r="DD19" s="49">
        <v>357398</v>
      </c>
      <c r="DE19" s="49">
        <v>356413</v>
      </c>
      <c r="DF19" s="49">
        <v>360852</v>
      </c>
      <c r="DG19" s="50">
        <v>362545</v>
      </c>
      <c r="DH19" s="48">
        <v>363568</v>
      </c>
      <c r="DI19" s="49">
        <v>364840</v>
      </c>
      <c r="DJ19" s="49">
        <v>364686</v>
      </c>
      <c r="DK19" s="49">
        <v>364596</v>
      </c>
      <c r="DL19" s="49">
        <v>364754</v>
      </c>
      <c r="DM19" s="49">
        <v>363867</v>
      </c>
      <c r="DN19" s="49">
        <v>362875</v>
      </c>
      <c r="DO19" s="49">
        <v>362609</v>
      </c>
      <c r="DP19" s="49">
        <v>362681</v>
      </c>
      <c r="DQ19" s="49">
        <v>361639</v>
      </c>
      <c r="DR19" s="49">
        <v>359638</v>
      </c>
      <c r="DS19" s="52">
        <v>360360</v>
      </c>
      <c r="DT19" s="48">
        <v>360789</v>
      </c>
      <c r="DU19" s="49">
        <v>367562</v>
      </c>
      <c r="DV19" s="49">
        <v>372192</v>
      </c>
      <c r="DW19" s="49">
        <v>373865</v>
      </c>
      <c r="DX19" s="49">
        <v>376540</v>
      </c>
      <c r="DY19" s="49">
        <v>376955</v>
      </c>
      <c r="DZ19" s="49">
        <v>377299</v>
      </c>
      <c r="EA19" s="49">
        <v>372361</v>
      </c>
      <c r="EB19" s="49">
        <v>373902</v>
      </c>
      <c r="EC19" s="49">
        <v>373255</v>
      </c>
      <c r="ED19" s="49">
        <v>372422</v>
      </c>
      <c r="EE19" s="52">
        <v>371489</v>
      </c>
      <c r="EF19" s="48">
        <v>372505</v>
      </c>
      <c r="EG19" s="49">
        <v>373724</v>
      </c>
      <c r="EH19" s="49">
        <v>372200</v>
      </c>
      <c r="EI19" s="49">
        <v>371718</v>
      </c>
      <c r="EJ19" s="49">
        <v>371692</v>
      </c>
      <c r="EK19" s="49">
        <v>372014</v>
      </c>
      <c r="EL19" s="49">
        <v>373298</v>
      </c>
      <c r="EM19" s="49">
        <v>374069</v>
      </c>
      <c r="EN19" s="49">
        <v>380150</v>
      </c>
      <c r="EO19" s="49">
        <v>378886</v>
      </c>
      <c r="EP19" s="49">
        <v>378541</v>
      </c>
      <c r="EQ19" s="52">
        <v>379773</v>
      </c>
      <c r="ER19" s="48">
        <v>380477</v>
      </c>
      <c r="ES19" s="49">
        <v>381690</v>
      </c>
      <c r="ET19" s="49">
        <v>384836</v>
      </c>
      <c r="EU19" s="49">
        <v>385011</v>
      </c>
      <c r="EV19" s="49">
        <v>386942</v>
      </c>
      <c r="EW19" s="52">
        <v>386806</v>
      </c>
      <c r="EX19" s="52">
        <v>396824</v>
      </c>
      <c r="EY19" s="52">
        <v>397330</v>
      </c>
      <c r="EZ19" s="50">
        <v>397183</v>
      </c>
      <c r="FA19" s="50">
        <v>398897</v>
      </c>
      <c r="FB19" s="50">
        <v>398957</v>
      </c>
      <c r="FC19" s="50">
        <v>400192</v>
      </c>
      <c r="FD19" s="50">
        <v>403582</v>
      </c>
      <c r="FE19" s="50">
        <v>404752</v>
      </c>
      <c r="FF19" s="50">
        <v>402473</v>
      </c>
      <c r="FG19" s="50">
        <v>401294</v>
      </c>
      <c r="FH19" s="50"/>
      <c r="FI19" s="50"/>
      <c r="FJ19" s="50"/>
      <c r="FK19" s="50"/>
      <c r="FL19" s="50"/>
      <c r="FM19" s="50"/>
      <c r="FN19" s="50"/>
      <c r="FO19" s="50"/>
      <c r="FP19" s="104">
        <v>-1179</v>
      </c>
      <c r="FQ19" s="84">
        <v>-0.29379955842848388</v>
      </c>
      <c r="FR19" s="104">
        <v>1102</v>
      </c>
      <c r="FS19" s="84">
        <v>0.29017334039018045</v>
      </c>
    </row>
    <row r="20" spans="1:187" ht="15" outlineLevel="2">
      <c r="A20" s="355">
        <v>45</v>
      </c>
      <c r="B20" s="53" t="s">
        <v>306</v>
      </c>
      <c r="C20" s="339" t="s">
        <v>307</v>
      </c>
      <c r="D20" s="367">
        <v>55003</v>
      </c>
      <c r="E20" s="368">
        <v>55241</v>
      </c>
      <c r="F20" s="368">
        <v>55023</v>
      </c>
      <c r="G20" s="368">
        <v>54978</v>
      </c>
      <c r="H20" s="368">
        <v>54442</v>
      </c>
      <c r="I20" s="368">
        <v>54737</v>
      </c>
      <c r="J20" s="368">
        <v>53566</v>
      </c>
      <c r="K20" s="368">
        <v>54571</v>
      </c>
      <c r="L20" s="368">
        <v>52761</v>
      </c>
      <c r="M20" s="368">
        <v>51739</v>
      </c>
      <c r="N20" s="368">
        <v>51567</v>
      </c>
      <c r="O20" s="369">
        <v>51697</v>
      </c>
      <c r="P20" s="367">
        <v>51449</v>
      </c>
      <c r="Q20" s="368">
        <v>51131</v>
      </c>
      <c r="R20" s="370">
        <v>51111</v>
      </c>
      <c r="S20" s="368">
        <v>45207</v>
      </c>
      <c r="T20" s="368">
        <v>51161</v>
      </c>
      <c r="U20" s="368">
        <v>51443</v>
      </c>
      <c r="V20" s="368">
        <v>52197</v>
      </c>
      <c r="W20" s="368">
        <v>53128</v>
      </c>
      <c r="X20" s="368">
        <v>53053</v>
      </c>
      <c r="Y20" s="368">
        <v>53454</v>
      </c>
      <c r="Z20" s="368">
        <v>53412</v>
      </c>
      <c r="AA20" s="369">
        <v>52887</v>
      </c>
      <c r="AB20" s="367">
        <v>52834</v>
      </c>
      <c r="AC20" s="368">
        <v>52792</v>
      </c>
      <c r="AD20" s="368">
        <v>52568</v>
      </c>
      <c r="AE20" s="368">
        <v>52620</v>
      </c>
      <c r="AF20" s="368">
        <v>52617</v>
      </c>
      <c r="AG20" s="368">
        <v>51006</v>
      </c>
      <c r="AH20" s="368">
        <v>51027</v>
      </c>
      <c r="AI20" s="368">
        <v>51177</v>
      </c>
      <c r="AJ20" s="368">
        <v>51021</v>
      </c>
      <c r="AK20" s="368">
        <v>51334</v>
      </c>
      <c r="AL20" s="368">
        <v>51401</v>
      </c>
      <c r="AM20" s="369">
        <v>52380</v>
      </c>
      <c r="AN20" s="367">
        <v>52093</v>
      </c>
      <c r="AO20" s="368">
        <v>52100</v>
      </c>
      <c r="AP20" s="368">
        <v>52237</v>
      </c>
      <c r="AQ20" s="368">
        <v>52024</v>
      </c>
      <c r="AR20" s="368">
        <v>54139</v>
      </c>
      <c r="AS20" s="368">
        <v>54315</v>
      </c>
      <c r="AT20" s="368">
        <v>54648</v>
      </c>
      <c r="AU20" s="368">
        <v>54960</v>
      </c>
      <c r="AV20" s="368">
        <v>54154</v>
      </c>
      <c r="AW20" s="368">
        <v>54374</v>
      </c>
      <c r="AX20" s="368">
        <v>54256</v>
      </c>
      <c r="AY20" s="369">
        <v>54140</v>
      </c>
      <c r="AZ20" s="367">
        <v>54464</v>
      </c>
      <c r="BA20" s="368">
        <v>55052</v>
      </c>
      <c r="BB20" s="368">
        <v>54521</v>
      </c>
      <c r="BC20" s="368">
        <v>54313</v>
      </c>
      <c r="BD20" s="368">
        <v>54178</v>
      </c>
      <c r="BE20" s="368">
        <v>53284</v>
      </c>
      <c r="BF20" s="368">
        <v>53223</v>
      </c>
      <c r="BG20" s="368">
        <v>52559</v>
      </c>
      <c r="BH20" s="368">
        <v>52979</v>
      </c>
      <c r="BI20" s="368">
        <v>52257</v>
      </c>
      <c r="BJ20" s="368">
        <v>53151</v>
      </c>
      <c r="BK20" s="369">
        <v>53867</v>
      </c>
      <c r="BL20" s="367">
        <v>54061</v>
      </c>
      <c r="BM20" s="372">
        <v>54737</v>
      </c>
      <c r="BN20" s="372">
        <v>54825</v>
      </c>
      <c r="BO20" s="372">
        <v>54808</v>
      </c>
      <c r="BP20" s="372">
        <v>55072</v>
      </c>
      <c r="BQ20" s="372">
        <v>54966</v>
      </c>
      <c r="BR20" s="372">
        <v>53273</v>
      </c>
      <c r="BS20" s="372">
        <v>52486</v>
      </c>
      <c r="BT20" s="372">
        <v>52325</v>
      </c>
      <c r="BU20" s="372">
        <v>52354</v>
      </c>
      <c r="BV20" s="372">
        <v>52343</v>
      </c>
      <c r="BW20" s="369">
        <v>52758</v>
      </c>
      <c r="BX20" s="367">
        <v>52319</v>
      </c>
      <c r="BY20" s="372">
        <v>51702</v>
      </c>
      <c r="BZ20" s="372">
        <v>50447</v>
      </c>
      <c r="CA20" s="372">
        <v>49556</v>
      </c>
      <c r="CB20" s="372">
        <v>49160</v>
      </c>
      <c r="CC20" s="372">
        <v>48279</v>
      </c>
      <c r="CD20" s="372">
        <v>47667</v>
      </c>
      <c r="CE20" s="372">
        <v>47516</v>
      </c>
      <c r="CF20" s="372">
        <v>47104</v>
      </c>
      <c r="CG20" s="368">
        <v>47122</v>
      </c>
      <c r="CH20" s="368">
        <v>47193</v>
      </c>
      <c r="CI20" s="369">
        <v>47085</v>
      </c>
      <c r="CJ20" s="367">
        <v>46802</v>
      </c>
      <c r="CK20" s="368">
        <v>47172</v>
      </c>
      <c r="CL20" s="368">
        <v>46912</v>
      </c>
      <c r="CM20" s="368">
        <v>46813</v>
      </c>
      <c r="CN20" s="368">
        <v>46809</v>
      </c>
      <c r="CO20" s="368">
        <v>48106</v>
      </c>
      <c r="CP20" s="368">
        <v>48713</v>
      </c>
      <c r="CQ20" s="368">
        <v>48772</v>
      </c>
      <c r="CR20" s="368">
        <v>48501</v>
      </c>
      <c r="CS20" s="368">
        <v>49132</v>
      </c>
      <c r="CT20" s="368">
        <v>49512</v>
      </c>
      <c r="CU20" s="369">
        <v>49844</v>
      </c>
      <c r="CV20" s="367">
        <v>49863</v>
      </c>
      <c r="CW20" s="368">
        <v>49710</v>
      </c>
      <c r="CX20" s="368">
        <v>49624</v>
      </c>
      <c r="CY20" s="368">
        <v>49493</v>
      </c>
      <c r="CZ20" s="368">
        <v>49609</v>
      </c>
      <c r="DA20" s="368">
        <v>49503</v>
      </c>
      <c r="DB20" s="368">
        <v>49461</v>
      </c>
      <c r="DC20" s="368">
        <v>49296</v>
      </c>
      <c r="DD20" s="368">
        <v>50049</v>
      </c>
      <c r="DE20" s="368">
        <v>49658</v>
      </c>
      <c r="DF20" s="368">
        <v>51284</v>
      </c>
      <c r="DG20" s="369">
        <v>51576</v>
      </c>
      <c r="DH20" s="367">
        <v>51243</v>
      </c>
      <c r="DI20" s="368">
        <v>51833</v>
      </c>
      <c r="DJ20" s="368">
        <v>51615</v>
      </c>
      <c r="DK20" s="368">
        <v>51820</v>
      </c>
      <c r="DL20" s="368">
        <v>51674</v>
      </c>
      <c r="DM20" s="368">
        <v>51279</v>
      </c>
      <c r="DN20" s="368">
        <v>50985</v>
      </c>
      <c r="DO20" s="368">
        <v>50905</v>
      </c>
      <c r="DP20" s="368">
        <v>50861</v>
      </c>
      <c r="DQ20" s="368">
        <v>50633</v>
      </c>
      <c r="DR20" s="368">
        <v>50568</v>
      </c>
      <c r="DS20" s="371">
        <v>51049</v>
      </c>
      <c r="DT20" s="367">
        <v>51271</v>
      </c>
      <c r="DU20" s="368">
        <v>54186</v>
      </c>
      <c r="DV20" s="368">
        <v>56104</v>
      </c>
      <c r="DW20" s="368">
        <v>57023</v>
      </c>
      <c r="DX20" s="368">
        <v>58253</v>
      </c>
      <c r="DY20" s="368">
        <v>58557</v>
      </c>
      <c r="DZ20" s="368">
        <v>58646</v>
      </c>
      <c r="EA20" s="368">
        <v>56802</v>
      </c>
      <c r="EB20" s="368">
        <v>57275</v>
      </c>
      <c r="EC20" s="368">
        <v>56934</v>
      </c>
      <c r="ED20" s="368">
        <v>56544</v>
      </c>
      <c r="EE20" s="371">
        <v>56233</v>
      </c>
      <c r="EF20" s="367">
        <v>56447</v>
      </c>
      <c r="EG20" s="368">
        <v>56628</v>
      </c>
      <c r="EH20" s="368">
        <v>56192</v>
      </c>
      <c r="EI20" s="368">
        <v>56093</v>
      </c>
      <c r="EJ20" s="368">
        <v>55839</v>
      </c>
      <c r="EK20" s="368">
        <v>55778</v>
      </c>
      <c r="EL20" s="368">
        <v>55864</v>
      </c>
      <c r="EM20" s="368">
        <v>56050</v>
      </c>
      <c r="EN20" s="368">
        <v>58123</v>
      </c>
      <c r="EO20" s="368">
        <v>57802</v>
      </c>
      <c r="EP20" s="368">
        <v>57556</v>
      </c>
      <c r="EQ20" s="371">
        <v>58098</v>
      </c>
      <c r="ER20" s="367">
        <v>58269</v>
      </c>
      <c r="ES20" s="368">
        <v>58791</v>
      </c>
      <c r="ET20" s="368">
        <v>60439</v>
      </c>
      <c r="EU20" s="368">
        <v>60694</v>
      </c>
      <c r="EV20" s="368">
        <v>61172</v>
      </c>
      <c r="EW20" s="371">
        <v>61180</v>
      </c>
      <c r="EX20" s="371">
        <v>64309</v>
      </c>
      <c r="EY20" s="371">
        <v>64210</v>
      </c>
      <c r="EZ20" s="369">
        <v>64167</v>
      </c>
      <c r="FA20" s="369">
        <v>64552</v>
      </c>
      <c r="FB20" s="369">
        <v>64547</v>
      </c>
      <c r="FC20" s="369">
        <v>64919</v>
      </c>
      <c r="FD20" s="369">
        <v>66105</v>
      </c>
      <c r="FE20" s="369">
        <v>66572</v>
      </c>
      <c r="FF20" s="369">
        <v>66196</v>
      </c>
      <c r="FG20" s="369">
        <v>66002</v>
      </c>
      <c r="FH20" s="369"/>
      <c r="FI20" s="369"/>
      <c r="FJ20" s="369"/>
      <c r="FK20" s="369"/>
      <c r="FL20" s="369"/>
      <c r="FM20" s="369"/>
      <c r="FN20" s="369"/>
      <c r="FO20" s="369"/>
      <c r="FP20" s="104">
        <v>-194</v>
      </c>
      <c r="FQ20" s="84">
        <v>-0.29393048695494073</v>
      </c>
      <c r="FR20" s="104">
        <v>1083</v>
      </c>
      <c r="FS20" s="84">
        <v>1.8640917071155634</v>
      </c>
    </row>
    <row r="21" spans="1:187" ht="15" outlineLevel="2">
      <c r="A21" s="355">
        <v>51</v>
      </c>
      <c r="B21" s="53" t="s">
        <v>306</v>
      </c>
      <c r="C21" s="339" t="s">
        <v>308</v>
      </c>
      <c r="D21" s="367">
        <v>23644</v>
      </c>
      <c r="E21" s="368">
        <v>23633</v>
      </c>
      <c r="F21" s="368">
        <v>23714</v>
      </c>
      <c r="G21" s="368">
        <v>23697</v>
      </c>
      <c r="H21" s="368">
        <v>23654</v>
      </c>
      <c r="I21" s="368">
        <v>23654</v>
      </c>
      <c r="J21" s="368">
        <v>23510</v>
      </c>
      <c r="K21" s="368">
        <v>23661</v>
      </c>
      <c r="L21" s="368">
        <v>23410</v>
      </c>
      <c r="M21" s="368">
        <v>23392</v>
      </c>
      <c r="N21" s="368">
        <v>23420</v>
      </c>
      <c r="O21" s="369">
        <v>24004</v>
      </c>
      <c r="P21" s="367">
        <v>23941</v>
      </c>
      <c r="Q21" s="368">
        <v>24051</v>
      </c>
      <c r="R21" s="370">
        <v>24036</v>
      </c>
      <c r="S21" s="368">
        <v>23137</v>
      </c>
      <c r="T21" s="368">
        <v>24299</v>
      </c>
      <c r="U21" s="368">
        <v>24457</v>
      </c>
      <c r="V21" s="368">
        <v>24622</v>
      </c>
      <c r="W21" s="368">
        <v>24855</v>
      </c>
      <c r="X21" s="368">
        <v>24800</v>
      </c>
      <c r="Y21" s="368">
        <v>25033</v>
      </c>
      <c r="Z21" s="368">
        <v>25041</v>
      </c>
      <c r="AA21" s="369">
        <v>24954</v>
      </c>
      <c r="AB21" s="367">
        <v>24897</v>
      </c>
      <c r="AC21" s="368">
        <v>24870</v>
      </c>
      <c r="AD21" s="368">
        <v>24885</v>
      </c>
      <c r="AE21" s="368">
        <v>24894</v>
      </c>
      <c r="AF21" s="368">
        <v>24779</v>
      </c>
      <c r="AG21" s="368">
        <v>24917</v>
      </c>
      <c r="AH21" s="368">
        <v>24842</v>
      </c>
      <c r="AI21" s="368">
        <v>24812</v>
      </c>
      <c r="AJ21" s="368">
        <v>24564</v>
      </c>
      <c r="AK21" s="368">
        <v>24309</v>
      </c>
      <c r="AL21" s="368">
        <v>24294</v>
      </c>
      <c r="AM21" s="369">
        <v>24540</v>
      </c>
      <c r="AN21" s="367">
        <v>24699</v>
      </c>
      <c r="AO21" s="368">
        <v>24777</v>
      </c>
      <c r="AP21" s="368">
        <v>24868</v>
      </c>
      <c r="AQ21" s="368">
        <v>25052</v>
      </c>
      <c r="AR21" s="368">
        <v>25719</v>
      </c>
      <c r="AS21" s="368">
        <v>25833</v>
      </c>
      <c r="AT21" s="368">
        <v>25857</v>
      </c>
      <c r="AU21" s="368">
        <v>25871</v>
      </c>
      <c r="AV21" s="368">
        <v>25699</v>
      </c>
      <c r="AW21" s="368">
        <v>26066</v>
      </c>
      <c r="AX21" s="368">
        <v>26194</v>
      </c>
      <c r="AY21" s="369">
        <v>26264</v>
      </c>
      <c r="AZ21" s="367">
        <v>26370</v>
      </c>
      <c r="BA21" s="368">
        <v>26407</v>
      </c>
      <c r="BB21" s="368">
        <v>26352</v>
      </c>
      <c r="BC21" s="368">
        <v>26380</v>
      </c>
      <c r="BD21" s="368">
        <v>26356</v>
      </c>
      <c r="BE21" s="368">
        <v>26257</v>
      </c>
      <c r="BF21" s="368">
        <v>26384</v>
      </c>
      <c r="BG21" s="368">
        <v>26366</v>
      </c>
      <c r="BH21" s="368">
        <v>26548</v>
      </c>
      <c r="BI21" s="368">
        <v>26577</v>
      </c>
      <c r="BJ21" s="368">
        <v>26624</v>
      </c>
      <c r="BK21" s="369">
        <v>26778</v>
      </c>
      <c r="BL21" s="367">
        <v>26791</v>
      </c>
      <c r="BM21" s="372">
        <v>26882</v>
      </c>
      <c r="BN21" s="372">
        <v>26923</v>
      </c>
      <c r="BO21" s="372">
        <v>26974</v>
      </c>
      <c r="BP21" s="372">
        <v>27113</v>
      </c>
      <c r="BQ21" s="372">
        <v>27127</v>
      </c>
      <c r="BR21" s="372">
        <v>26777</v>
      </c>
      <c r="BS21" s="372">
        <v>26479</v>
      </c>
      <c r="BT21" s="372">
        <v>26398</v>
      </c>
      <c r="BU21" s="372">
        <v>26303</v>
      </c>
      <c r="BV21" s="372">
        <v>26302</v>
      </c>
      <c r="BW21" s="369">
        <v>26372</v>
      </c>
      <c r="BX21" s="367">
        <v>26419</v>
      </c>
      <c r="BY21" s="372">
        <v>26260</v>
      </c>
      <c r="BZ21" s="372">
        <v>26062</v>
      </c>
      <c r="CA21" s="372">
        <v>25878</v>
      </c>
      <c r="CB21" s="372">
        <v>26058</v>
      </c>
      <c r="CC21" s="372">
        <v>25886</v>
      </c>
      <c r="CD21" s="372">
        <v>25690</v>
      </c>
      <c r="CE21" s="372">
        <v>25668</v>
      </c>
      <c r="CF21" s="372">
        <v>25567</v>
      </c>
      <c r="CG21" s="368">
        <v>25496</v>
      </c>
      <c r="CH21" s="368">
        <v>25536</v>
      </c>
      <c r="CI21" s="369">
        <v>25511</v>
      </c>
      <c r="CJ21" s="367">
        <v>25475</v>
      </c>
      <c r="CK21" s="368">
        <v>25624</v>
      </c>
      <c r="CL21" s="368">
        <v>25686</v>
      </c>
      <c r="CM21" s="368">
        <v>25648</v>
      </c>
      <c r="CN21" s="368">
        <v>25745</v>
      </c>
      <c r="CO21" s="368">
        <v>26039</v>
      </c>
      <c r="CP21" s="368">
        <v>26134</v>
      </c>
      <c r="CQ21" s="368">
        <v>26283</v>
      </c>
      <c r="CR21" s="368">
        <v>26254</v>
      </c>
      <c r="CS21" s="368">
        <v>26316</v>
      </c>
      <c r="CT21" s="368">
        <v>26401</v>
      </c>
      <c r="CU21" s="369">
        <v>26407</v>
      </c>
      <c r="CV21" s="367">
        <v>26390</v>
      </c>
      <c r="CW21" s="368">
        <v>26379</v>
      </c>
      <c r="CX21" s="368">
        <v>26411</v>
      </c>
      <c r="CY21" s="368">
        <v>26630</v>
      </c>
      <c r="CZ21" s="368">
        <v>26654</v>
      </c>
      <c r="DA21" s="368">
        <v>26568</v>
      </c>
      <c r="DB21" s="368">
        <v>26596</v>
      </c>
      <c r="DC21" s="368">
        <v>26534</v>
      </c>
      <c r="DD21" s="368">
        <v>26637</v>
      </c>
      <c r="DE21" s="368">
        <v>26458</v>
      </c>
      <c r="DF21" s="368">
        <v>26764</v>
      </c>
      <c r="DG21" s="369">
        <v>26805</v>
      </c>
      <c r="DH21" s="367">
        <v>26789</v>
      </c>
      <c r="DI21" s="368">
        <v>26815</v>
      </c>
      <c r="DJ21" s="368">
        <v>26753</v>
      </c>
      <c r="DK21" s="368">
        <v>26602</v>
      </c>
      <c r="DL21" s="368">
        <v>26521</v>
      </c>
      <c r="DM21" s="368">
        <v>26446</v>
      </c>
      <c r="DN21" s="368">
        <v>26318</v>
      </c>
      <c r="DO21" s="368">
        <v>26261</v>
      </c>
      <c r="DP21" s="368">
        <v>26297</v>
      </c>
      <c r="DQ21" s="368">
        <v>26188</v>
      </c>
      <c r="DR21" s="368">
        <v>25999</v>
      </c>
      <c r="DS21" s="371">
        <v>26099</v>
      </c>
      <c r="DT21" s="367">
        <v>26121</v>
      </c>
      <c r="DU21" s="368">
        <v>26270</v>
      </c>
      <c r="DV21" s="368">
        <v>26393</v>
      </c>
      <c r="DW21" s="368">
        <v>26334</v>
      </c>
      <c r="DX21" s="368">
        <v>26388</v>
      </c>
      <c r="DY21" s="368">
        <v>26460</v>
      </c>
      <c r="DZ21" s="368">
        <v>26403</v>
      </c>
      <c r="EA21" s="368">
        <v>26185</v>
      </c>
      <c r="EB21" s="368">
        <v>26331</v>
      </c>
      <c r="EC21" s="368">
        <v>26270</v>
      </c>
      <c r="ED21" s="368">
        <v>26250</v>
      </c>
      <c r="EE21" s="371">
        <v>26198</v>
      </c>
      <c r="EF21" s="367">
        <v>26339</v>
      </c>
      <c r="EG21" s="368">
        <v>26459</v>
      </c>
      <c r="EH21" s="368">
        <v>26375</v>
      </c>
      <c r="EI21" s="368">
        <v>26215</v>
      </c>
      <c r="EJ21" s="368">
        <v>26156</v>
      </c>
      <c r="EK21" s="368">
        <v>26090</v>
      </c>
      <c r="EL21" s="368">
        <v>26017</v>
      </c>
      <c r="EM21" s="368">
        <v>25997</v>
      </c>
      <c r="EN21" s="368">
        <v>26017</v>
      </c>
      <c r="EO21" s="368">
        <v>25885</v>
      </c>
      <c r="EP21" s="368">
        <v>25860</v>
      </c>
      <c r="EQ21" s="371">
        <v>25865</v>
      </c>
      <c r="ER21" s="367">
        <v>25930</v>
      </c>
      <c r="ES21" s="368">
        <v>25865</v>
      </c>
      <c r="ET21" s="368">
        <v>25827</v>
      </c>
      <c r="EU21" s="368">
        <v>25774</v>
      </c>
      <c r="EV21" s="368">
        <v>25787</v>
      </c>
      <c r="EW21" s="371">
        <v>25691</v>
      </c>
      <c r="EX21" s="371">
        <v>26005</v>
      </c>
      <c r="EY21" s="371">
        <v>26023</v>
      </c>
      <c r="EZ21" s="369">
        <v>25983</v>
      </c>
      <c r="FA21" s="369">
        <v>25940</v>
      </c>
      <c r="FB21" s="369">
        <v>25916</v>
      </c>
      <c r="FC21" s="369">
        <v>25936</v>
      </c>
      <c r="FD21" s="369">
        <v>26144</v>
      </c>
      <c r="FE21" s="369">
        <v>26150</v>
      </c>
      <c r="FF21" s="369">
        <v>25932</v>
      </c>
      <c r="FG21" s="369">
        <v>25827</v>
      </c>
      <c r="FH21" s="369"/>
      <c r="FI21" s="369"/>
      <c r="FJ21" s="369"/>
      <c r="FK21" s="369"/>
      <c r="FL21" s="369"/>
      <c r="FM21" s="369"/>
      <c r="FN21" s="369"/>
      <c r="FO21" s="369"/>
      <c r="FP21" s="104">
        <v>-105</v>
      </c>
      <c r="FQ21" s="84">
        <v>-0.40655128354048092</v>
      </c>
      <c r="FR21" s="104">
        <v>-109</v>
      </c>
      <c r="FS21" s="84">
        <v>-0.42141890585733616</v>
      </c>
    </row>
    <row r="22" spans="1:187" ht="15" outlineLevel="2">
      <c r="A22" s="355">
        <v>147</v>
      </c>
      <c r="B22" s="53" t="s">
        <v>306</v>
      </c>
      <c r="C22" s="339" t="s">
        <v>309</v>
      </c>
      <c r="D22" s="367">
        <v>22696</v>
      </c>
      <c r="E22" s="368">
        <v>22735</v>
      </c>
      <c r="F22" s="368">
        <v>22662</v>
      </c>
      <c r="G22" s="368">
        <v>22662</v>
      </c>
      <c r="H22" s="368">
        <v>22508</v>
      </c>
      <c r="I22" s="368">
        <v>22522</v>
      </c>
      <c r="J22" s="368">
        <v>22109</v>
      </c>
      <c r="K22" s="368">
        <v>22427</v>
      </c>
      <c r="L22" s="368">
        <v>21974</v>
      </c>
      <c r="M22" s="368">
        <v>21956</v>
      </c>
      <c r="N22" s="368">
        <v>21997</v>
      </c>
      <c r="O22" s="369">
        <v>22030</v>
      </c>
      <c r="P22" s="367">
        <v>22019</v>
      </c>
      <c r="Q22" s="368">
        <v>22121</v>
      </c>
      <c r="R22" s="370">
        <v>21550</v>
      </c>
      <c r="S22" s="368">
        <v>20744</v>
      </c>
      <c r="T22" s="368">
        <v>21880</v>
      </c>
      <c r="U22" s="368">
        <v>22277</v>
      </c>
      <c r="V22" s="368">
        <v>22959</v>
      </c>
      <c r="W22" s="368">
        <v>23526</v>
      </c>
      <c r="X22" s="368">
        <v>23899</v>
      </c>
      <c r="Y22" s="368">
        <v>23833</v>
      </c>
      <c r="Z22" s="368">
        <v>23847</v>
      </c>
      <c r="AA22" s="369">
        <v>23767</v>
      </c>
      <c r="AB22" s="367">
        <v>23904</v>
      </c>
      <c r="AC22" s="368">
        <v>23934</v>
      </c>
      <c r="AD22" s="368">
        <v>23914</v>
      </c>
      <c r="AE22" s="368">
        <v>23998</v>
      </c>
      <c r="AF22" s="368">
        <v>24334</v>
      </c>
      <c r="AG22" s="368">
        <v>23625</v>
      </c>
      <c r="AH22" s="368">
        <v>23961</v>
      </c>
      <c r="AI22" s="368">
        <v>23970</v>
      </c>
      <c r="AJ22" s="368">
        <v>23842</v>
      </c>
      <c r="AK22" s="368">
        <v>24187</v>
      </c>
      <c r="AL22" s="368">
        <v>24315</v>
      </c>
      <c r="AM22" s="369">
        <v>24375</v>
      </c>
      <c r="AN22" s="367">
        <v>24308</v>
      </c>
      <c r="AO22" s="368">
        <v>24348</v>
      </c>
      <c r="AP22" s="368">
        <v>24393</v>
      </c>
      <c r="AQ22" s="368">
        <v>24272</v>
      </c>
      <c r="AR22" s="368">
        <v>24731</v>
      </c>
      <c r="AS22" s="368">
        <v>24781</v>
      </c>
      <c r="AT22" s="368">
        <v>24839</v>
      </c>
      <c r="AU22" s="368">
        <v>24991</v>
      </c>
      <c r="AV22" s="368">
        <v>24611</v>
      </c>
      <c r="AW22" s="368">
        <v>24689</v>
      </c>
      <c r="AX22" s="368">
        <v>24672</v>
      </c>
      <c r="AY22" s="369">
        <v>24741</v>
      </c>
      <c r="AZ22" s="367">
        <v>24886</v>
      </c>
      <c r="BA22" s="368">
        <v>24933</v>
      </c>
      <c r="BB22" s="368">
        <v>24874</v>
      </c>
      <c r="BC22" s="368">
        <v>24881</v>
      </c>
      <c r="BD22" s="368">
        <v>24846</v>
      </c>
      <c r="BE22" s="368">
        <v>24353</v>
      </c>
      <c r="BF22" s="368">
        <v>24450</v>
      </c>
      <c r="BG22" s="368">
        <v>24226</v>
      </c>
      <c r="BH22" s="368">
        <v>24387</v>
      </c>
      <c r="BI22" s="368">
        <v>24076</v>
      </c>
      <c r="BJ22" s="368">
        <v>24184</v>
      </c>
      <c r="BK22" s="369">
        <v>26222</v>
      </c>
      <c r="BL22" s="367">
        <v>26223</v>
      </c>
      <c r="BM22" s="372">
        <v>26411</v>
      </c>
      <c r="BN22" s="372">
        <v>26393</v>
      </c>
      <c r="BO22" s="372">
        <v>26348</v>
      </c>
      <c r="BP22" s="372">
        <v>26423</v>
      </c>
      <c r="BQ22" s="372">
        <v>26262</v>
      </c>
      <c r="BR22" s="372">
        <v>25586</v>
      </c>
      <c r="BS22" s="372">
        <v>24843</v>
      </c>
      <c r="BT22" s="372">
        <v>24674</v>
      </c>
      <c r="BU22" s="372">
        <v>24702</v>
      </c>
      <c r="BV22" s="372">
        <v>24654</v>
      </c>
      <c r="BW22" s="369">
        <v>24886</v>
      </c>
      <c r="BX22" s="367">
        <v>25051</v>
      </c>
      <c r="BY22" s="372">
        <v>24832</v>
      </c>
      <c r="BZ22" s="372">
        <v>24577</v>
      </c>
      <c r="CA22" s="372">
        <v>24321</v>
      </c>
      <c r="CB22" s="372">
        <v>24202</v>
      </c>
      <c r="CC22" s="372">
        <v>23868</v>
      </c>
      <c r="CD22" s="372">
        <v>23486</v>
      </c>
      <c r="CE22" s="372">
        <v>23335</v>
      </c>
      <c r="CF22" s="372">
        <v>23183</v>
      </c>
      <c r="CG22" s="368">
        <v>23206</v>
      </c>
      <c r="CH22" s="368">
        <v>23208</v>
      </c>
      <c r="CI22" s="369">
        <v>23196</v>
      </c>
      <c r="CJ22" s="367">
        <v>23101</v>
      </c>
      <c r="CK22" s="368">
        <v>23301</v>
      </c>
      <c r="CL22" s="368">
        <v>23233</v>
      </c>
      <c r="CM22" s="368">
        <v>23197</v>
      </c>
      <c r="CN22" s="368">
        <v>23224</v>
      </c>
      <c r="CO22" s="368">
        <v>23547</v>
      </c>
      <c r="CP22" s="368">
        <v>23840</v>
      </c>
      <c r="CQ22" s="368">
        <v>23968</v>
      </c>
      <c r="CR22" s="368">
        <v>23921</v>
      </c>
      <c r="CS22" s="368">
        <v>24081</v>
      </c>
      <c r="CT22" s="368">
        <v>24202</v>
      </c>
      <c r="CU22" s="369">
        <v>24314</v>
      </c>
      <c r="CV22" s="367">
        <v>24369</v>
      </c>
      <c r="CW22" s="368">
        <v>24306</v>
      </c>
      <c r="CX22" s="368">
        <v>24407</v>
      </c>
      <c r="CY22" s="368">
        <v>24440</v>
      </c>
      <c r="CZ22" s="368">
        <v>24560</v>
      </c>
      <c r="DA22" s="368">
        <v>24469</v>
      </c>
      <c r="DB22" s="368">
        <v>24612</v>
      </c>
      <c r="DC22" s="368">
        <v>24573</v>
      </c>
      <c r="DD22" s="368">
        <v>25995</v>
      </c>
      <c r="DE22" s="368">
        <v>25820</v>
      </c>
      <c r="DF22" s="368">
        <v>26473</v>
      </c>
      <c r="DG22" s="369">
        <v>26793</v>
      </c>
      <c r="DH22" s="367">
        <v>26581</v>
      </c>
      <c r="DI22" s="368">
        <v>26538</v>
      </c>
      <c r="DJ22" s="368">
        <v>26415</v>
      </c>
      <c r="DK22" s="368">
        <v>26390</v>
      </c>
      <c r="DL22" s="368">
        <v>26262</v>
      </c>
      <c r="DM22" s="368">
        <v>26207</v>
      </c>
      <c r="DN22" s="368">
        <v>26148</v>
      </c>
      <c r="DO22" s="368">
        <v>26143</v>
      </c>
      <c r="DP22" s="368">
        <v>26168</v>
      </c>
      <c r="DQ22" s="368">
        <v>26104</v>
      </c>
      <c r="DR22" s="368">
        <v>25867</v>
      </c>
      <c r="DS22" s="371">
        <v>26056</v>
      </c>
      <c r="DT22" s="367">
        <v>26120</v>
      </c>
      <c r="DU22" s="368">
        <v>26779</v>
      </c>
      <c r="DV22" s="368">
        <v>27099</v>
      </c>
      <c r="DW22" s="368">
        <v>27205</v>
      </c>
      <c r="DX22" s="368">
        <v>27575</v>
      </c>
      <c r="DY22" s="368">
        <v>27520</v>
      </c>
      <c r="DZ22" s="368">
        <v>27610</v>
      </c>
      <c r="EA22" s="368">
        <v>27050</v>
      </c>
      <c r="EB22" s="368">
        <v>27177</v>
      </c>
      <c r="EC22" s="368">
        <v>27159</v>
      </c>
      <c r="ED22" s="368">
        <v>27047</v>
      </c>
      <c r="EE22" s="371">
        <v>26980</v>
      </c>
      <c r="EF22" s="367">
        <v>27058</v>
      </c>
      <c r="EG22" s="368">
        <v>27173</v>
      </c>
      <c r="EH22" s="368">
        <v>27025</v>
      </c>
      <c r="EI22" s="368">
        <v>27048</v>
      </c>
      <c r="EJ22" s="368">
        <v>26903</v>
      </c>
      <c r="EK22" s="368">
        <v>26920</v>
      </c>
      <c r="EL22" s="368">
        <v>26984</v>
      </c>
      <c r="EM22" s="368">
        <v>27106</v>
      </c>
      <c r="EN22" s="368">
        <v>27795</v>
      </c>
      <c r="EO22" s="368">
        <v>27693</v>
      </c>
      <c r="EP22" s="368">
        <v>27694</v>
      </c>
      <c r="EQ22" s="371">
        <v>27837</v>
      </c>
      <c r="ER22" s="367">
        <v>28011</v>
      </c>
      <c r="ES22" s="368">
        <v>28207</v>
      </c>
      <c r="ET22" s="368">
        <v>28297</v>
      </c>
      <c r="EU22" s="368">
        <v>28414</v>
      </c>
      <c r="EV22" s="368">
        <v>28821</v>
      </c>
      <c r="EW22" s="371">
        <v>28914</v>
      </c>
      <c r="EX22" s="371">
        <v>30062</v>
      </c>
      <c r="EY22" s="371">
        <v>30227</v>
      </c>
      <c r="EZ22" s="369">
        <v>30220</v>
      </c>
      <c r="FA22" s="369">
        <v>30464</v>
      </c>
      <c r="FB22" s="369">
        <v>30516</v>
      </c>
      <c r="FC22" s="369">
        <v>30728</v>
      </c>
      <c r="FD22" s="369">
        <v>31023</v>
      </c>
      <c r="FE22" s="369">
        <v>31128</v>
      </c>
      <c r="FF22" s="369">
        <v>30906</v>
      </c>
      <c r="FG22" s="369">
        <v>30860</v>
      </c>
      <c r="FH22" s="369"/>
      <c r="FI22" s="369"/>
      <c r="FJ22" s="369"/>
      <c r="FK22" s="369"/>
      <c r="FL22" s="369"/>
      <c r="FM22" s="369"/>
      <c r="FN22" s="369"/>
      <c r="FO22" s="369"/>
      <c r="FP22" s="104">
        <v>-46</v>
      </c>
      <c r="FQ22" s="84">
        <v>-0.14906027219701881</v>
      </c>
      <c r="FR22" s="104">
        <v>132</v>
      </c>
      <c r="FS22" s="84">
        <v>0.47418902899019294</v>
      </c>
    </row>
    <row r="23" spans="1:187" ht="15" outlineLevel="2">
      <c r="A23" s="355">
        <v>172</v>
      </c>
      <c r="B23" s="53" t="s">
        <v>306</v>
      </c>
      <c r="C23" s="339" t="s">
        <v>310</v>
      </c>
      <c r="D23" s="367">
        <v>36112</v>
      </c>
      <c r="E23" s="368">
        <v>36463</v>
      </c>
      <c r="F23" s="368">
        <v>36387</v>
      </c>
      <c r="G23" s="368">
        <v>36233</v>
      </c>
      <c r="H23" s="368">
        <v>36128</v>
      </c>
      <c r="I23" s="368">
        <v>36239</v>
      </c>
      <c r="J23" s="368">
        <v>35363</v>
      </c>
      <c r="K23" s="368">
        <v>36206</v>
      </c>
      <c r="L23" s="368">
        <v>34967</v>
      </c>
      <c r="M23" s="368">
        <v>35081</v>
      </c>
      <c r="N23" s="368">
        <v>35198</v>
      </c>
      <c r="O23" s="369">
        <v>35695</v>
      </c>
      <c r="P23" s="367">
        <v>35780</v>
      </c>
      <c r="Q23" s="368">
        <v>37162</v>
      </c>
      <c r="R23" s="370">
        <v>37179</v>
      </c>
      <c r="S23" s="368">
        <v>35209</v>
      </c>
      <c r="T23" s="368">
        <v>36393</v>
      </c>
      <c r="U23" s="368">
        <v>36587</v>
      </c>
      <c r="V23" s="368">
        <v>37049</v>
      </c>
      <c r="W23" s="368">
        <v>37337</v>
      </c>
      <c r="X23" s="368">
        <v>37281</v>
      </c>
      <c r="Y23" s="368">
        <v>38844</v>
      </c>
      <c r="Z23" s="368">
        <v>38714</v>
      </c>
      <c r="AA23" s="369">
        <v>38502</v>
      </c>
      <c r="AB23" s="367">
        <v>38761</v>
      </c>
      <c r="AC23" s="368">
        <v>38797</v>
      </c>
      <c r="AD23" s="368">
        <v>38690</v>
      </c>
      <c r="AE23" s="368">
        <v>38551</v>
      </c>
      <c r="AF23" s="368">
        <v>38587</v>
      </c>
      <c r="AG23" s="368">
        <v>37740</v>
      </c>
      <c r="AH23" s="368">
        <v>37621</v>
      </c>
      <c r="AI23" s="368">
        <v>37474</v>
      </c>
      <c r="AJ23" s="368">
        <v>37197</v>
      </c>
      <c r="AK23" s="368">
        <v>37543</v>
      </c>
      <c r="AL23" s="368">
        <v>37018</v>
      </c>
      <c r="AM23" s="369">
        <v>37264</v>
      </c>
      <c r="AN23" s="367">
        <v>36993</v>
      </c>
      <c r="AO23" s="368">
        <v>36991</v>
      </c>
      <c r="AP23" s="368">
        <v>37046</v>
      </c>
      <c r="AQ23" s="368">
        <v>37063</v>
      </c>
      <c r="AR23" s="368">
        <v>37830</v>
      </c>
      <c r="AS23" s="368">
        <v>38032</v>
      </c>
      <c r="AT23" s="368">
        <v>38119</v>
      </c>
      <c r="AU23" s="368">
        <v>38365</v>
      </c>
      <c r="AV23" s="368">
        <v>37983</v>
      </c>
      <c r="AW23" s="368">
        <v>38106</v>
      </c>
      <c r="AX23" s="368">
        <v>38034</v>
      </c>
      <c r="AY23" s="369">
        <v>38019</v>
      </c>
      <c r="AZ23" s="367">
        <v>38139</v>
      </c>
      <c r="BA23" s="368">
        <v>38275</v>
      </c>
      <c r="BB23" s="368">
        <v>38026</v>
      </c>
      <c r="BC23" s="368">
        <v>38019</v>
      </c>
      <c r="BD23" s="368">
        <v>38009</v>
      </c>
      <c r="BE23" s="368">
        <v>37549</v>
      </c>
      <c r="BF23" s="368">
        <v>38420</v>
      </c>
      <c r="BG23" s="368">
        <v>38069</v>
      </c>
      <c r="BH23" s="368">
        <v>38161</v>
      </c>
      <c r="BI23" s="368">
        <v>37583</v>
      </c>
      <c r="BJ23" s="368">
        <v>37876</v>
      </c>
      <c r="BK23" s="369">
        <v>38044</v>
      </c>
      <c r="BL23" s="367">
        <v>38050</v>
      </c>
      <c r="BM23" s="372">
        <v>38344</v>
      </c>
      <c r="BN23" s="372">
        <v>38233</v>
      </c>
      <c r="BO23" s="372">
        <v>38186</v>
      </c>
      <c r="BP23" s="372">
        <v>38250</v>
      </c>
      <c r="BQ23" s="372">
        <v>38004</v>
      </c>
      <c r="BR23" s="372">
        <v>36926</v>
      </c>
      <c r="BS23" s="372">
        <v>36309</v>
      </c>
      <c r="BT23" s="372">
        <v>36087</v>
      </c>
      <c r="BU23" s="372">
        <v>36142</v>
      </c>
      <c r="BV23" s="372">
        <v>35978</v>
      </c>
      <c r="BW23" s="369">
        <v>36114</v>
      </c>
      <c r="BX23" s="367">
        <v>36201</v>
      </c>
      <c r="BY23" s="372">
        <v>36024</v>
      </c>
      <c r="BZ23" s="372">
        <v>35471</v>
      </c>
      <c r="CA23" s="372">
        <v>34911</v>
      </c>
      <c r="CB23" s="372">
        <v>34717</v>
      </c>
      <c r="CC23" s="372">
        <v>34235</v>
      </c>
      <c r="CD23" s="372">
        <v>34598</v>
      </c>
      <c r="CE23" s="372">
        <v>34471</v>
      </c>
      <c r="CF23" s="372">
        <v>34127</v>
      </c>
      <c r="CG23" s="368">
        <v>33985</v>
      </c>
      <c r="CH23" s="368">
        <v>33954</v>
      </c>
      <c r="CI23" s="369">
        <v>33831</v>
      </c>
      <c r="CJ23" s="367">
        <v>33700</v>
      </c>
      <c r="CK23" s="368">
        <v>33812</v>
      </c>
      <c r="CL23" s="368">
        <v>33586</v>
      </c>
      <c r="CM23" s="368">
        <v>33470</v>
      </c>
      <c r="CN23" s="368">
        <v>33380</v>
      </c>
      <c r="CO23" s="368">
        <v>33681</v>
      </c>
      <c r="CP23" s="368">
        <v>34244</v>
      </c>
      <c r="CQ23" s="368">
        <v>34424</v>
      </c>
      <c r="CR23" s="368">
        <v>34591</v>
      </c>
      <c r="CS23" s="368">
        <v>34723</v>
      </c>
      <c r="CT23" s="368">
        <v>35185</v>
      </c>
      <c r="CU23" s="369">
        <v>35342</v>
      </c>
      <c r="CV23" s="367">
        <v>35413</v>
      </c>
      <c r="CW23" s="368">
        <v>35388</v>
      </c>
      <c r="CX23" s="368">
        <v>35260</v>
      </c>
      <c r="CY23" s="368">
        <v>35119</v>
      </c>
      <c r="CZ23" s="368">
        <v>35038</v>
      </c>
      <c r="DA23" s="368">
        <v>35039</v>
      </c>
      <c r="DB23" s="368">
        <v>34964</v>
      </c>
      <c r="DC23" s="368">
        <v>34947</v>
      </c>
      <c r="DD23" s="368">
        <v>35384</v>
      </c>
      <c r="DE23" s="368">
        <v>35115</v>
      </c>
      <c r="DF23" s="368">
        <v>34935</v>
      </c>
      <c r="DG23" s="369">
        <v>34951</v>
      </c>
      <c r="DH23" s="367">
        <v>35064</v>
      </c>
      <c r="DI23" s="368">
        <v>35486</v>
      </c>
      <c r="DJ23" s="368">
        <v>35340</v>
      </c>
      <c r="DK23" s="368">
        <v>35776</v>
      </c>
      <c r="DL23" s="368">
        <v>35765</v>
      </c>
      <c r="DM23" s="368">
        <v>35661</v>
      </c>
      <c r="DN23" s="368">
        <v>35584</v>
      </c>
      <c r="DO23" s="368">
        <v>35684</v>
      </c>
      <c r="DP23" s="368">
        <v>35688</v>
      </c>
      <c r="DQ23" s="368">
        <v>35536</v>
      </c>
      <c r="DR23" s="368">
        <v>35490</v>
      </c>
      <c r="DS23" s="371">
        <v>35736</v>
      </c>
      <c r="DT23" s="367">
        <v>35836</v>
      </c>
      <c r="DU23" s="368">
        <v>36951</v>
      </c>
      <c r="DV23" s="368">
        <v>37619</v>
      </c>
      <c r="DW23" s="368">
        <v>37832</v>
      </c>
      <c r="DX23" s="368">
        <v>38127</v>
      </c>
      <c r="DY23" s="368">
        <v>38213</v>
      </c>
      <c r="DZ23" s="368">
        <v>38264</v>
      </c>
      <c r="EA23" s="368">
        <v>37538</v>
      </c>
      <c r="EB23" s="368">
        <v>37730</v>
      </c>
      <c r="EC23" s="368">
        <v>37518</v>
      </c>
      <c r="ED23" s="368">
        <v>37362</v>
      </c>
      <c r="EE23" s="371">
        <v>37088</v>
      </c>
      <c r="EF23" s="367">
        <v>37121</v>
      </c>
      <c r="EG23" s="368">
        <v>37236</v>
      </c>
      <c r="EH23" s="368">
        <v>36981</v>
      </c>
      <c r="EI23" s="368">
        <v>36930</v>
      </c>
      <c r="EJ23" s="368">
        <v>36822</v>
      </c>
      <c r="EK23" s="368">
        <v>36785</v>
      </c>
      <c r="EL23" s="368">
        <v>36757</v>
      </c>
      <c r="EM23" s="368">
        <v>36886</v>
      </c>
      <c r="EN23" s="368">
        <v>38006</v>
      </c>
      <c r="EO23" s="368">
        <v>37880</v>
      </c>
      <c r="EP23" s="368">
        <v>37946</v>
      </c>
      <c r="EQ23" s="371">
        <v>38007</v>
      </c>
      <c r="ER23" s="367">
        <v>37999</v>
      </c>
      <c r="ES23" s="368">
        <v>38229</v>
      </c>
      <c r="ET23" s="368">
        <v>38455</v>
      </c>
      <c r="EU23" s="368">
        <v>38521</v>
      </c>
      <c r="EV23" s="368">
        <v>38754</v>
      </c>
      <c r="EW23" s="371">
        <v>38791</v>
      </c>
      <c r="EX23" s="371">
        <v>40692</v>
      </c>
      <c r="EY23" s="371">
        <v>40849</v>
      </c>
      <c r="EZ23" s="369">
        <v>40883</v>
      </c>
      <c r="FA23" s="369">
        <v>41315</v>
      </c>
      <c r="FB23" s="369">
        <v>41416</v>
      </c>
      <c r="FC23" s="369">
        <v>41431</v>
      </c>
      <c r="FD23" s="369">
        <v>41822</v>
      </c>
      <c r="FE23" s="369">
        <v>42100</v>
      </c>
      <c r="FF23" s="369">
        <v>42006</v>
      </c>
      <c r="FG23" s="369">
        <v>41782</v>
      </c>
      <c r="FH23" s="369"/>
      <c r="FI23" s="369"/>
      <c r="FJ23" s="369"/>
      <c r="FK23" s="369"/>
      <c r="FL23" s="369"/>
      <c r="FM23" s="369"/>
      <c r="FN23" s="369"/>
      <c r="FO23" s="369"/>
      <c r="FP23" s="104">
        <v>-224</v>
      </c>
      <c r="FQ23" s="84">
        <v>-0.53611603082667181</v>
      </c>
      <c r="FR23" s="104">
        <v>351</v>
      </c>
      <c r="FS23" s="84">
        <v>0.92351408950982705</v>
      </c>
    </row>
    <row r="24" spans="1:187" ht="15" outlineLevel="2">
      <c r="A24" s="355">
        <v>475</v>
      </c>
      <c r="B24" s="53" t="s">
        <v>306</v>
      </c>
      <c r="C24" s="339" t="s">
        <v>311</v>
      </c>
      <c r="D24" s="367">
        <v>3139</v>
      </c>
      <c r="E24" s="368">
        <v>3151</v>
      </c>
      <c r="F24" s="368">
        <v>3175</v>
      </c>
      <c r="G24" s="368">
        <v>3152</v>
      </c>
      <c r="H24" s="368">
        <v>3152</v>
      </c>
      <c r="I24" s="368">
        <v>2942</v>
      </c>
      <c r="J24" s="368">
        <v>2947</v>
      </c>
      <c r="K24" s="368">
        <v>2941</v>
      </c>
      <c r="L24" s="368">
        <v>2878</v>
      </c>
      <c r="M24" s="368">
        <v>2889</v>
      </c>
      <c r="N24" s="368">
        <v>2888</v>
      </c>
      <c r="O24" s="369">
        <v>2949</v>
      </c>
      <c r="P24" s="367">
        <v>2940</v>
      </c>
      <c r="Q24" s="368">
        <v>2942</v>
      </c>
      <c r="R24" s="370">
        <v>2989</v>
      </c>
      <c r="S24" s="368">
        <v>2986</v>
      </c>
      <c r="T24" s="368">
        <v>2989</v>
      </c>
      <c r="U24" s="368">
        <v>3144</v>
      </c>
      <c r="V24" s="368">
        <v>3188</v>
      </c>
      <c r="W24" s="368">
        <v>3224</v>
      </c>
      <c r="X24" s="368">
        <v>3226</v>
      </c>
      <c r="Y24" s="368">
        <v>3355</v>
      </c>
      <c r="Z24" s="368">
        <v>3366</v>
      </c>
      <c r="AA24" s="369">
        <v>3394</v>
      </c>
      <c r="AB24" s="367">
        <v>3402</v>
      </c>
      <c r="AC24" s="368">
        <v>3403</v>
      </c>
      <c r="AD24" s="368">
        <v>3416</v>
      </c>
      <c r="AE24" s="368">
        <v>3389</v>
      </c>
      <c r="AF24" s="368">
        <v>3379</v>
      </c>
      <c r="AG24" s="368">
        <v>3371</v>
      </c>
      <c r="AH24" s="368">
        <v>3394</v>
      </c>
      <c r="AI24" s="368">
        <v>3394</v>
      </c>
      <c r="AJ24" s="368">
        <v>3376</v>
      </c>
      <c r="AK24" s="368">
        <v>3395</v>
      </c>
      <c r="AL24" s="368">
        <v>3412</v>
      </c>
      <c r="AM24" s="369">
        <v>3423</v>
      </c>
      <c r="AN24" s="367">
        <v>3420</v>
      </c>
      <c r="AO24" s="368">
        <v>3437</v>
      </c>
      <c r="AP24" s="368">
        <v>3431</v>
      </c>
      <c r="AQ24" s="368">
        <v>3415</v>
      </c>
      <c r="AR24" s="368">
        <v>3440</v>
      </c>
      <c r="AS24" s="368">
        <v>3462</v>
      </c>
      <c r="AT24" s="368">
        <v>3486</v>
      </c>
      <c r="AU24" s="368">
        <v>3516</v>
      </c>
      <c r="AV24" s="368">
        <v>3500</v>
      </c>
      <c r="AW24" s="368">
        <v>3512</v>
      </c>
      <c r="AX24" s="368">
        <v>3531</v>
      </c>
      <c r="AY24" s="369">
        <v>3538</v>
      </c>
      <c r="AZ24" s="367">
        <v>3558</v>
      </c>
      <c r="BA24" s="368">
        <v>3567</v>
      </c>
      <c r="BB24" s="368">
        <v>3568</v>
      </c>
      <c r="BC24" s="368">
        <v>3582</v>
      </c>
      <c r="BD24" s="368">
        <v>3611</v>
      </c>
      <c r="BE24" s="368">
        <v>3657</v>
      </c>
      <c r="BF24" s="368">
        <v>3673</v>
      </c>
      <c r="BG24" s="368">
        <v>3685</v>
      </c>
      <c r="BH24" s="368">
        <v>3707</v>
      </c>
      <c r="BI24" s="368">
        <v>3700</v>
      </c>
      <c r="BJ24" s="368">
        <v>3779</v>
      </c>
      <c r="BK24" s="369">
        <v>3831</v>
      </c>
      <c r="BL24" s="367">
        <v>3858</v>
      </c>
      <c r="BM24" s="372">
        <v>3892</v>
      </c>
      <c r="BN24" s="372">
        <v>3931</v>
      </c>
      <c r="BO24" s="372">
        <v>3913</v>
      </c>
      <c r="BP24" s="372">
        <v>3915</v>
      </c>
      <c r="BQ24" s="372">
        <v>3903</v>
      </c>
      <c r="BR24" s="372">
        <v>3910</v>
      </c>
      <c r="BS24" s="372">
        <v>3979</v>
      </c>
      <c r="BT24" s="372">
        <v>3964</v>
      </c>
      <c r="BU24" s="372">
        <v>4014</v>
      </c>
      <c r="BV24" s="372">
        <v>4010</v>
      </c>
      <c r="BW24" s="369">
        <v>4036</v>
      </c>
      <c r="BX24" s="367">
        <v>4074</v>
      </c>
      <c r="BY24" s="372">
        <v>4096</v>
      </c>
      <c r="BZ24" s="372">
        <v>4093</v>
      </c>
      <c r="CA24" s="372">
        <v>4104</v>
      </c>
      <c r="CB24" s="372">
        <v>4119</v>
      </c>
      <c r="CC24" s="372">
        <v>4087</v>
      </c>
      <c r="CD24" s="372">
        <v>4069</v>
      </c>
      <c r="CE24" s="372">
        <v>4072</v>
      </c>
      <c r="CF24" s="372">
        <v>4034</v>
      </c>
      <c r="CG24" s="368">
        <v>4022</v>
      </c>
      <c r="CH24" s="368">
        <v>4036</v>
      </c>
      <c r="CI24" s="369">
        <v>4032</v>
      </c>
      <c r="CJ24" s="367">
        <v>4023</v>
      </c>
      <c r="CK24" s="368">
        <v>4041</v>
      </c>
      <c r="CL24" s="368">
        <v>4054</v>
      </c>
      <c r="CM24" s="368">
        <v>4058</v>
      </c>
      <c r="CN24" s="368">
        <v>4036</v>
      </c>
      <c r="CO24" s="368">
        <v>4067</v>
      </c>
      <c r="CP24" s="368">
        <v>4068</v>
      </c>
      <c r="CQ24" s="368">
        <v>4135</v>
      </c>
      <c r="CR24" s="368">
        <v>4149</v>
      </c>
      <c r="CS24" s="368">
        <v>4168</v>
      </c>
      <c r="CT24" s="368">
        <v>4260</v>
      </c>
      <c r="CU24" s="369">
        <v>4281</v>
      </c>
      <c r="CV24" s="367">
        <v>4278</v>
      </c>
      <c r="CW24" s="368">
        <v>4313</v>
      </c>
      <c r="CX24" s="368">
        <v>4350</v>
      </c>
      <c r="CY24" s="368">
        <v>4352</v>
      </c>
      <c r="CZ24" s="368">
        <v>4380</v>
      </c>
      <c r="DA24" s="368">
        <v>4385</v>
      </c>
      <c r="DB24" s="368">
        <v>4324</v>
      </c>
      <c r="DC24" s="368">
        <v>4313</v>
      </c>
      <c r="DD24" s="368">
        <v>4317</v>
      </c>
      <c r="DE24" s="368">
        <v>4349</v>
      </c>
      <c r="DF24" s="368">
        <v>4388</v>
      </c>
      <c r="DG24" s="369">
        <v>4412</v>
      </c>
      <c r="DH24" s="367">
        <v>4425</v>
      </c>
      <c r="DI24" s="368">
        <v>4469</v>
      </c>
      <c r="DJ24" s="368">
        <v>4497</v>
      </c>
      <c r="DK24" s="368">
        <v>4487</v>
      </c>
      <c r="DL24" s="368">
        <v>4496</v>
      </c>
      <c r="DM24" s="368">
        <v>4497</v>
      </c>
      <c r="DN24" s="368">
        <v>4505</v>
      </c>
      <c r="DO24" s="368">
        <v>4504</v>
      </c>
      <c r="DP24" s="368">
        <v>4531</v>
      </c>
      <c r="DQ24" s="368">
        <v>4519</v>
      </c>
      <c r="DR24" s="368">
        <v>4512</v>
      </c>
      <c r="DS24" s="371">
        <v>4502</v>
      </c>
      <c r="DT24" s="367">
        <v>4519</v>
      </c>
      <c r="DU24" s="368">
        <v>4604</v>
      </c>
      <c r="DV24" s="368">
        <v>4605</v>
      </c>
      <c r="DW24" s="368">
        <v>4643</v>
      </c>
      <c r="DX24" s="368">
        <v>4674</v>
      </c>
      <c r="DY24" s="368">
        <v>4656</v>
      </c>
      <c r="DZ24" s="368">
        <v>4662</v>
      </c>
      <c r="EA24" s="368">
        <v>4620</v>
      </c>
      <c r="EB24" s="368">
        <v>4642</v>
      </c>
      <c r="EC24" s="368">
        <v>4664</v>
      </c>
      <c r="ED24" s="368">
        <v>4659</v>
      </c>
      <c r="EE24" s="371">
        <v>4650</v>
      </c>
      <c r="EF24" s="367">
        <v>4701</v>
      </c>
      <c r="EG24" s="368">
        <v>4734</v>
      </c>
      <c r="EH24" s="368">
        <v>4740</v>
      </c>
      <c r="EI24" s="368">
        <v>4747</v>
      </c>
      <c r="EJ24" s="368">
        <v>4766</v>
      </c>
      <c r="EK24" s="368">
        <v>4757</v>
      </c>
      <c r="EL24" s="368">
        <v>4733</v>
      </c>
      <c r="EM24" s="368">
        <v>4743</v>
      </c>
      <c r="EN24" s="368">
        <v>4751</v>
      </c>
      <c r="EO24" s="368">
        <v>4751</v>
      </c>
      <c r="EP24" s="368">
        <v>4709</v>
      </c>
      <c r="EQ24" s="371">
        <v>4720</v>
      </c>
      <c r="ER24" s="367">
        <v>4770</v>
      </c>
      <c r="ES24" s="368">
        <v>4779</v>
      </c>
      <c r="ET24" s="368">
        <v>4778</v>
      </c>
      <c r="EU24" s="368">
        <v>4752</v>
      </c>
      <c r="EV24" s="368">
        <v>4767</v>
      </c>
      <c r="EW24" s="371">
        <v>4762</v>
      </c>
      <c r="EX24" s="371">
        <v>4809</v>
      </c>
      <c r="EY24" s="371">
        <v>4802</v>
      </c>
      <c r="EZ24" s="369">
        <v>4736</v>
      </c>
      <c r="FA24" s="369">
        <v>4757</v>
      </c>
      <c r="FB24" s="369">
        <v>4733</v>
      </c>
      <c r="FC24" s="369">
        <v>4754</v>
      </c>
      <c r="FD24" s="369">
        <v>4821</v>
      </c>
      <c r="FE24" s="369">
        <v>4851</v>
      </c>
      <c r="FF24" s="369">
        <v>4793</v>
      </c>
      <c r="FG24" s="369">
        <v>4779</v>
      </c>
      <c r="FH24" s="369"/>
      <c r="FI24" s="369"/>
      <c r="FJ24" s="369"/>
      <c r="FK24" s="369"/>
      <c r="FL24" s="369"/>
      <c r="FM24" s="369"/>
      <c r="FN24" s="369"/>
      <c r="FO24" s="369"/>
      <c r="FP24" s="104">
        <v>-14</v>
      </c>
      <c r="FQ24" s="84">
        <v>-0.29294831554718559</v>
      </c>
      <c r="FR24" s="104">
        <v>25</v>
      </c>
      <c r="FS24" s="84">
        <v>0.52966101694915246</v>
      </c>
    </row>
    <row r="25" spans="1:187" ht="15" outlineLevel="2">
      <c r="A25" s="355">
        <v>480</v>
      </c>
      <c r="B25" s="53" t="s">
        <v>306</v>
      </c>
      <c r="C25" s="339" t="s">
        <v>312</v>
      </c>
      <c r="D25" s="367">
        <v>13211</v>
      </c>
      <c r="E25" s="368">
        <v>13401</v>
      </c>
      <c r="F25" s="368">
        <v>13459</v>
      </c>
      <c r="G25" s="368">
        <v>13466</v>
      </c>
      <c r="H25" s="368">
        <v>13468</v>
      </c>
      <c r="I25" s="368">
        <v>13433</v>
      </c>
      <c r="J25" s="368">
        <v>13385</v>
      </c>
      <c r="K25" s="368">
        <v>13430</v>
      </c>
      <c r="L25" s="368">
        <v>13349</v>
      </c>
      <c r="M25" s="368">
        <v>13405</v>
      </c>
      <c r="N25" s="368">
        <v>13427</v>
      </c>
      <c r="O25" s="369">
        <v>13633</v>
      </c>
      <c r="P25" s="367">
        <v>13613</v>
      </c>
      <c r="Q25" s="368">
        <v>13665</v>
      </c>
      <c r="R25" s="370">
        <v>13401</v>
      </c>
      <c r="S25" s="368">
        <v>13027</v>
      </c>
      <c r="T25" s="368">
        <v>13140</v>
      </c>
      <c r="U25" s="368">
        <v>13409</v>
      </c>
      <c r="V25" s="368">
        <v>13641</v>
      </c>
      <c r="W25" s="368">
        <v>13875</v>
      </c>
      <c r="X25" s="368">
        <v>13913</v>
      </c>
      <c r="Y25" s="368">
        <v>14196</v>
      </c>
      <c r="Z25" s="368">
        <v>14269</v>
      </c>
      <c r="AA25" s="369">
        <v>14513</v>
      </c>
      <c r="AB25" s="367">
        <v>14480</v>
      </c>
      <c r="AC25" s="368">
        <v>14532</v>
      </c>
      <c r="AD25" s="368">
        <v>14567</v>
      </c>
      <c r="AE25" s="368">
        <v>14615</v>
      </c>
      <c r="AF25" s="368">
        <v>14711</v>
      </c>
      <c r="AG25" s="368">
        <v>14782</v>
      </c>
      <c r="AH25" s="368">
        <v>14195</v>
      </c>
      <c r="AI25" s="368">
        <v>14804</v>
      </c>
      <c r="AJ25" s="368">
        <v>14858</v>
      </c>
      <c r="AK25" s="368">
        <v>15012</v>
      </c>
      <c r="AL25" s="368">
        <v>15181</v>
      </c>
      <c r="AM25" s="369">
        <v>15373</v>
      </c>
      <c r="AN25" s="367">
        <v>15484</v>
      </c>
      <c r="AO25" s="368">
        <v>15628</v>
      </c>
      <c r="AP25" s="368">
        <v>15749</v>
      </c>
      <c r="AQ25" s="368">
        <v>15849</v>
      </c>
      <c r="AR25" s="368">
        <v>16116</v>
      </c>
      <c r="AS25" s="368">
        <v>16219</v>
      </c>
      <c r="AT25" s="368">
        <v>16409</v>
      </c>
      <c r="AU25" s="368">
        <v>16532</v>
      </c>
      <c r="AV25" s="368">
        <v>16367</v>
      </c>
      <c r="AW25" s="368">
        <v>16482</v>
      </c>
      <c r="AX25" s="368">
        <v>16531</v>
      </c>
      <c r="AY25" s="369">
        <v>16568</v>
      </c>
      <c r="AZ25" s="367">
        <v>16625</v>
      </c>
      <c r="BA25" s="368">
        <v>16739</v>
      </c>
      <c r="BB25" s="368">
        <v>16742</v>
      </c>
      <c r="BC25" s="368">
        <v>16789</v>
      </c>
      <c r="BD25" s="368">
        <v>16832</v>
      </c>
      <c r="BE25" s="368">
        <v>16753</v>
      </c>
      <c r="BF25" s="368">
        <v>16859</v>
      </c>
      <c r="BG25" s="368">
        <v>16786</v>
      </c>
      <c r="BH25" s="368">
        <v>17625</v>
      </c>
      <c r="BI25" s="368">
        <v>17552</v>
      </c>
      <c r="BJ25" s="368">
        <v>17568</v>
      </c>
      <c r="BK25" s="369">
        <v>17687</v>
      </c>
      <c r="BL25" s="367">
        <v>17716</v>
      </c>
      <c r="BM25" s="372">
        <v>17773</v>
      </c>
      <c r="BN25" s="372">
        <v>17813</v>
      </c>
      <c r="BO25" s="372">
        <v>17850</v>
      </c>
      <c r="BP25" s="372">
        <v>17928</v>
      </c>
      <c r="BQ25" s="372">
        <v>17895</v>
      </c>
      <c r="BR25" s="372">
        <v>17654</v>
      </c>
      <c r="BS25" s="372">
        <v>17580</v>
      </c>
      <c r="BT25" s="372">
        <v>17508</v>
      </c>
      <c r="BU25" s="372">
        <v>17512</v>
      </c>
      <c r="BV25" s="372">
        <v>17481</v>
      </c>
      <c r="BW25" s="369">
        <v>17467</v>
      </c>
      <c r="BX25" s="367">
        <v>17487</v>
      </c>
      <c r="BY25" s="372">
        <v>17420</v>
      </c>
      <c r="BZ25" s="372">
        <v>17415</v>
      </c>
      <c r="CA25" s="372">
        <v>17377</v>
      </c>
      <c r="CB25" s="372">
        <v>17356</v>
      </c>
      <c r="CC25" s="372">
        <v>17302</v>
      </c>
      <c r="CD25" s="372">
        <v>17200</v>
      </c>
      <c r="CE25" s="372">
        <v>17287</v>
      </c>
      <c r="CF25" s="372">
        <v>17355</v>
      </c>
      <c r="CG25" s="368">
        <v>17455</v>
      </c>
      <c r="CH25" s="368">
        <v>17511</v>
      </c>
      <c r="CI25" s="369">
        <v>17605</v>
      </c>
      <c r="CJ25" s="367">
        <v>17580</v>
      </c>
      <c r="CK25" s="368">
        <v>17649</v>
      </c>
      <c r="CL25" s="368">
        <v>17604</v>
      </c>
      <c r="CM25" s="368">
        <v>17651</v>
      </c>
      <c r="CN25" s="368">
        <v>17613</v>
      </c>
      <c r="CO25" s="368">
        <v>17797</v>
      </c>
      <c r="CP25" s="368">
        <v>17928</v>
      </c>
      <c r="CQ25" s="368">
        <v>17961</v>
      </c>
      <c r="CR25" s="368">
        <v>18117</v>
      </c>
      <c r="CS25" s="368">
        <v>18249</v>
      </c>
      <c r="CT25" s="368">
        <v>18439</v>
      </c>
      <c r="CU25" s="369">
        <v>18487</v>
      </c>
      <c r="CV25" s="367">
        <v>18492</v>
      </c>
      <c r="CW25" s="368">
        <v>18512</v>
      </c>
      <c r="CX25" s="368">
        <v>18492</v>
      </c>
      <c r="CY25" s="368">
        <v>18567</v>
      </c>
      <c r="CZ25" s="368">
        <v>18639</v>
      </c>
      <c r="DA25" s="368">
        <v>18578</v>
      </c>
      <c r="DB25" s="368">
        <v>18579</v>
      </c>
      <c r="DC25" s="368">
        <v>18567</v>
      </c>
      <c r="DD25" s="368">
        <v>18753</v>
      </c>
      <c r="DE25" s="368">
        <v>18699</v>
      </c>
      <c r="DF25" s="368">
        <v>18928</v>
      </c>
      <c r="DG25" s="369">
        <v>18988</v>
      </c>
      <c r="DH25" s="367">
        <v>18953</v>
      </c>
      <c r="DI25" s="368">
        <v>19035</v>
      </c>
      <c r="DJ25" s="368">
        <v>19014</v>
      </c>
      <c r="DK25" s="368">
        <v>18923</v>
      </c>
      <c r="DL25" s="368">
        <v>18884</v>
      </c>
      <c r="DM25" s="368">
        <v>18848</v>
      </c>
      <c r="DN25" s="368">
        <v>18802</v>
      </c>
      <c r="DO25" s="368">
        <v>18779</v>
      </c>
      <c r="DP25" s="368">
        <v>18784</v>
      </c>
      <c r="DQ25" s="368">
        <v>18823</v>
      </c>
      <c r="DR25" s="368">
        <v>18762</v>
      </c>
      <c r="DS25" s="371">
        <v>18883</v>
      </c>
      <c r="DT25" s="367">
        <v>19010</v>
      </c>
      <c r="DU25" s="368">
        <v>19225</v>
      </c>
      <c r="DV25" s="368">
        <v>19396</v>
      </c>
      <c r="DW25" s="368">
        <v>19550</v>
      </c>
      <c r="DX25" s="368">
        <v>19628</v>
      </c>
      <c r="DY25" s="368">
        <v>19626</v>
      </c>
      <c r="DZ25" s="368">
        <v>19727</v>
      </c>
      <c r="EA25" s="368">
        <v>19628</v>
      </c>
      <c r="EB25" s="368">
        <v>19730</v>
      </c>
      <c r="EC25" s="368">
        <v>19770</v>
      </c>
      <c r="ED25" s="368">
        <v>19798</v>
      </c>
      <c r="EE25" s="371">
        <v>19760</v>
      </c>
      <c r="EF25" s="367">
        <v>19819</v>
      </c>
      <c r="EG25" s="368">
        <v>19869</v>
      </c>
      <c r="EH25" s="368">
        <v>19809</v>
      </c>
      <c r="EI25" s="368">
        <v>19793</v>
      </c>
      <c r="EJ25" s="368">
        <v>19805</v>
      </c>
      <c r="EK25" s="368">
        <v>19797</v>
      </c>
      <c r="EL25" s="368">
        <v>19927</v>
      </c>
      <c r="EM25" s="368">
        <v>19969</v>
      </c>
      <c r="EN25" s="368">
        <v>20061</v>
      </c>
      <c r="EO25" s="368">
        <v>20030</v>
      </c>
      <c r="EP25" s="368">
        <v>20034</v>
      </c>
      <c r="EQ25" s="371">
        <v>20078</v>
      </c>
      <c r="ER25" s="367">
        <v>20150</v>
      </c>
      <c r="ES25" s="368">
        <v>20176</v>
      </c>
      <c r="ET25" s="368">
        <v>20256</v>
      </c>
      <c r="EU25" s="368">
        <v>20281</v>
      </c>
      <c r="EV25" s="368">
        <v>20391</v>
      </c>
      <c r="EW25" s="371">
        <v>20425</v>
      </c>
      <c r="EX25" s="371">
        <v>20809</v>
      </c>
      <c r="EY25" s="371">
        <v>21007</v>
      </c>
      <c r="EZ25" s="369">
        <v>20996</v>
      </c>
      <c r="FA25" s="369">
        <v>21020</v>
      </c>
      <c r="FB25" s="369">
        <v>21059</v>
      </c>
      <c r="FC25" s="369">
        <v>21198</v>
      </c>
      <c r="FD25" s="369">
        <v>21233</v>
      </c>
      <c r="FE25" s="369">
        <v>21237</v>
      </c>
      <c r="FF25" s="369">
        <v>21202</v>
      </c>
      <c r="FG25" s="369">
        <v>21163</v>
      </c>
      <c r="FH25" s="369"/>
      <c r="FI25" s="369"/>
      <c r="FJ25" s="369"/>
      <c r="FK25" s="369"/>
      <c r="FL25" s="369"/>
      <c r="FM25" s="369"/>
      <c r="FN25" s="369"/>
      <c r="FO25" s="369"/>
      <c r="FP25" s="104">
        <v>-39</v>
      </c>
      <c r="FQ25" s="84">
        <v>-0.18428389169777443</v>
      </c>
      <c r="FR25" s="104">
        <v>-35</v>
      </c>
      <c r="FS25" s="84">
        <v>-0.17432015140950294</v>
      </c>
    </row>
    <row r="26" spans="1:187" ht="15" outlineLevel="2">
      <c r="A26" s="355">
        <v>490</v>
      </c>
      <c r="B26" s="53" t="s">
        <v>306</v>
      </c>
      <c r="C26" s="339" t="s">
        <v>313</v>
      </c>
      <c r="D26" s="367">
        <v>43783</v>
      </c>
      <c r="E26" s="368">
        <v>44044</v>
      </c>
      <c r="F26" s="368">
        <v>44295</v>
      </c>
      <c r="G26" s="368">
        <v>44174</v>
      </c>
      <c r="H26" s="368">
        <v>44122</v>
      </c>
      <c r="I26" s="368">
        <v>44198</v>
      </c>
      <c r="J26" s="368">
        <v>43867</v>
      </c>
      <c r="K26" s="368">
        <v>44065</v>
      </c>
      <c r="L26" s="368">
        <v>43783</v>
      </c>
      <c r="M26" s="368">
        <v>43274</v>
      </c>
      <c r="N26" s="368">
        <v>43082</v>
      </c>
      <c r="O26" s="369">
        <v>43327</v>
      </c>
      <c r="P26" s="367">
        <v>43290</v>
      </c>
      <c r="Q26" s="368">
        <v>43414</v>
      </c>
      <c r="R26" s="370">
        <v>43609</v>
      </c>
      <c r="S26" s="368">
        <v>40333</v>
      </c>
      <c r="T26" s="368">
        <v>43716</v>
      </c>
      <c r="U26" s="368">
        <v>43852</v>
      </c>
      <c r="V26" s="368">
        <v>44102</v>
      </c>
      <c r="W26" s="368">
        <v>44394</v>
      </c>
      <c r="X26" s="368">
        <v>44634</v>
      </c>
      <c r="Y26" s="368">
        <v>45088</v>
      </c>
      <c r="Z26" s="368">
        <v>45194</v>
      </c>
      <c r="AA26" s="369">
        <v>45151</v>
      </c>
      <c r="AB26" s="367">
        <v>44257</v>
      </c>
      <c r="AC26" s="368">
        <v>45233</v>
      </c>
      <c r="AD26" s="368">
        <v>45361</v>
      </c>
      <c r="AE26" s="368">
        <v>45300</v>
      </c>
      <c r="AF26" s="368">
        <v>45551</v>
      </c>
      <c r="AG26" s="368">
        <v>44281</v>
      </c>
      <c r="AH26" s="368">
        <v>45224</v>
      </c>
      <c r="AI26" s="368">
        <v>45065</v>
      </c>
      <c r="AJ26" s="368">
        <v>45122</v>
      </c>
      <c r="AK26" s="368">
        <v>45080</v>
      </c>
      <c r="AL26" s="368">
        <v>45123</v>
      </c>
      <c r="AM26" s="369">
        <v>45090</v>
      </c>
      <c r="AN26" s="367">
        <v>45115</v>
      </c>
      <c r="AO26" s="368">
        <v>45268</v>
      </c>
      <c r="AP26" s="368">
        <v>45287</v>
      </c>
      <c r="AQ26" s="368">
        <v>45180</v>
      </c>
      <c r="AR26" s="368">
        <v>45694</v>
      </c>
      <c r="AS26" s="368">
        <v>45749</v>
      </c>
      <c r="AT26" s="368">
        <v>45673</v>
      </c>
      <c r="AU26" s="368">
        <v>45673</v>
      </c>
      <c r="AV26" s="368">
        <v>45149</v>
      </c>
      <c r="AW26" s="368">
        <v>45181</v>
      </c>
      <c r="AX26" s="368">
        <v>45162</v>
      </c>
      <c r="AY26" s="369">
        <v>45229</v>
      </c>
      <c r="AZ26" s="367">
        <v>45399</v>
      </c>
      <c r="BA26" s="368">
        <v>44880</v>
      </c>
      <c r="BB26" s="368">
        <v>45596</v>
      </c>
      <c r="BC26" s="368">
        <v>45561</v>
      </c>
      <c r="BD26" s="368">
        <v>45573</v>
      </c>
      <c r="BE26" s="368">
        <v>45430</v>
      </c>
      <c r="BF26" s="368">
        <v>45407</v>
      </c>
      <c r="BG26" s="368">
        <v>45244</v>
      </c>
      <c r="BH26" s="368">
        <v>47479</v>
      </c>
      <c r="BI26" s="368">
        <v>47105</v>
      </c>
      <c r="BJ26" s="368">
        <v>47048</v>
      </c>
      <c r="BK26" s="369">
        <v>48837</v>
      </c>
      <c r="BL26" s="367">
        <v>48853</v>
      </c>
      <c r="BM26" s="372">
        <v>48930</v>
      </c>
      <c r="BN26" s="372">
        <v>48859</v>
      </c>
      <c r="BO26" s="372">
        <v>48808</v>
      </c>
      <c r="BP26" s="372">
        <v>48834</v>
      </c>
      <c r="BQ26" s="372">
        <v>48532</v>
      </c>
      <c r="BR26" s="372">
        <v>48184</v>
      </c>
      <c r="BS26" s="372">
        <v>47598</v>
      </c>
      <c r="BT26" s="372">
        <v>47466</v>
      </c>
      <c r="BU26" s="372">
        <v>47409</v>
      </c>
      <c r="BV26" s="372">
        <v>47355</v>
      </c>
      <c r="BW26" s="369">
        <v>47431</v>
      </c>
      <c r="BX26" s="367">
        <v>47530</v>
      </c>
      <c r="BY26" s="372">
        <v>47393</v>
      </c>
      <c r="BZ26" s="372">
        <v>47155</v>
      </c>
      <c r="CA26" s="372">
        <v>47079</v>
      </c>
      <c r="CB26" s="372">
        <v>47029</v>
      </c>
      <c r="CC26" s="372">
        <v>46694</v>
      </c>
      <c r="CD26" s="372">
        <v>45768</v>
      </c>
      <c r="CE26" s="372">
        <v>45863</v>
      </c>
      <c r="CF26" s="372">
        <v>45863</v>
      </c>
      <c r="CG26" s="368">
        <v>45921</v>
      </c>
      <c r="CH26" s="368">
        <v>45901</v>
      </c>
      <c r="CI26" s="369">
        <v>45921</v>
      </c>
      <c r="CJ26" s="367">
        <v>45937</v>
      </c>
      <c r="CK26" s="368">
        <v>45992</v>
      </c>
      <c r="CL26" s="368">
        <v>45952</v>
      </c>
      <c r="CM26" s="368">
        <v>45851</v>
      </c>
      <c r="CN26" s="368">
        <v>45874</v>
      </c>
      <c r="CO26" s="368">
        <v>45798</v>
      </c>
      <c r="CP26" s="368">
        <v>45899</v>
      </c>
      <c r="CQ26" s="368">
        <v>45486</v>
      </c>
      <c r="CR26" s="368">
        <v>45913</v>
      </c>
      <c r="CS26" s="368">
        <v>45899</v>
      </c>
      <c r="CT26" s="368">
        <v>46090</v>
      </c>
      <c r="CU26" s="369">
        <v>46291</v>
      </c>
      <c r="CV26" s="367">
        <v>46340</v>
      </c>
      <c r="CW26" s="368">
        <v>46304</v>
      </c>
      <c r="CX26" s="368">
        <v>46304</v>
      </c>
      <c r="CY26" s="368">
        <v>46257</v>
      </c>
      <c r="CZ26" s="368">
        <v>46368</v>
      </c>
      <c r="DA26" s="368">
        <v>46352</v>
      </c>
      <c r="DB26" s="368">
        <v>46073</v>
      </c>
      <c r="DC26" s="368">
        <v>45999</v>
      </c>
      <c r="DD26" s="368">
        <v>46036</v>
      </c>
      <c r="DE26" s="368">
        <v>45937</v>
      </c>
      <c r="DF26" s="368">
        <v>46829</v>
      </c>
      <c r="DG26" s="369">
        <v>47493</v>
      </c>
      <c r="DH26" s="367">
        <v>48411</v>
      </c>
      <c r="DI26" s="368">
        <v>48465</v>
      </c>
      <c r="DJ26" s="368">
        <v>48233</v>
      </c>
      <c r="DK26" s="368">
        <v>48073</v>
      </c>
      <c r="DL26" s="368">
        <v>48051</v>
      </c>
      <c r="DM26" s="368">
        <v>47857</v>
      </c>
      <c r="DN26" s="368">
        <v>47743</v>
      </c>
      <c r="DO26" s="368">
        <v>47666</v>
      </c>
      <c r="DP26" s="368">
        <v>47650</v>
      </c>
      <c r="DQ26" s="368">
        <v>47508</v>
      </c>
      <c r="DR26" s="368">
        <v>47119</v>
      </c>
      <c r="DS26" s="371">
        <v>46892</v>
      </c>
      <c r="DT26" s="367">
        <v>46884</v>
      </c>
      <c r="DU26" s="368">
        <v>47079</v>
      </c>
      <c r="DV26" s="368">
        <v>47331</v>
      </c>
      <c r="DW26" s="368">
        <v>47398</v>
      </c>
      <c r="DX26" s="368">
        <v>47610</v>
      </c>
      <c r="DY26" s="368">
        <v>47563</v>
      </c>
      <c r="DZ26" s="368">
        <v>47671</v>
      </c>
      <c r="EA26" s="368">
        <v>47433</v>
      </c>
      <c r="EB26" s="368">
        <v>47592</v>
      </c>
      <c r="EC26" s="368">
        <v>47511</v>
      </c>
      <c r="ED26" s="368">
        <v>47571</v>
      </c>
      <c r="EE26" s="371">
        <v>47604</v>
      </c>
      <c r="EF26" s="367">
        <v>47578</v>
      </c>
      <c r="EG26" s="368">
        <v>47688</v>
      </c>
      <c r="EH26" s="368">
        <v>47633</v>
      </c>
      <c r="EI26" s="368">
        <v>47638</v>
      </c>
      <c r="EJ26" s="368">
        <v>47663</v>
      </c>
      <c r="EK26" s="368">
        <v>47718</v>
      </c>
      <c r="EL26" s="368">
        <v>47877</v>
      </c>
      <c r="EM26" s="368">
        <v>48042</v>
      </c>
      <c r="EN26" s="368">
        <v>48140</v>
      </c>
      <c r="EO26" s="368">
        <v>48085</v>
      </c>
      <c r="EP26" s="368">
        <v>48137</v>
      </c>
      <c r="EQ26" s="371">
        <v>48207</v>
      </c>
      <c r="ER26" s="367">
        <v>48335</v>
      </c>
      <c r="ES26" s="368">
        <v>48395</v>
      </c>
      <c r="ET26" s="368">
        <v>48311</v>
      </c>
      <c r="EU26" s="368">
        <v>48270</v>
      </c>
      <c r="EV26" s="368">
        <v>48448</v>
      </c>
      <c r="EW26" s="371">
        <v>48417</v>
      </c>
      <c r="EX26" s="371">
        <v>49009</v>
      </c>
      <c r="EY26" s="371">
        <v>48954</v>
      </c>
      <c r="EZ26" s="369">
        <v>48855</v>
      </c>
      <c r="FA26" s="369">
        <v>49026</v>
      </c>
      <c r="FB26" s="369">
        <v>49078</v>
      </c>
      <c r="FC26" s="369">
        <v>49149</v>
      </c>
      <c r="FD26" s="369">
        <v>49296</v>
      </c>
      <c r="FE26" s="369">
        <v>49406</v>
      </c>
      <c r="FF26" s="369">
        <v>49362</v>
      </c>
      <c r="FG26" s="369">
        <v>49384</v>
      </c>
      <c r="FH26" s="369"/>
      <c r="FI26" s="369"/>
      <c r="FJ26" s="369"/>
      <c r="FK26" s="369"/>
      <c r="FL26" s="369"/>
      <c r="FM26" s="369"/>
      <c r="FN26" s="369"/>
      <c r="FO26" s="369"/>
      <c r="FP26" s="104">
        <v>22</v>
      </c>
      <c r="FQ26" s="84">
        <v>4.4548841730115016E-2</v>
      </c>
      <c r="FR26" s="104">
        <v>235</v>
      </c>
      <c r="FS26" s="84">
        <v>0.48748107121372419</v>
      </c>
      <c r="GB26" s="270" t="s">
        <v>436</v>
      </c>
    </row>
    <row r="27" spans="1:187" ht="15" outlineLevel="2">
      <c r="A27" s="355">
        <v>659</v>
      </c>
      <c r="B27" s="53" t="s">
        <v>306</v>
      </c>
      <c r="C27" s="339" t="s">
        <v>314</v>
      </c>
      <c r="D27" s="367">
        <v>17295</v>
      </c>
      <c r="E27" s="368">
        <v>17406</v>
      </c>
      <c r="F27" s="368">
        <v>17344</v>
      </c>
      <c r="G27" s="368">
        <v>17290</v>
      </c>
      <c r="H27" s="368">
        <v>18219</v>
      </c>
      <c r="I27" s="368">
        <v>18246</v>
      </c>
      <c r="J27" s="368">
        <v>18211</v>
      </c>
      <c r="K27" s="368">
        <v>18248</v>
      </c>
      <c r="L27" s="368">
        <v>18345</v>
      </c>
      <c r="M27" s="368">
        <v>18157</v>
      </c>
      <c r="N27" s="368">
        <v>18114</v>
      </c>
      <c r="O27" s="369">
        <v>18112</v>
      </c>
      <c r="P27" s="367">
        <v>18069</v>
      </c>
      <c r="Q27" s="368">
        <v>18342</v>
      </c>
      <c r="R27" s="370">
        <v>18385</v>
      </c>
      <c r="S27" s="368">
        <v>16417</v>
      </c>
      <c r="T27" s="368">
        <v>18860</v>
      </c>
      <c r="U27" s="368">
        <v>19220</v>
      </c>
      <c r="V27" s="368">
        <v>19428</v>
      </c>
      <c r="W27" s="368">
        <v>19666</v>
      </c>
      <c r="X27" s="368">
        <v>19584</v>
      </c>
      <c r="Y27" s="368">
        <v>19936</v>
      </c>
      <c r="Z27" s="368">
        <v>20319</v>
      </c>
      <c r="AA27" s="369">
        <v>20361</v>
      </c>
      <c r="AB27" s="367">
        <v>20326</v>
      </c>
      <c r="AC27" s="368">
        <v>20321</v>
      </c>
      <c r="AD27" s="368">
        <v>20208</v>
      </c>
      <c r="AE27" s="368">
        <v>20235</v>
      </c>
      <c r="AF27" s="368">
        <v>20146</v>
      </c>
      <c r="AG27" s="368">
        <v>19636</v>
      </c>
      <c r="AH27" s="368">
        <v>20106</v>
      </c>
      <c r="AI27" s="368">
        <v>19822</v>
      </c>
      <c r="AJ27" s="368">
        <v>19744</v>
      </c>
      <c r="AK27" s="368">
        <v>19687</v>
      </c>
      <c r="AL27" s="368">
        <v>19530</v>
      </c>
      <c r="AM27" s="369">
        <v>19643</v>
      </c>
      <c r="AN27" s="367">
        <v>19610</v>
      </c>
      <c r="AO27" s="368">
        <v>19582</v>
      </c>
      <c r="AP27" s="368">
        <v>19736</v>
      </c>
      <c r="AQ27" s="368">
        <v>19632</v>
      </c>
      <c r="AR27" s="368">
        <v>19879</v>
      </c>
      <c r="AS27" s="368">
        <v>19963</v>
      </c>
      <c r="AT27" s="368">
        <v>20091</v>
      </c>
      <c r="AU27" s="368">
        <v>20092</v>
      </c>
      <c r="AV27" s="368">
        <v>19953</v>
      </c>
      <c r="AW27" s="368">
        <v>19995</v>
      </c>
      <c r="AX27" s="368">
        <v>19963</v>
      </c>
      <c r="AY27" s="369">
        <v>19983</v>
      </c>
      <c r="AZ27" s="367">
        <v>20006</v>
      </c>
      <c r="BA27" s="368">
        <v>20033</v>
      </c>
      <c r="BB27" s="368">
        <v>19962</v>
      </c>
      <c r="BC27" s="368">
        <v>19925</v>
      </c>
      <c r="BD27" s="368">
        <v>19864</v>
      </c>
      <c r="BE27" s="368">
        <v>19682</v>
      </c>
      <c r="BF27" s="368">
        <v>19781</v>
      </c>
      <c r="BG27" s="368">
        <v>19631</v>
      </c>
      <c r="BH27" s="368">
        <v>19695</v>
      </c>
      <c r="BI27" s="368">
        <v>19525</v>
      </c>
      <c r="BJ27" s="368">
        <v>20016</v>
      </c>
      <c r="BK27" s="369">
        <v>20840</v>
      </c>
      <c r="BL27" s="367">
        <v>20795</v>
      </c>
      <c r="BM27" s="372">
        <v>20842</v>
      </c>
      <c r="BN27" s="372">
        <v>20914</v>
      </c>
      <c r="BO27" s="372">
        <v>20953</v>
      </c>
      <c r="BP27" s="372">
        <v>20969</v>
      </c>
      <c r="BQ27" s="372">
        <v>20866</v>
      </c>
      <c r="BR27" s="372">
        <v>20565</v>
      </c>
      <c r="BS27" s="372">
        <v>20395</v>
      </c>
      <c r="BT27" s="372">
        <v>20287</v>
      </c>
      <c r="BU27" s="372">
        <v>20222</v>
      </c>
      <c r="BV27" s="372">
        <v>20199</v>
      </c>
      <c r="BW27" s="369">
        <v>20277</v>
      </c>
      <c r="BX27" s="367">
        <v>20334</v>
      </c>
      <c r="BY27" s="372">
        <v>20275</v>
      </c>
      <c r="BZ27" s="372">
        <v>20093</v>
      </c>
      <c r="CA27" s="372">
        <v>19973</v>
      </c>
      <c r="CB27" s="372">
        <v>20231</v>
      </c>
      <c r="CC27" s="372">
        <v>20048</v>
      </c>
      <c r="CD27" s="372">
        <v>20055</v>
      </c>
      <c r="CE27" s="372">
        <v>20069</v>
      </c>
      <c r="CF27" s="372">
        <v>20020</v>
      </c>
      <c r="CG27" s="368">
        <v>19973</v>
      </c>
      <c r="CH27" s="368">
        <v>19940</v>
      </c>
      <c r="CI27" s="369">
        <v>19935</v>
      </c>
      <c r="CJ27" s="367">
        <v>19887</v>
      </c>
      <c r="CK27" s="368">
        <v>19884</v>
      </c>
      <c r="CL27" s="368">
        <v>19976</v>
      </c>
      <c r="CM27" s="368">
        <v>19944</v>
      </c>
      <c r="CN27" s="368">
        <v>19923</v>
      </c>
      <c r="CO27" s="368">
        <v>19979</v>
      </c>
      <c r="CP27" s="368">
        <v>20083</v>
      </c>
      <c r="CQ27" s="368">
        <v>20109</v>
      </c>
      <c r="CR27" s="368">
        <v>20265</v>
      </c>
      <c r="CS27" s="368">
        <v>20293</v>
      </c>
      <c r="CT27" s="368">
        <v>20379</v>
      </c>
      <c r="CU27" s="369">
        <v>20360</v>
      </c>
      <c r="CV27" s="367">
        <v>20346</v>
      </c>
      <c r="CW27" s="368">
        <v>20330</v>
      </c>
      <c r="CX27" s="368">
        <v>20296</v>
      </c>
      <c r="CY27" s="368">
        <v>20219</v>
      </c>
      <c r="CZ27" s="368">
        <v>20253</v>
      </c>
      <c r="DA27" s="368">
        <v>20295</v>
      </c>
      <c r="DB27" s="368">
        <v>20400</v>
      </c>
      <c r="DC27" s="368">
        <v>20354</v>
      </c>
      <c r="DD27" s="368">
        <v>20429</v>
      </c>
      <c r="DE27" s="368">
        <v>20354</v>
      </c>
      <c r="DF27" s="368">
        <v>20726</v>
      </c>
      <c r="DG27" s="369">
        <v>20932</v>
      </c>
      <c r="DH27" s="367">
        <v>20889</v>
      </c>
      <c r="DI27" s="368">
        <v>20895</v>
      </c>
      <c r="DJ27" s="368">
        <v>20889</v>
      </c>
      <c r="DK27" s="368">
        <v>20871</v>
      </c>
      <c r="DL27" s="368">
        <v>20825</v>
      </c>
      <c r="DM27" s="368">
        <v>20792</v>
      </c>
      <c r="DN27" s="368">
        <v>20767</v>
      </c>
      <c r="DO27" s="368">
        <v>20691</v>
      </c>
      <c r="DP27" s="368">
        <v>20691</v>
      </c>
      <c r="DQ27" s="368">
        <v>20642</v>
      </c>
      <c r="DR27" s="368">
        <v>20519</v>
      </c>
      <c r="DS27" s="371">
        <v>20451</v>
      </c>
      <c r="DT27" s="367">
        <v>20462</v>
      </c>
      <c r="DU27" s="368">
        <v>20522</v>
      </c>
      <c r="DV27" s="368">
        <v>20524</v>
      </c>
      <c r="DW27" s="368">
        <v>20499</v>
      </c>
      <c r="DX27" s="368">
        <v>20503</v>
      </c>
      <c r="DY27" s="368">
        <v>20495</v>
      </c>
      <c r="DZ27" s="368">
        <v>20515</v>
      </c>
      <c r="EA27" s="368">
        <v>20424</v>
      </c>
      <c r="EB27" s="368">
        <v>20492</v>
      </c>
      <c r="EC27" s="368">
        <v>20503</v>
      </c>
      <c r="ED27" s="368">
        <v>20466</v>
      </c>
      <c r="EE27" s="371">
        <v>20404</v>
      </c>
      <c r="EF27" s="367">
        <v>20442</v>
      </c>
      <c r="EG27" s="368">
        <v>20481</v>
      </c>
      <c r="EH27" s="368">
        <v>20439</v>
      </c>
      <c r="EI27" s="368">
        <v>20430</v>
      </c>
      <c r="EJ27" s="368">
        <v>20443</v>
      </c>
      <c r="EK27" s="368">
        <v>20520</v>
      </c>
      <c r="EL27" s="368">
        <v>20558</v>
      </c>
      <c r="EM27" s="368">
        <v>20613</v>
      </c>
      <c r="EN27" s="368">
        <v>20627</v>
      </c>
      <c r="EO27" s="368">
        <v>20622</v>
      </c>
      <c r="EP27" s="368">
        <v>20613</v>
      </c>
      <c r="EQ27" s="371">
        <v>20619</v>
      </c>
      <c r="ER27" s="367">
        <v>20655</v>
      </c>
      <c r="ES27" s="368">
        <v>20580</v>
      </c>
      <c r="ET27" s="368">
        <v>20519</v>
      </c>
      <c r="EU27" s="368">
        <v>20468</v>
      </c>
      <c r="EV27" s="368">
        <v>20490</v>
      </c>
      <c r="EW27" s="371">
        <v>20467</v>
      </c>
      <c r="EX27" s="371">
        <v>20724</v>
      </c>
      <c r="EY27" s="371">
        <v>20798</v>
      </c>
      <c r="EZ27" s="369">
        <v>20840</v>
      </c>
      <c r="FA27" s="369">
        <v>20904</v>
      </c>
      <c r="FB27" s="369">
        <v>21002</v>
      </c>
      <c r="FC27" s="369">
        <v>21224</v>
      </c>
      <c r="FD27" s="369">
        <v>21333</v>
      </c>
      <c r="FE27" s="369">
        <v>21294</v>
      </c>
      <c r="FF27" s="369">
        <v>21132</v>
      </c>
      <c r="FG27" s="369">
        <v>21146</v>
      </c>
      <c r="FH27" s="369"/>
      <c r="FI27" s="369"/>
      <c r="FJ27" s="369"/>
      <c r="FK27" s="369"/>
      <c r="FL27" s="369"/>
      <c r="FM27" s="369"/>
      <c r="FN27" s="369"/>
      <c r="FO27" s="369"/>
      <c r="FP27" s="104">
        <v>14</v>
      </c>
      <c r="FQ27" s="84">
        <v>6.6206374728080955E-2</v>
      </c>
      <c r="FR27" s="104">
        <v>-78</v>
      </c>
      <c r="FS27" s="84">
        <v>-0.37829186672486542</v>
      </c>
    </row>
    <row r="28" spans="1:187" ht="15" outlineLevel="2">
      <c r="A28" s="355">
        <v>665</v>
      </c>
      <c r="B28" s="53" t="s">
        <v>306</v>
      </c>
      <c r="C28" s="339" t="s">
        <v>315</v>
      </c>
      <c r="D28" s="367">
        <v>26442</v>
      </c>
      <c r="E28" s="368">
        <v>26429</v>
      </c>
      <c r="F28" s="368">
        <v>26617</v>
      </c>
      <c r="G28" s="368">
        <v>25476</v>
      </c>
      <c r="H28" s="368">
        <v>25524</v>
      </c>
      <c r="I28" s="368">
        <v>25698</v>
      </c>
      <c r="J28" s="368">
        <v>25729</v>
      </c>
      <c r="K28" s="368">
        <v>25566</v>
      </c>
      <c r="L28" s="368">
        <v>25838</v>
      </c>
      <c r="M28" s="368">
        <v>25795</v>
      </c>
      <c r="N28" s="368">
        <v>25987</v>
      </c>
      <c r="O28" s="369">
        <v>26069</v>
      </c>
      <c r="P28" s="367">
        <v>26324</v>
      </c>
      <c r="Q28" s="368">
        <v>27466</v>
      </c>
      <c r="R28" s="370">
        <v>27639</v>
      </c>
      <c r="S28" s="368">
        <v>25472</v>
      </c>
      <c r="T28" s="368">
        <v>25768</v>
      </c>
      <c r="U28" s="368">
        <v>26919</v>
      </c>
      <c r="V28" s="368">
        <v>27674</v>
      </c>
      <c r="W28" s="368">
        <v>28205</v>
      </c>
      <c r="X28" s="368">
        <v>28394</v>
      </c>
      <c r="Y28" s="368">
        <v>29272</v>
      </c>
      <c r="Z28" s="368">
        <v>29497</v>
      </c>
      <c r="AA28" s="369">
        <v>29700</v>
      </c>
      <c r="AB28" s="367">
        <v>29156</v>
      </c>
      <c r="AC28" s="368">
        <v>29842</v>
      </c>
      <c r="AD28" s="368">
        <v>29965</v>
      </c>
      <c r="AE28" s="368">
        <v>30127</v>
      </c>
      <c r="AF28" s="368">
        <v>30399</v>
      </c>
      <c r="AG28" s="368">
        <v>30301</v>
      </c>
      <c r="AH28" s="368">
        <v>30309</v>
      </c>
      <c r="AI28" s="368">
        <v>30347</v>
      </c>
      <c r="AJ28" s="368">
        <v>30215</v>
      </c>
      <c r="AK28" s="368">
        <v>30435</v>
      </c>
      <c r="AL28" s="368">
        <v>29905</v>
      </c>
      <c r="AM28" s="369">
        <v>30168</v>
      </c>
      <c r="AN28" s="367">
        <v>30240</v>
      </c>
      <c r="AO28" s="368">
        <v>30184</v>
      </c>
      <c r="AP28" s="368">
        <v>30226</v>
      </c>
      <c r="AQ28" s="368">
        <v>30173</v>
      </c>
      <c r="AR28" s="368">
        <v>30427</v>
      </c>
      <c r="AS28" s="368">
        <v>30429</v>
      </c>
      <c r="AT28" s="368">
        <v>30453</v>
      </c>
      <c r="AU28" s="368">
        <v>30520</v>
      </c>
      <c r="AV28" s="368">
        <v>30353</v>
      </c>
      <c r="AW28" s="368">
        <v>30448</v>
      </c>
      <c r="AX28" s="368">
        <v>30473</v>
      </c>
      <c r="AY28" s="369">
        <v>30485</v>
      </c>
      <c r="AZ28" s="367">
        <v>30591</v>
      </c>
      <c r="BA28" s="368">
        <v>30750</v>
      </c>
      <c r="BB28" s="368">
        <v>30653</v>
      </c>
      <c r="BC28" s="368">
        <v>30667</v>
      </c>
      <c r="BD28" s="368">
        <v>30541</v>
      </c>
      <c r="BE28" s="368">
        <v>30310</v>
      </c>
      <c r="BF28" s="368">
        <v>30412</v>
      </c>
      <c r="BG28" s="368">
        <v>30241</v>
      </c>
      <c r="BH28" s="368">
        <v>30230</v>
      </c>
      <c r="BI28" s="368">
        <v>30004</v>
      </c>
      <c r="BJ28" s="368">
        <v>29975</v>
      </c>
      <c r="BK28" s="369">
        <v>30130</v>
      </c>
      <c r="BL28" s="367">
        <v>30147</v>
      </c>
      <c r="BM28" s="372">
        <v>30225</v>
      </c>
      <c r="BN28" s="372">
        <v>30278</v>
      </c>
      <c r="BO28" s="372">
        <v>30322</v>
      </c>
      <c r="BP28" s="372">
        <v>30413</v>
      </c>
      <c r="BQ28" s="372">
        <v>30344</v>
      </c>
      <c r="BR28" s="372">
        <v>29923</v>
      </c>
      <c r="BS28" s="372">
        <v>29726</v>
      </c>
      <c r="BT28" s="372">
        <v>29668</v>
      </c>
      <c r="BU28" s="372">
        <v>29641</v>
      </c>
      <c r="BV28" s="372">
        <v>29590</v>
      </c>
      <c r="BW28" s="369">
        <v>29614</v>
      </c>
      <c r="BX28" s="367">
        <v>29708</v>
      </c>
      <c r="BY28" s="372">
        <v>29584</v>
      </c>
      <c r="BZ28" s="372">
        <v>29511</v>
      </c>
      <c r="CA28" s="372">
        <v>29240</v>
      </c>
      <c r="CB28" s="372">
        <v>29207</v>
      </c>
      <c r="CC28" s="372">
        <v>29001</v>
      </c>
      <c r="CD28" s="372">
        <v>28907</v>
      </c>
      <c r="CE28" s="372">
        <v>28907</v>
      </c>
      <c r="CF28" s="372">
        <v>29604</v>
      </c>
      <c r="CG28" s="368">
        <v>29478</v>
      </c>
      <c r="CH28" s="368">
        <v>29546</v>
      </c>
      <c r="CI28" s="369">
        <v>29623</v>
      </c>
      <c r="CJ28" s="367">
        <v>29569</v>
      </c>
      <c r="CK28" s="368">
        <v>29650</v>
      </c>
      <c r="CL28" s="368">
        <v>28978</v>
      </c>
      <c r="CM28" s="368">
        <v>29569</v>
      </c>
      <c r="CN28" s="368">
        <v>29717</v>
      </c>
      <c r="CO28" s="368">
        <v>29930</v>
      </c>
      <c r="CP28" s="368">
        <v>30101</v>
      </c>
      <c r="CQ28" s="368">
        <v>30150</v>
      </c>
      <c r="CR28" s="368">
        <v>30128</v>
      </c>
      <c r="CS28" s="368">
        <v>30243</v>
      </c>
      <c r="CT28" s="368">
        <v>30357</v>
      </c>
      <c r="CU28" s="369">
        <v>30416</v>
      </c>
      <c r="CV28" s="367">
        <v>30449</v>
      </c>
      <c r="CW28" s="368">
        <v>30517</v>
      </c>
      <c r="CX28" s="368">
        <v>30485</v>
      </c>
      <c r="CY28" s="368">
        <v>30460</v>
      </c>
      <c r="CZ28" s="368">
        <v>30443</v>
      </c>
      <c r="DA28" s="368">
        <v>30348</v>
      </c>
      <c r="DB28" s="368">
        <v>30313</v>
      </c>
      <c r="DC28" s="368">
        <v>30256</v>
      </c>
      <c r="DD28" s="368">
        <v>30710</v>
      </c>
      <c r="DE28" s="368">
        <v>30698</v>
      </c>
      <c r="DF28" s="368">
        <v>30800</v>
      </c>
      <c r="DG28" s="369">
        <v>30933</v>
      </c>
      <c r="DH28" s="367">
        <v>30877</v>
      </c>
      <c r="DI28" s="368">
        <v>30912</v>
      </c>
      <c r="DJ28" s="368">
        <v>30835</v>
      </c>
      <c r="DK28" s="368">
        <v>30775</v>
      </c>
      <c r="DL28" s="368">
        <v>30739</v>
      </c>
      <c r="DM28" s="368">
        <v>30651</v>
      </c>
      <c r="DN28" s="368">
        <v>30552</v>
      </c>
      <c r="DO28" s="368">
        <v>30517</v>
      </c>
      <c r="DP28" s="368">
        <v>30564</v>
      </c>
      <c r="DQ28" s="368">
        <v>30477</v>
      </c>
      <c r="DR28" s="368">
        <v>30349</v>
      </c>
      <c r="DS28" s="371">
        <v>30385</v>
      </c>
      <c r="DT28" s="367">
        <v>30394</v>
      </c>
      <c r="DU28" s="368">
        <v>30557</v>
      </c>
      <c r="DV28" s="368">
        <v>30590</v>
      </c>
      <c r="DW28" s="368">
        <v>30659</v>
      </c>
      <c r="DX28" s="368">
        <v>30693</v>
      </c>
      <c r="DY28" s="368">
        <v>30710</v>
      </c>
      <c r="DZ28" s="368">
        <v>30743</v>
      </c>
      <c r="EA28" s="368">
        <v>30558</v>
      </c>
      <c r="EB28" s="368">
        <v>30650</v>
      </c>
      <c r="EC28" s="368">
        <v>30643</v>
      </c>
      <c r="ED28" s="368">
        <v>30597</v>
      </c>
      <c r="EE28" s="371">
        <v>30578</v>
      </c>
      <c r="EF28" s="367">
        <v>30621</v>
      </c>
      <c r="EG28" s="368">
        <v>30803</v>
      </c>
      <c r="EH28" s="368">
        <v>30657</v>
      </c>
      <c r="EI28" s="368">
        <v>30557</v>
      </c>
      <c r="EJ28" s="368">
        <v>30539</v>
      </c>
      <c r="EK28" s="368">
        <v>30547</v>
      </c>
      <c r="EL28" s="368">
        <v>30598</v>
      </c>
      <c r="EM28" s="368">
        <v>30639</v>
      </c>
      <c r="EN28" s="368">
        <v>30661</v>
      </c>
      <c r="EO28" s="368">
        <v>30636</v>
      </c>
      <c r="EP28" s="368">
        <v>30624</v>
      </c>
      <c r="EQ28" s="371">
        <v>30614</v>
      </c>
      <c r="ER28" s="367">
        <v>30760</v>
      </c>
      <c r="ES28" s="368">
        <v>30722</v>
      </c>
      <c r="ET28" s="368">
        <v>30656</v>
      </c>
      <c r="EU28" s="368">
        <v>30625</v>
      </c>
      <c r="EV28" s="368">
        <v>30619</v>
      </c>
      <c r="EW28" s="371">
        <v>30608</v>
      </c>
      <c r="EX28" s="371">
        <v>30791</v>
      </c>
      <c r="EY28" s="371">
        <v>30833</v>
      </c>
      <c r="EZ28" s="369">
        <v>30768</v>
      </c>
      <c r="FA28" s="369">
        <v>30818</v>
      </c>
      <c r="FB28" s="369">
        <v>30759</v>
      </c>
      <c r="FC28" s="369">
        <v>30843</v>
      </c>
      <c r="FD28" s="369">
        <v>30976</v>
      </c>
      <c r="FE28" s="369">
        <v>31032</v>
      </c>
      <c r="FF28" s="369">
        <v>30858</v>
      </c>
      <c r="FG28" s="369">
        <v>30863</v>
      </c>
      <c r="FH28" s="369"/>
      <c r="FI28" s="369"/>
      <c r="FJ28" s="369"/>
      <c r="FK28" s="369"/>
      <c r="FL28" s="369"/>
      <c r="FM28" s="369"/>
      <c r="FN28" s="369"/>
      <c r="FO28" s="369"/>
      <c r="FP28" s="104">
        <v>5</v>
      </c>
      <c r="FQ28" s="84">
        <v>1.6200628584389073E-2</v>
      </c>
      <c r="FR28" s="104">
        <v>20</v>
      </c>
      <c r="FS28" s="84">
        <v>6.5329587770301165E-2</v>
      </c>
    </row>
    <row r="29" spans="1:187" ht="15" outlineLevel="2">
      <c r="A29" s="355">
        <v>837</v>
      </c>
      <c r="B29" s="53" t="s">
        <v>306</v>
      </c>
      <c r="C29" s="339" t="s">
        <v>316</v>
      </c>
      <c r="D29" s="367">
        <v>80168</v>
      </c>
      <c r="E29" s="368">
        <v>80691</v>
      </c>
      <c r="F29" s="368">
        <v>80619</v>
      </c>
      <c r="G29" s="368">
        <v>80699</v>
      </c>
      <c r="H29" s="368">
        <v>80499</v>
      </c>
      <c r="I29" s="368">
        <v>80817</v>
      </c>
      <c r="J29" s="368">
        <v>80466</v>
      </c>
      <c r="K29" s="368">
        <v>80621</v>
      </c>
      <c r="L29" s="368">
        <v>79891</v>
      </c>
      <c r="M29" s="368">
        <v>80281</v>
      </c>
      <c r="N29" s="368">
        <v>80263</v>
      </c>
      <c r="O29" s="369">
        <v>80865</v>
      </c>
      <c r="P29" s="367">
        <v>80488</v>
      </c>
      <c r="Q29" s="368">
        <v>83223</v>
      </c>
      <c r="R29" s="370">
        <v>86244</v>
      </c>
      <c r="S29" s="368">
        <v>79850</v>
      </c>
      <c r="T29" s="368">
        <v>86165</v>
      </c>
      <c r="U29" s="368">
        <v>87490</v>
      </c>
      <c r="V29" s="368">
        <v>88260</v>
      </c>
      <c r="W29" s="368">
        <v>89222</v>
      </c>
      <c r="X29" s="368">
        <v>89422</v>
      </c>
      <c r="Y29" s="368">
        <v>89958</v>
      </c>
      <c r="Z29" s="368">
        <v>89798</v>
      </c>
      <c r="AA29" s="369">
        <v>89719</v>
      </c>
      <c r="AB29" s="367">
        <v>89908</v>
      </c>
      <c r="AC29" s="368">
        <v>90150</v>
      </c>
      <c r="AD29" s="368">
        <v>90182</v>
      </c>
      <c r="AE29" s="368">
        <v>90423</v>
      </c>
      <c r="AF29" s="368">
        <v>90389</v>
      </c>
      <c r="AG29" s="368">
        <v>90605</v>
      </c>
      <c r="AH29" s="368">
        <v>90701</v>
      </c>
      <c r="AI29" s="368">
        <v>90183</v>
      </c>
      <c r="AJ29" s="368">
        <v>90342</v>
      </c>
      <c r="AK29" s="368">
        <v>89760</v>
      </c>
      <c r="AL29" s="368">
        <v>89760</v>
      </c>
      <c r="AM29" s="369">
        <v>88579</v>
      </c>
      <c r="AN29" s="367">
        <v>88521</v>
      </c>
      <c r="AO29" s="368">
        <v>88355</v>
      </c>
      <c r="AP29" s="368">
        <v>88871</v>
      </c>
      <c r="AQ29" s="368">
        <v>88731</v>
      </c>
      <c r="AR29" s="368">
        <v>88746</v>
      </c>
      <c r="AS29" s="368">
        <v>90494</v>
      </c>
      <c r="AT29" s="368">
        <v>91299</v>
      </c>
      <c r="AU29" s="368">
        <v>91246</v>
      </c>
      <c r="AV29" s="368">
        <v>90396</v>
      </c>
      <c r="AW29" s="368">
        <v>90636</v>
      </c>
      <c r="AX29" s="368">
        <v>90817</v>
      </c>
      <c r="AY29" s="369">
        <v>91339</v>
      </c>
      <c r="AZ29" s="367">
        <v>91582</v>
      </c>
      <c r="BA29" s="368">
        <v>92669</v>
      </c>
      <c r="BB29" s="368">
        <v>92136</v>
      </c>
      <c r="BC29" s="368">
        <v>92546</v>
      </c>
      <c r="BD29" s="368">
        <v>94270</v>
      </c>
      <c r="BE29" s="368">
        <v>94406</v>
      </c>
      <c r="BF29" s="368">
        <v>94801</v>
      </c>
      <c r="BG29" s="368">
        <v>94897</v>
      </c>
      <c r="BH29" s="368">
        <v>98302</v>
      </c>
      <c r="BI29" s="368">
        <v>98876</v>
      </c>
      <c r="BJ29" s="368">
        <v>99124</v>
      </c>
      <c r="BK29" s="369">
        <v>99950</v>
      </c>
      <c r="BL29" s="367">
        <v>100778</v>
      </c>
      <c r="BM29" s="372">
        <v>101764</v>
      </c>
      <c r="BN29" s="372">
        <v>102067</v>
      </c>
      <c r="BO29" s="372">
        <v>102245</v>
      </c>
      <c r="BP29" s="372">
        <v>102295</v>
      </c>
      <c r="BQ29" s="372">
        <v>102052</v>
      </c>
      <c r="BR29" s="372">
        <v>101022</v>
      </c>
      <c r="BS29" s="372">
        <v>98646</v>
      </c>
      <c r="BT29" s="372">
        <v>98151</v>
      </c>
      <c r="BU29" s="372">
        <v>98287</v>
      </c>
      <c r="BV29" s="372">
        <v>98242</v>
      </c>
      <c r="BW29" s="369">
        <v>98480</v>
      </c>
      <c r="BX29" s="367">
        <v>98839</v>
      </c>
      <c r="BY29" s="372">
        <v>98557</v>
      </c>
      <c r="BZ29" s="372">
        <v>97366</v>
      </c>
      <c r="CA29" s="372">
        <v>96814</v>
      </c>
      <c r="CB29" s="372">
        <v>95809</v>
      </c>
      <c r="CC29" s="372">
        <v>94205</v>
      </c>
      <c r="CD29" s="372">
        <v>91225</v>
      </c>
      <c r="CE29" s="372">
        <v>91144</v>
      </c>
      <c r="CF29" s="372">
        <v>91461</v>
      </c>
      <c r="CG29" s="368">
        <v>91584</v>
      </c>
      <c r="CH29" s="368">
        <v>91425</v>
      </c>
      <c r="CI29" s="369">
        <v>91363</v>
      </c>
      <c r="CJ29" s="367">
        <v>91217</v>
      </c>
      <c r="CK29" s="368">
        <v>91487</v>
      </c>
      <c r="CL29" s="368">
        <v>91169</v>
      </c>
      <c r="CM29" s="368">
        <v>90971</v>
      </c>
      <c r="CN29" s="368">
        <v>90920</v>
      </c>
      <c r="CO29" s="368">
        <v>90910</v>
      </c>
      <c r="CP29" s="368">
        <v>91563</v>
      </c>
      <c r="CQ29" s="368">
        <v>91497</v>
      </c>
      <c r="CR29" s="368">
        <v>91281</v>
      </c>
      <c r="CS29" s="368">
        <v>91511</v>
      </c>
      <c r="CT29" s="368">
        <v>91971</v>
      </c>
      <c r="CU29" s="369">
        <v>92186</v>
      </c>
      <c r="CV29" s="367">
        <v>92316</v>
      </c>
      <c r="CW29" s="368">
        <v>92323</v>
      </c>
      <c r="CX29" s="368">
        <v>92485</v>
      </c>
      <c r="CY29" s="368">
        <v>92451</v>
      </c>
      <c r="CZ29" s="368">
        <v>92688</v>
      </c>
      <c r="DA29" s="368">
        <v>92596</v>
      </c>
      <c r="DB29" s="368">
        <v>91821</v>
      </c>
      <c r="DC29" s="368">
        <v>92126</v>
      </c>
      <c r="DD29" s="368">
        <v>92143</v>
      </c>
      <c r="DE29" s="368">
        <v>92393</v>
      </c>
      <c r="DF29" s="368">
        <v>92773</v>
      </c>
      <c r="DG29" s="369">
        <v>92699</v>
      </c>
      <c r="DH29" s="367">
        <v>93374</v>
      </c>
      <c r="DI29" s="368">
        <v>93356</v>
      </c>
      <c r="DJ29" s="368">
        <v>94067</v>
      </c>
      <c r="DK29" s="368">
        <v>93888</v>
      </c>
      <c r="DL29" s="368">
        <v>94558</v>
      </c>
      <c r="DM29" s="368">
        <v>94649</v>
      </c>
      <c r="DN29" s="368">
        <v>94494</v>
      </c>
      <c r="DO29" s="368">
        <v>94505</v>
      </c>
      <c r="DP29" s="368">
        <v>94485</v>
      </c>
      <c r="DQ29" s="368">
        <v>94215</v>
      </c>
      <c r="DR29" s="368">
        <v>93496</v>
      </c>
      <c r="DS29" s="371">
        <v>93338</v>
      </c>
      <c r="DT29" s="367">
        <v>93145</v>
      </c>
      <c r="DU29" s="368">
        <v>94262</v>
      </c>
      <c r="DV29" s="368">
        <v>95419</v>
      </c>
      <c r="DW29" s="368">
        <v>95605</v>
      </c>
      <c r="DX29" s="368">
        <v>95970</v>
      </c>
      <c r="DY29" s="368">
        <v>96057</v>
      </c>
      <c r="DZ29" s="368">
        <v>95950</v>
      </c>
      <c r="EA29" s="368">
        <v>95058</v>
      </c>
      <c r="EB29" s="368">
        <v>95194</v>
      </c>
      <c r="EC29" s="368">
        <v>95173</v>
      </c>
      <c r="ED29" s="368">
        <v>95014</v>
      </c>
      <c r="EE29" s="371">
        <v>94846</v>
      </c>
      <c r="EF29" s="367">
        <v>95163</v>
      </c>
      <c r="EG29" s="368">
        <v>95390</v>
      </c>
      <c r="EH29" s="368">
        <v>95074</v>
      </c>
      <c r="EI29" s="368">
        <v>95045</v>
      </c>
      <c r="EJ29" s="368">
        <v>95527</v>
      </c>
      <c r="EK29" s="368">
        <v>95830</v>
      </c>
      <c r="EL29" s="368">
        <v>96707</v>
      </c>
      <c r="EM29" s="368">
        <v>96712</v>
      </c>
      <c r="EN29" s="368">
        <v>98570</v>
      </c>
      <c r="EO29" s="368">
        <v>98109</v>
      </c>
      <c r="EP29" s="368">
        <v>97966</v>
      </c>
      <c r="EQ29" s="371">
        <v>98310</v>
      </c>
      <c r="ER29" s="367">
        <v>98138</v>
      </c>
      <c r="ES29" s="368">
        <v>98463</v>
      </c>
      <c r="ET29" s="368">
        <v>99824</v>
      </c>
      <c r="EU29" s="368">
        <v>99786</v>
      </c>
      <c r="EV29" s="368">
        <v>100270</v>
      </c>
      <c r="EW29" s="371">
        <v>100134</v>
      </c>
      <c r="EX29" s="371">
        <v>102180</v>
      </c>
      <c r="EY29" s="371">
        <v>102129</v>
      </c>
      <c r="EZ29" s="369">
        <v>102260</v>
      </c>
      <c r="FA29" s="369">
        <v>102588</v>
      </c>
      <c r="FB29" s="369">
        <v>102427</v>
      </c>
      <c r="FC29" s="369">
        <v>102427</v>
      </c>
      <c r="FD29" s="369">
        <v>103188</v>
      </c>
      <c r="FE29" s="369">
        <v>103315</v>
      </c>
      <c r="FF29" s="369">
        <v>102513</v>
      </c>
      <c r="FG29" s="369">
        <v>101945</v>
      </c>
      <c r="FH29" s="369"/>
      <c r="FI29" s="369"/>
      <c r="FJ29" s="369"/>
      <c r="FK29" s="369"/>
      <c r="FL29" s="369"/>
      <c r="FM29" s="369"/>
      <c r="FN29" s="369"/>
      <c r="FO29" s="369"/>
      <c r="FP29" s="104">
        <v>-568</v>
      </c>
      <c r="FQ29" s="84">
        <v>-0.55716317622247291</v>
      </c>
      <c r="FR29" s="104">
        <v>-482</v>
      </c>
      <c r="FS29" s="84">
        <v>-0.4902858305360594</v>
      </c>
      <c r="GB29" s="213"/>
    </row>
    <row r="30" spans="1:187" ht="15" outlineLevel="2">
      <c r="A30" s="355">
        <v>873</v>
      </c>
      <c r="B30" s="53" t="s">
        <v>306</v>
      </c>
      <c r="C30" s="339" t="s">
        <v>317</v>
      </c>
      <c r="D30" s="367">
        <v>7019</v>
      </c>
      <c r="E30" s="368">
        <v>7077</v>
      </c>
      <c r="F30" s="368">
        <v>7155</v>
      </c>
      <c r="G30" s="368">
        <v>7150</v>
      </c>
      <c r="H30" s="368">
        <v>7140</v>
      </c>
      <c r="I30" s="368">
        <v>7097</v>
      </c>
      <c r="J30" s="368">
        <v>7079</v>
      </c>
      <c r="K30" s="368">
        <v>7092</v>
      </c>
      <c r="L30" s="368">
        <v>7018</v>
      </c>
      <c r="M30" s="368">
        <v>6963</v>
      </c>
      <c r="N30" s="368">
        <v>6906</v>
      </c>
      <c r="O30" s="369">
        <v>7049</v>
      </c>
      <c r="P30" s="367">
        <v>7048</v>
      </c>
      <c r="Q30" s="368">
        <v>7023</v>
      </c>
      <c r="R30" s="370">
        <v>7182</v>
      </c>
      <c r="S30" s="368">
        <v>7444</v>
      </c>
      <c r="T30" s="368">
        <v>7562</v>
      </c>
      <c r="U30" s="368">
        <v>7575</v>
      </c>
      <c r="V30" s="368">
        <v>7540</v>
      </c>
      <c r="W30" s="368">
        <v>7544</v>
      </c>
      <c r="X30" s="368">
        <v>7535</v>
      </c>
      <c r="Y30" s="368">
        <v>7484</v>
      </c>
      <c r="Z30" s="368">
        <v>7476</v>
      </c>
      <c r="AA30" s="369">
        <v>7459</v>
      </c>
      <c r="AB30" s="367">
        <v>7008</v>
      </c>
      <c r="AC30" s="368">
        <v>6929</v>
      </c>
      <c r="AD30" s="368">
        <v>6897</v>
      </c>
      <c r="AE30" s="368">
        <v>7039</v>
      </c>
      <c r="AF30" s="368">
        <v>7043</v>
      </c>
      <c r="AG30" s="368">
        <v>7036</v>
      </c>
      <c r="AH30" s="368">
        <v>7030</v>
      </c>
      <c r="AI30" s="368">
        <v>7095</v>
      </c>
      <c r="AJ30" s="368">
        <v>7162</v>
      </c>
      <c r="AK30" s="368">
        <v>7247</v>
      </c>
      <c r="AL30" s="368">
        <v>6806</v>
      </c>
      <c r="AM30" s="369">
        <v>6916</v>
      </c>
      <c r="AN30" s="367">
        <v>6954</v>
      </c>
      <c r="AO30" s="368">
        <v>6931</v>
      </c>
      <c r="AP30" s="368">
        <v>6958</v>
      </c>
      <c r="AQ30" s="368">
        <v>6970</v>
      </c>
      <c r="AR30" s="368">
        <v>6995</v>
      </c>
      <c r="AS30" s="368">
        <v>6983</v>
      </c>
      <c r="AT30" s="368">
        <v>6991</v>
      </c>
      <c r="AU30" s="368">
        <v>7017</v>
      </c>
      <c r="AV30" s="368">
        <v>6988</v>
      </c>
      <c r="AW30" s="368">
        <v>6908</v>
      </c>
      <c r="AX30" s="368">
        <v>6904</v>
      </c>
      <c r="AY30" s="369">
        <v>6902</v>
      </c>
      <c r="AZ30" s="367">
        <v>6926</v>
      </c>
      <c r="BA30" s="368">
        <v>6983</v>
      </c>
      <c r="BB30" s="368">
        <v>6979</v>
      </c>
      <c r="BC30" s="368">
        <v>6966</v>
      </c>
      <c r="BD30" s="368">
        <v>6969</v>
      </c>
      <c r="BE30" s="368">
        <v>6954</v>
      </c>
      <c r="BF30" s="368">
        <v>6940</v>
      </c>
      <c r="BG30" s="368">
        <v>6925</v>
      </c>
      <c r="BH30" s="368">
        <v>6958</v>
      </c>
      <c r="BI30" s="368">
        <v>6901</v>
      </c>
      <c r="BJ30" s="368">
        <v>6936</v>
      </c>
      <c r="BK30" s="369">
        <v>6931</v>
      </c>
      <c r="BL30" s="367">
        <v>6927</v>
      </c>
      <c r="BM30" s="372">
        <v>6951</v>
      </c>
      <c r="BN30" s="372">
        <v>6965</v>
      </c>
      <c r="BO30" s="372">
        <v>6971</v>
      </c>
      <c r="BP30" s="372">
        <v>6971</v>
      </c>
      <c r="BQ30" s="372">
        <v>6937</v>
      </c>
      <c r="BR30" s="372">
        <v>6866</v>
      </c>
      <c r="BS30" s="372">
        <v>6804</v>
      </c>
      <c r="BT30" s="372">
        <v>6766</v>
      </c>
      <c r="BU30" s="372">
        <v>6746</v>
      </c>
      <c r="BV30" s="372">
        <v>6719</v>
      </c>
      <c r="BW30" s="369">
        <v>6747</v>
      </c>
      <c r="BX30" s="367">
        <v>6738</v>
      </c>
      <c r="BY30" s="372">
        <v>6730</v>
      </c>
      <c r="BZ30" s="372">
        <v>6736</v>
      </c>
      <c r="CA30" s="372">
        <v>6685</v>
      </c>
      <c r="CB30" s="372">
        <v>6681</v>
      </c>
      <c r="CC30" s="372">
        <v>6606</v>
      </c>
      <c r="CD30" s="372">
        <v>6575</v>
      </c>
      <c r="CE30" s="372">
        <v>6599</v>
      </c>
      <c r="CF30" s="372">
        <v>6587</v>
      </c>
      <c r="CG30" s="368">
        <v>6615</v>
      </c>
      <c r="CH30" s="368">
        <v>6599</v>
      </c>
      <c r="CI30" s="369">
        <v>6622</v>
      </c>
      <c r="CJ30" s="367">
        <v>6626</v>
      </c>
      <c r="CK30" s="368">
        <v>6655</v>
      </c>
      <c r="CL30" s="368">
        <v>6675</v>
      </c>
      <c r="CM30" s="368">
        <v>6658</v>
      </c>
      <c r="CN30" s="368">
        <v>6758</v>
      </c>
      <c r="CO30" s="368">
        <v>6830</v>
      </c>
      <c r="CP30" s="368">
        <v>6830</v>
      </c>
      <c r="CQ30" s="368">
        <v>6876</v>
      </c>
      <c r="CR30" s="368">
        <v>6872</v>
      </c>
      <c r="CS30" s="368">
        <v>6871</v>
      </c>
      <c r="CT30" s="368">
        <v>6896</v>
      </c>
      <c r="CU30" s="369">
        <v>6982</v>
      </c>
      <c r="CV30" s="367">
        <v>6997</v>
      </c>
      <c r="CW30" s="368">
        <v>7027</v>
      </c>
      <c r="CX30" s="368">
        <v>7021</v>
      </c>
      <c r="CY30" s="368">
        <v>6954</v>
      </c>
      <c r="CZ30" s="368">
        <v>6950</v>
      </c>
      <c r="DA30" s="368">
        <v>6953</v>
      </c>
      <c r="DB30" s="368">
        <v>6945</v>
      </c>
      <c r="DC30" s="368">
        <v>6926</v>
      </c>
      <c r="DD30" s="368">
        <v>6945</v>
      </c>
      <c r="DE30" s="368">
        <v>6932</v>
      </c>
      <c r="DF30" s="368">
        <v>6952</v>
      </c>
      <c r="DG30" s="369">
        <v>6963</v>
      </c>
      <c r="DH30" s="367">
        <v>6962</v>
      </c>
      <c r="DI30" s="368">
        <v>7036</v>
      </c>
      <c r="DJ30" s="368">
        <v>7028</v>
      </c>
      <c r="DK30" s="368">
        <v>6991</v>
      </c>
      <c r="DL30" s="368">
        <v>6979</v>
      </c>
      <c r="DM30" s="368">
        <v>6980</v>
      </c>
      <c r="DN30" s="368">
        <v>6977</v>
      </c>
      <c r="DO30" s="368">
        <v>6954</v>
      </c>
      <c r="DP30" s="368">
        <v>6962</v>
      </c>
      <c r="DQ30" s="368">
        <v>6994</v>
      </c>
      <c r="DR30" s="368">
        <v>6957</v>
      </c>
      <c r="DS30" s="371">
        <v>6969</v>
      </c>
      <c r="DT30" s="367">
        <v>7027</v>
      </c>
      <c r="DU30" s="368">
        <v>7127</v>
      </c>
      <c r="DV30" s="368">
        <v>7112</v>
      </c>
      <c r="DW30" s="368">
        <v>7117</v>
      </c>
      <c r="DX30" s="368">
        <v>7119</v>
      </c>
      <c r="DY30" s="368">
        <v>7098</v>
      </c>
      <c r="DZ30" s="368">
        <v>7108</v>
      </c>
      <c r="EA30" s="368">
        <v>7065</v>
      </c>
      <c r="EB30" s="368">
        <v>7089</v>
      </c>
      <c r="EC30" s="368">
        <v>7110</v>
      </c>
      <c r="ED30" s="368">
        <v>7114</v>
      </c>
      <c r="EE30" s="371">
        <v>7148</v>
      </c>
      <c r="EF30" s="367">
        <v>7216</v>
      </c>
      <c r="EG30" s="368">
        <v>7263</v>
      </c>
      <c r="EH30" s="368">
        <v>7275</v>
      </c>
      <c r="EI30" s="368">
        <v>7222</v>
      </c>
      <c r="EJ30" s="368">
        <v>7229</v>
      </c>
      <c r="EK30" s="368">
        <v>7272</v>
      </c>
      <c r="EL30" s="368">
        <v>7276</v>
      </c>
      <c r="EM30" s="368">
        <v>7312</v>
      </c>
      <c r="EN30" s="368">
        <v>7399</v>
      </c>
      <c r="EO30" s="368">
        <v>7393</v>
      </c>
      <c r="EP30" s="368">
        <v>7402</v>
      </c>
      <c r="EQ30" s="371">
        <v>7418</v>
      </c>
      <c r="ER30" s="367">
        <v>7460</v>
      </c>
      <c r="ES30" s="368">
        <v>7483</v>
      </c>
      <c r="ET30" s="368">
        <v>7474</v>
      </c>
      <c r="EU30" s="368">
        <v>7426</v>
      </c>
      <c r="EV30" s="368">
        <v>7423</v>
      </c>
      <c r="EW30" s="371">
        <v>7417</v>
      </c>
      <c r="EX30" s="371">
        <v>7434</v>
      </c>
      <c r="EY30" s="371">
        <v>7498</v>
      </c>
      <c r="EZ30" s="369">
        <v>7475</v>
      </c>
      <c r="FA30" s="369">
        <v>7513</v>
      </c>
      <c r="FB30" s="369">
        <v>7504</v>
      </c>
      <c r="FC30" s="369">
        <v>7583</v>
      </c>
      <c r="FD30" s="369">
        <v>7641</v>
      </c>
      <c r="FE30" s="369">
        <v>7667</v>
      </c>
      <c r="FF30" s="369">
        <v>7573</v>
      </c>
      <c r="FG30" s="369">
        <v>7543</v>
      </c>
      <c r="FH30" s="369"/>
      <c r="FI30" s="369"/>
      <c r="FJ30" s="369"/>
      <c r="FK30" s="369"/>
      <c r="FL30" s="369"/>
      <c r="FM30" s="369"/>
      <c r="FN30" s="369"/>
      <c r="FO30" s="369"/>
      <c r="FP30" s="104">
        <v>-30</v>
      </c>
      <c r="FQ30" s="84">
        <v>-0.39771974015643641</v>
      </c>
      <c r="FR30" s="104">
        <v>-40</v>
      </c>
      <c r="FS30" s="84">
        <v>-0.53922890266918311</v>
      </c>
    </row>
    <row r="31" spans="1:187" ht="15" outlineLevel="1">
      <c r="A31" s="46" t="s">
        <v>318</v>
      </c>
      <c r="B31" s="43"/>
      <c r="C31" s="47" t="s">
        <v>318</v>
      </c>
      <c r="D31" s="48">
        <v>118731</v>
      </c>
      <c r="E31" s="49">
        <v>119059</v>
      </c>
      <c r="F31" s="49">
        <v>118674</v>
      </c>
      <c r="G31" s="49">
        <v>117812</v>
      </c>
      <c r="H31" s="49">
        <v>117375</v>
      </c>
      <c r="I31" s="49">
        <v>118002</v>
      </c>
      <c r="J31" s="49">
        <v>116855</v>
      </c>
      <c r="K31" s="49">
        <v>117538</v>
      </c>
      <c r="L31" s="49">
        <v>116668</v>
      </c>
      <c r="M31" s="49">
        <v>117697</v>
      </c>
      <c r="N31" s="49">
        <v>117640</v>
      </c>
      <c r="O31" s="50">
        <v>119944</v>
      </c>
      <c r="P31" s="48">
        <v>120530</v>
      </c>
      <c r="Q31" s="49">
        <v>120445</v>
      </c>
      <c r="R31" s="51">
        <v>121132</v>
      </c>
      <c r="S31" s="49">
        <v>120711</v>
      </c>
      <c r="T31" s="49">
        <v>121721</v>
      </c>
      <c r="U31" s="49">
        <v>122087</v>
      </c>
      <c r="V31" s="49">
        <v>122493</v>
      </c>
      <c r="W31" s="49">
        <v>122083</v>
      </c>
      <c r="X31" s="49">
        <v>122091</v>
      </c>
      <c r="Y31" s="49">
        <v>123085</v>
      </c>
      <c r="Z31" s="49">
        <v>123530</v>
      </c>
      <c r="AA31" s="50">
        <v>123835</v>
      </c>
      <c r="AB31" s="48">
        <v>123245</v>
      </c>
      <c r="AC31" s="49">
        <v>124719</v>
      </c>
      <c r="AD31" s="49">
        <v>124744</v>
      </c>
      <c r="AE31" s="49">
        <v>125057</v>
      </c>
      <c r="AF31" s="49">
        <v>125178</v>
      </c>
      <c r="AG31" s="49">
        <v>124213</v>
      </c>
      <c r="AH31" s="49">
        <v>123901</v>
      </c>
      <c r="AI31" s="49">
        <v>124263</v>
      </c>
      <c r="AJ31" s="49">
        <v>124980</v>
      </c>
      <c r="AK31" s="49">
        <v>126198</v>
      </c>
      <c r="AL31" s="49">
        <v>125785</v>
      </c>
      <c r="AM31" s="50">
        <v>126607</v>
      </c>
      <c r="AN31" s="48">
        <v>126717</v>
      </c>
      <c r="AO31" s="49">
        <v>126942</v>
      </c>
      <c r="AP31" s="49">
        <v>127631</v>
      </c>
      <c r="AQ31" s="49">
        <v>127439</v>
      </c>
      <c r="AR31" s="49">
        <v>128194</v>
      </c>
      <c r="AS31" s="49">
        <v>128675</v>
      </c>
      <c r="AT31" s="49">
        <v>128561</v>
      </c>
      <c r="AU31" s="49">
        <v>128923</v>
      </c>
      <c r="AV31" s="49">
        <v>128842</v>
      </c>
      <c r="AW31" s="49">
        <v>129387</v>
      </c>
      <c r="AX31" s="49">
        <v>129269</v>
      </c>
      <c r="AY31" s="50">
        <v>129739</v>
      </c>
      <c r="AZ31" s="48">
        <v>129949</v>
      </c>
      <c r="BA31" s="49">
        <v>131072</v>
      </c>
      <c r="BB31" s="49">
        <v>132123</v>
      </c>
      <c r="BC31" s="49">
        <v>132462</v>
      </c>
      <c r="BD31" s="49">
        <v>132402</v>
      </c>
      <c r="BE31" s="49">
        <v>131809</v>
      </c>
      <c r="BF31" s="49">
        <v>131708</v>
      </c>
      <c r="BG31" s="49">
        <v>130779</v>
      </c>
      <c r="BH31" s="49">
        <v>130735</v>
      </c>
      <c r="BI31" s="49">
        <v>129441</v>
      </c>
      <c r="BJ31" s="49">
        <v>130840</v>
      </c>
      <c r="BK31" s="50">
        <v>131650</v>
      </c>
      <c r="BL31" s="48">
        <v>132068</v>
      </c>
      <c r="BM31" s="118">
        <v>133016</v>
      </c>
      <c r="BN31" s="118">
        <v>133058</v>
      </c>
      <c r="BO31" s="118">
        <v>133025</v>
      </c>
      <c r="BP31" s="118">
        <v>133366</v>
      </c>
      <c r="BQ31" s="118">
        <v>133128</v>
      </c>
      <c r="BR31" s="118">
        <v>131862</v>
      </c>
      <c r="BS31" s="118">
        <v>130701</v>
      </c>
      <c r="BT31" s="118">
        <v>131020</v>
      </c>
      <c r="BU31" s="118">
        <v>131037</v>
      </c>
      <c r="BV31" s="118">
        <v>131299</v>
      </c>
      <c r="BW31" s="50">
        <v>131454</v>
      </c>
      <c r="BX31" s="48">
        <v>131531</v>
      </c>
      <c r="BY31" s="118">
        <v>131112</v>
      </c>
      <c r="BZ31" s="118">
        <v>130325</v>
      </c>
      <c r="CA31" s="118">
        <v>129334</v>
      </c>
      <c r="CB31" s="118">
        <v>128712</v>
      </c>
      <c r="CC31" s="118">
        <v>126343</v>
      </c>
      <c r="CD31" s="118">
        <v>126250</v>
      </c>
      <c r="CE31" s="118">
        <v>126229</v>
      </c>
      <c r="CF31" s="118">
        <v>125661</v>
      </c>
      <c r="CG31" s="49">
        <v>125422</v>
      </c>
      <c r="CH31" s="49">
        <v>125294</v>
      </c>
      <c r="CI31" s="50">
        <v>124796</v>
      </c>
      <c r="CJ31" s="48">
        <v>124192</v>
      </c>
      <c r="CK31" s="49">
        <v>124531</v>
      </c>
      <c r="CL31" s="49">
        <v>124367</v>
      </c>
      <c r="CM31" s="49">
        <v>124429</v>
      </c>
      <c r="CN31" s="49">
        <v>125106</v>
      </c>
      <c r="CO31" s="49">
        <v>125829</v>
      </c>
      <c r="CP31" s="49">
        <v>126914</v>
      </c>
      <c r="CQ31" s="49">
        <v>126908</v>
      </c>
      <c r="CR31" s="49">
        <v>128405</v>
      </c>
      <c r="CS31" s="49">
        <v>129406</v>
      </c>
      <c r="CT31" s="49">
        <v>129886</v>
      </c>
      <c r="CU31" s="50">
        <v>130507</v>
      </c>
      <c r="CV31" s="48">
        <v>130453</v>
      </c>
      <c r="CW31" s="49">
        <v>130355</v>
      </c>
      <c r="CX31" s="49">
        <v>129985</v>
      </c>
      <c r="CY31" s="49">
        <v>130119</v>
      </c>
      <c r="CZ31" s="49">
        <v>130083</v>
      </c>
      <c r="DA31" s="49">
        <v>129814</v>
      </c>
      <c r="DB31" s="49">
        <v>130276</v>
      </c>
      <c r="DC31" s="49">
        <v>130108</v>
      </c>
      <c r="DD31" s="49">
        <v>130287</v>
      </c>
      <c r="DE31" s="49">
        <v>130215</v>
      </c>
      <c r="DF31" s="49">
        <v>130437</v>
      </c>
      <c r="DG31" s="50">
        <v>130104</v>
      </c>
      <c r="DH31" s="48">
        <v>130097</v>
      </c>
      <c r="DI31" s="49">
        <v>130117</v>
      </c>
      <c r="DJ31" s="49">
        <v>130580</v>
      </c>
      <c r="DK31" s="49">
        <v>130241</v>
      </c>
      <c r="DL31" s="49">
        <v>129855</v>
      </c>
      <c r="DM31" s="49">
        <v>129574</v>
      </c>
      <c r="DN31" s="49">
        <v>129030</v>
      </c>
      <c r="DO31" s="49">
        <v>129216</v>
      </c>
      <c r="DP31" s="49">
        <v>129540</v>
      </c>
      <c r="DQ31" s="49">
        <v>129274</v>
      </c>
      <c r="DR31" s="49">
        <v>128987</v>
      </c>
      <c r="DS31" s="52">
        <v>129469</v>
      </c>
      <c r="DT31" s="48">
        <v>129471</v>
      </c>
      <c r="DU31" s="49">
        <v>132086</v>
      </c>
      <c r="DV31" s="49">
        <v>133223</v>
      </c>
      <c r="DW31" s="49">
        <v>133616</v>
      </c>
      <c r="DX31" s="49">
        <v>134927</v>
      </c>
      <c r="DY31" s="49">
        <v>135012</v>
      </c>
      <c r="DZ31" s="49">
        <v>134984</v>
      </c>
      <c r="EA31" s="49">
        <v>133488</v>
      </c>
      <c r="EB31" s="49">
        <v>133642</v>
      </c>
      <c r="EC31" s="49">
        <v>133226</v>
      </c>
      <c r="ED31" s="49">
        <v>132791</v>
      </c>
      <c r="EE31" s="52">
        <v>132444</v>
      </c>
      <c r="EF31" s="48">
        <v>132760</v>
      </c>
      <c r="EG31" s="49">
        <v>133328</v>
      </c>
      <c r="EH31" s="49">
        <v>132995</v>
      </c>
      <c r="EI31" s="49">
        <v>132944</v>
      </c>
      <c r="EJ31" s="49">
        <v>132706</v>
      </c>
      <c r="EK31" s="49">
        <v>132896</v>
      </c>
      <c r="EL31" s="49">
        <v>133379</v>
      </c>
      <c r="EM31" s="49">
        <v>133765</v>
      </c>
      <c r="EN31" s="49">
        <v>135142</v>
      </c>
      <c r="EO31" s="49">
        <v>135235</v>
      </c>
      <c r="EP31" s="49">
        <v>135235</v>
      </c>
      <c r="EQ31" s="52">
        <v>135251</v>
      </c>
      <c r="ER31" s="48">
        <v>136047</v>
      </c>
      <c r="ES31" s="49">
        <v>136199</v>
      </c>
      <c r="ET31" s="49">
        <v>135336</v>
      </c>
      <c r="EU31" s="49">
        <v>135171</v>
      </c>
      <c r="EV31" s="49">
        <v>135967</v>
      </c>
      <c r="EW31" s="52">
        <v>136021</v>
      </c>
      <c r="EX31" s="52">
        <v>139239</v>
      </c>
      <c r="EY31" s="52">
        <v>139653</v>
      </c>
      <c r="EZ31" s="50">
        <v>139456</v>
      </c>
      <c r="FA31" s="50">
        <v>140199</v>
      </c>
      <c r="FB31" s="50">
        <v>140376</v>
      </c>
      <c r="FC31" s="50">
        <v>141033</v>
      </c>
      <c r="FD31" s="50">
        <v>142003</v>
      </c>
      <c r="FE31" s="50">
        <v>142569</v>
      </c>
      <c r="FF31" s="50">
        <v>141712</v>
      </c>
      <c r="FG31" s="50">
        <v>141947</v>
      </c>
      <c r="FH31" s="50"/>
      <c r="FI31" s="50"/>
      <c r="FJ31" s="50"/>
      <c r="FK31" s="50"/>
      <c r="FL31" s="50"/>
      <c r="FM31" s="50"/>
      <c r="FN31" s="50"/>
      <c r="FO31" s="50"/>
      <c r="FP31" s="104">
        <v>235</v>
      </c>
      <c r="FQ31" s="84">
        <v>0.16555474930784025</v>
      </c>
      <c r="FR31" s="104">
        <v>914</v>
      </c>
      <c r="FS31" s="84">
        <v>0.67578058572579869</v>
      </c>
      <c r="FX31" s="213">
        <v>2016</v>
      </c>
      <c r="FY31" s="213">
        <v>2017</v>
      </c>
      <c r="FZ31" s="213">
        <v>2018</v>
      </c>
      <c r="GA31">
        <v>2019</v>
      </c>
      <c r="GB31" s="213">
        <v>2020</v>
      </c>
      <c r="GC31" s="213">
        <v>2021</v>
      </c>
      <c r="GD31">
        <v>2022</v>
      </c>
      <c r="GE31">
        <v>2023</v>
      </c>
    </row>
    <row r="32" spans="1:187" ht="15" outlineLevel="2">
      <c r="A32" s="355">
        <v>31</v>
      </c>
      <c r="B32" s="53" t="s">
        <v>318</v>
      </c>
      <c r="C32" s="339" t="s">
        <v>319</v>
      </c>
      <c r="D32" s="367">
        <v>14617</v>
      </c>
      <c r="E32" s="368">
        <v>14666</v>
      </c>
      <c r="F32" s="368">
        <v>14634</v>
      </c>
      <c r="G32" s="368">
        <v>14645</v>
      </c>
      <c r="H32" s="368">
        <v>14572</v>
      </c>
      <c r="I32" s="368">
        <v>14583</v>
      </c>
      <c r="J32" s="368">
        <v>14513</v>
      </c>
      <c r="K32" s="368">
        <v>14543</v>
      </c>
      <c r="L32" s="368">
        <v>14341</v>
      </c>
      <c r="M32" s="368">
        <v>14490</v>
      </c>
      <c r="N32" s="368">
        <v>14393</v>
      </c>
      <c r="O32" s="369">
        <v>14638</v>
      </c>
      <c r="P32" s="367">
        <v>14810</v>
      </c>
      <c r="Q32" s="368">
        <v>15189</v>
      </c>
      <c r="R32" s="370">
        <v>15195</v>
      </c>
      <c r="S32" s="368">
        <v>15112</v>
      </c>
      <c r="T32" s="368">
        <v>15004</v>
      </c>
      <c r="U32" s="368">
        <v>14943</v>
      </c>
      <c r="V32" s="368">
        <v>15000</v>
      </c>
      <c r="W32" s="368">
        <v>14924</v>
      </c>
      <c r="X32" s="368">
        <v>14857</v>
      </c>
      <c r="Y32" s="368">
        <v>14935</v>
      </c>
      <c r="Z32" s="368">
        <v>14988</v>
      </c>
      <c r="AA32" s="369">
        <v>15146</v>
      </c>
      <c r="AB32" s="367">
        <v>15144</v>
      </c>
      <c r="AC32" s="368">
        <v>15394</v>
      </c>
      <c r="AD32" s="368">
        <v>15405</v>
      </c>
      <c r="AE32" s="368">
        <v>15459</v>
      </c>
      <c r="AF32" s="368">
        <v>15492</v>
      </c>
      <c r="AG32" s="368">
        <v>15611</v>
      </c>
      <c r="AH32" s="368">
        <v>15574</v>
      </c>
      <c r="AI32" s="368">
        <v>15631</v>
      </c>
      <c r="AJ32" s="368">
        <v>15719</v>
      </c>
      <c r="AK32" s="368">
        <v>15968</v>
      </c>
      <c r="AL32" s="368">
        <v>16043</v>
      </c>
      <c r="AM32" s="369">
        <v>16305</v>
      </c>
      <c r="AN32" s="367">
        <v>16345</v>
      </c>
      <c r="AO32" s="368">
        <v>16481</v>
      </c>
      <c r="AP32" s="368">
        <v>16633</v>
      </c>
      <c r="AQ32" s="368">
        <v>16695</v>
      </c>
      <c r="AR32" s="368">
        <v>16735</v>
      </c>
      <c r="AS32" s="368">
        <v>16835</v>
      </c>
      <c r="AT32" s="368">
        <v>16774</v>
      </c>
      <c r="AU32" s="368">
        <v>16951</v>
      </c>
      <c r="AV32" s="368">
        <v>16911</v>
      </c>
      <c r="AW32" s="368">
        <v>17021</v>
      </c>
      <c r="AX32" s="368">
        <v>16984</v>
      </c>
      <c r="AY32" s="369">
        <v>17082</v>
      </c>
      <c r="AZ32" s="367">
        <v>17083</v>
      </c>
      <c r="BA32" s="368">
        <v>17065</v>
      </c>
      <c r="BB32" s="368">
        <v>17279</v>
      </c>
      <c r="BC32" s="368">
        <v>17333</v>
      </c>
      <c r="BD32" s="368">
        <v>17325</v>
      </c>
      <c r="BE32" s="368">
        <v>17205</v>
      </c>
      <c r="BF32" s="368">
        <v>17127</v>
      </c>
      <c r="BG32" s="368">
        <v>17073</v>
      </c>
      <c r="BH32" s="368">
        <v>17015</v>
      </c>
      <c r="BI32" s="368">
        <v>16888</v>
      </c>
      <c r="BJ32" s="368">
        <v>17136</v>
      </c>
      <c r="BK32" s="369">
        <v>17242</v>
      </c>
      <c r="BL32" s="367">
        <v>17336</v>
      </c>
      <c r="BM32" s="372">
        <v>17411</v>
      </c>
      <c r="BN32" s="372">
        <v>17403</v>
      </c>
      <c r="BO32" s="372">
        <v>17395</v>
      </c>
      <c r="BP32" s="372">
        <v>17437</v>
      </c>
      <c r="BQ32" s="372">
        <v>17455</v>
      </c>
      <c r="BR32" s="372">
        <v>17399</v>
      </c>
      <c r="BS32" s="372">
        <v>17278</v>
      </c>
      <c r="BT32" s="372">
        <v>17309</v>
      </c>
      <c r="BU32" s="372">
        <v>17258</v>
      </c>
      <c r="BV32" s="372">
        <v>17255</v>
      </c>
      <c r="BW32" s="369">
        <v>17263</v>
      </c>
      <c r="BX32" s="367">
        <v>17304</v>
      </c>
      <c r="BY32" s="372">
        <v>17281</v>
      </c>
      <c r="BZ32" s="372">
        <v>17198</v>
      </c>
      <c r="CA32" s="372">
        <v>16971</v>
      </c>
      <c r="CB32" s="372">
        <v>16876</v>
      </c>
      <c r="CC32" s="372">
        <v>16288</v>
      </c>
      <c r="CD32" s="372">
        <v>16286</v>
      </c>
      <c r="CE32" s="372">
        <v>16277</v>
      </c>
      <c r="CF32" s="372">
        <v>16142</v>
      </c>
      <c r="CG32" s="368">
        <v>16125</v>
      </c>
      <c r="CH32" s="368">
        <v>16070</v>
      </c>
      <c r="CI32" s="369">
        <v>15971</v>
      </c>
      <c r="CJ32" s="367">
        <v>15868</v>
      </c>
      <c r="CK32" s="368">
        <v>15909</v>
      </c>
      <c r="CL32" s="368">
        <v>15901</v>
      </c>
      <c r="CM32" s="368">
        <v>15892</v>
      </c>
      <c r="CN32" s="368">
        <v>16029</v>
      </c>
      <c r="CO32" s="368">
        <v>16071</v>
      </c>
      <c r="CP32" s="368">
        <v>16327</v>
      </c>
      <c r="CQ32" s="368">
        <v>16408</v>
      </c>
      <c r="CR32" s="368">
        <v>16516</v>
      </c>
      <c r="CS32" s="368">
        <v>16633</v>
      </c>
      <c r="CT32" s="368">
        <v>16721</v>
      </c>
      <c r="CU32" s="369">
        <v>16761</v>
      </c>
      <c r="CV32" s="367">
        <v>16847</v>
      </c>
      <c r="CW32" s="368">
        <v>16842</v>
      </c>
      <c r="CX32" s="368">
        <v>16854</v>
      </c>
      <c r="CY32" s="368">
        <v>16835</v>
      </c>
      <c r="CZ32" s="368">
        <v>16776</v>
      </c>
      <c r="DA32" s="368">
        <v>16784</v>
      </c>
      <c r="DB32" s="368">
        <v>16863</v>
      </c>
      <c r="DC32" s="368">
        <v>16836</v>
      </c>
      <c r="DD32" s="368">
        <v>16821</v>
      </c>
      <c r="DE32" s="368">
        <v>16799</v>
      </c>
      <c r="DF32" s="368">
        <v>16852</v>
      </c>
      <c r="DG32" s="369">
        <v>16860</v>
      </c>
      <c r="DH32" s="367">
        <v>16874</v>
      </c>
      <c r="DI32" s="368">
        <v>16833</v>
      </c>
      <c r="DJ32" s="368">
        <v>16976</v>
      </c>
      <c r="DK32" s="368">
        <v>16948</v>
      </c>
      <c r="DL32" s="368">
        <v>16874</v>
      </c>
      <c r="DM32" s="368">
        <v>16840</v>
      </c>
      <c r="DN32" s="368">
        <v>16815</v>
      </c>
      <c r="DO32" s="368">
        <v>16869</v>
      </c>
      <c r="DP32" s="368">
        <v>16858</v>
      </c>
      <c r="DQ32" s="368">
        <v>16838</v>
      </c>
      <c r="DR32" s="368">
        <v>16862</v>
      </c>
      <c r="DS32" s="371">
        <v>16851</v>
      </c>
      <c r="DT32" s="367">
        <v>16875</v>
      </c>
      <c r="DU32" s="368">
        <v>17160</v>
      </c>
      <c r="DV32" s="368">
        <v>17231</v>
      </c>
      <c r="DW32" s="368">
        <v>17136</v>
      </c>
      <c r="DX32" s="368">
        <v>17253</v>
      </c>
      <c r="DY32" s="368">
        <v>17276</v>
      </c>
      <c r="DZ32" s="368">
        <v>17259</v>
      </c>
      <c r="EA32" s="368">
        <v>17113</v>
      </c>
      <c r="EB32" s="368">
        <v>17117</v>
      </c>
      <c r="EC32" s="368">
        <v>17066</v>
      </c>
      <c r="ED32" s="368">
        <v>17047</v>
      </c>
      <c r="EE32" s="371">
        <v>16982</v>
      </c>
      <c r="EF32" s="367">
        <v>17066</v>
      </c>
      <c r="EG32" s="368">
        <v>17126</v>
      </c>
      <c r="EH32" s="368">
        <v>17095</v>
      </c>
      <c r="EI32" s="368">
        <v>17053</v>
      </c>
      <c r="EJ32" s="368">
        <v>16987</v>
      </c>
      <c r="EK32" s="368">
        <v>17012</v>
      </c>
      <c r="EL32" s="368">
        <v>17068</v>
      </c>
      <c r="EM32" s="368">
        <v>17128</v>
      </c>
      <c r="EN32" s="368">
        <v>17337</v>
      </c>
      <c r="EO32" s="368">
        <v>17413</v>
      </c>
      <c r="EP32" s="368">
        <v>17421</v>
      </c>
      <c r="EQ32" s="371">
        <v>17365</v>
      </c>
      <c r="ER32" s="367">
        <v>17396</v>
      </c>
      <c r="ES32" s="368">
        <v>17499</v>
      </c>
      <c r="ET32" s="368">
        <v>17376</v>
      </c>
      <c r="EU32" s="368">
        <v>17365</v>
      </c>
      <c r="EV32" s="368">
        <v>17444</v>
      </c>
      <c r="EW32" s="371">
        <v>17436</v>
      </c>
      <c r="EX32" s="371">
        <v>17756</v>
      </c>
      <c r="EY32" s="371">
        <v>17784</v>
      </c>
      <c r="EZ32" s="369">
        <v>17725</v>
      </c>
      <c r="FA32" s="369">
        <v>17847</v>
      </c>
      <c r="FB32" s="369">
        <v>17892</v>
      </c>
      <c r="FC32" s="369">
        <v>17879</v>
      </c>
      <c r="FD32" s="369">
        <v>17924</v>
      </c>
      <c r="FE32" s="369">
        <v>18005</v>
      </c>
      <c r="FF32" s="369">
        <v>17847</v>
      </c>
      <c r="FG32" s="369">
        <v>17886</v>
      </c>
      <c r="FH32" s="369"/>
      <c r="FI32" s="369"/>
      <c r="FJ32" s="369"/>
      <c r="FK32" s="369"/>
      <c r="FL32" s="369"/>
      <c r="FM32" s="369"/>
      <c r="FN32" s="369"/>
      <c r="FO32" s="369"/>
      <c r="FP32" s="104">
        <v>39</v>
      </c>
      <c r="FQ32" s="84">
        <v>0.21804763502180474</v>
      </c>
      <c r="FR32" s="104">
        <v>7</v>
      </c>
      <c r="FS32" s="84">
        <v>4.0310970342643249E-2</v>
      </c>
      <c r="FW32" t="s">
        <v>473</v>
      </c>
      <c r="FX32" s="5">
        <v>2400310</v>
      </c>
      <c r="FY32" s="5">
        <v>2232694</v>
      </c>
      <c r="FZ32" s="5">
        <v>2340997</v>
      </c>
      <c r="GA32" s="5">
        <v>2341830</v>
      </c>
      <c r="GB32" s="5">
        <v>2294758</v>
      </c>
      <c r="GC32" s="5">
        <v>2424400</v>
      </c>
      <c r="GD32" s="5">
        <v>2449241</v>
      </c>
      <c r="GE32" s="747">
        <v>2710666</v>
      </c>
    </row>
    <row r="33" spans="1:187" ht="15" outlineLevel="2">
      <c r="A33" s="355">
        <v>40</v>
      </c>
      <c r="B33" s="53" t="s">
        <v>318</v>
      </c>
      <c r="C33" s="339" t="s">
        <v>320</v>
      </c>
      <c r="D33" s="367">
        <v>11095</v>
      </c>
      <c r="E33" s="368">
        <v>11096</v>
      </c>
      <c r="F33" s="368">
        <v>11061</v>
      </c>
      <c r="G33" s="368">
        <v>10886</v>
      </c>
      <c r="H33" s="368">
        <v>10831</v>
      </c>
      <c r="I33" s="368">
        <v>10986</v>
      </c>
      <c r="J33" s="368">
        <v>10955</v>
      </c>
      <c r="K33" s="368">
        <v>10940</v>
      </c>
      <c r="L33" s="368">
        <v>10942</v>
      </c>
      <c r="M33" s="368">
        <v>11192</v>
      </c>
      <c r="N33" s="368">
        <v>11207</v>
      </c>
      <c r="O33" s="369">
        <v>11704</v>
      </c>
      <c r="P33" s="367">
        <v>11732</v>
      </c>
      <c r="Q33" s="368">
        <v>11709</v>
      </c>
      <c r="R33" s="370">
        <v>11943</v>
      </c>
      <c r="S33" s="368">
        <v>12008</v>
      </c>
      <c r="T33" s="368">
        <v>12010</v>
      </c>
      <c r="U33" s="368">
        <v>12128</v>
      </c>
      <c r="V33" s="368">
        <v>12262</v>
      </c>
      <c r="W33" s="368">
        <v>12309</v>
      </c>
      <c r="X33" s="368">
        <v>12325</v>
      </c>
      <c r="Y33" s="368">
        <v>12369</v>
      </c>
      <c r="Z33" s="368">
        <v>12348</v>
      </c>
      <c r="AA33" s="369">
        <v>12358</v>
      </c>
      <c r="AB33" s="367">
        <v>12439</v>
      </c>
      <c r="AC33" s="368">
        <v>12556</v>
      </c>
      <c r="AD33" s="368">
        <v>12654</v>
      </c>
      <c r="AE33" s="368">
        <v>12739</v>
      </c>
      <c r="AF33" s="368">
        <v>12749</v>
      </c>
      <c r="AG33" s="368">
        <v>12778</v>
      </c>
      <c r="AH33" s="368">
        <v>12874</v>
      </c>
      <c r="AI33" s="368">
        <v>12928</v>
      </c>
      <c r="AJ33" s="368">
        <v>13080</v>
      </c>
      <c r="AK33" s="368">
        <v>13129</v>
      </c>
      <c r="AL33" s="368">
        <v>13115</v>
      </c>
      <c r="AM33" s="369">
        <v>13198</v>
      </c>
      <c r="AN33" s="367">
        <v>13256</v>
      </c>
      <c r="AO33" s="368">
        <v>13281</v>
      </c>
      <c r="AP33" s="368">
        <v>13326</v>
      </c>
      <c r="AQ33" s="368">
        <v>13353</v>
      </c>
      <c r="AR33" s="368">
        <v>13435</v>
      </c>
      <c r="AS33" s="368">
        <v>13481</v>
      </c>
      <c r="AT33" s="368">
        <v>13466</v>
      </c>
      <c r="AU33" s="368">
        <v>13526</v>
      </c>
      <c r="AV33" s="368">
        <v>13570</v>
      </c>
      <c r="AW33" s="368">
        <v>13655</v>
      </c>
      <c r="AX33" s="368">
        <v>13696</v>
      </c>
      <c r="AY33" s="369">
        <v>13764</v>
      </c>
      <c r="AZ33" s="367">
        <v>13757</v>
      </c>
      <c r="BA33" s="368">
        <v>13762</v>
      </c>
      <c r="BB33" s="368">
        <v>13831</v>
      </c>
      <c r="BC33" s="368">
        <v>13836</v>
      </c>
      <c r="BD33" s="368">
        <v>13808</v>
      </c>
      <c r="BE33" s="368">
        <v>13894</v>
      </c>
      <c r="BF33" s="368">
        <v>13902</v>
      </c>
      <c r="BG33" s="368">
        <v>13914</v>
      </c>
      <c r="BH33" s="368">
        <v>13870</v>
      </c>
      <c r="BI33" s="368">
        <v>13791</v>
      </c>
      <c r="BJ33" s="368">
        <v>13872</v>
      </c>
      <c r="BK33" s="369">
        <v>14009</v>
      </c>
      <c r="BL33" s="367">
        <v>14045</v>
      </c>
      <c r="BM33" s="372">
        <v>14125</v>
      </c>
      <c r="BN33" s="372">
        <v>14147</v>
      </c>
      <c r="BO33" s="372">
        <v>14157</v>
      </c>
      <c r="BP33" s="372">
        <v>14196</v>
      </c>
      <c r="BQ33" s="372">
        <v>14159</v>
      </c>
      <c r="BR33" s="372">
        <v>14127</v>
      </c>
      <c r="BS33" s="372">
        <v>13884</v>
      </c>
      <c r="BT33" s="372">
        <v>14119</v>
      </c>
      <c r="BU33" s="372">
        <v>14092</v>
      </c>
      <c r="BV33" s="372">
        <v>14118</v>
      </c>
      <c r="BW33" s="369">
        <v>14132</v>
      </c>
      <c r="BX33" s="367">
        <v>14164</v>
      </c>
      <c r="BY33" s="372">
        <v>14025</v>
      </c>
      <c r="BZ33" s="372">
        <v>14010</v>
      </c>
      <c r="CA33" s="372">
        <v>13962</v>
      </c>
      <c r="CB33" s="372">
        <v>13963</v>
      </c>
      <c r="CC33" s="372">
        <v>13710</v>
      </c>
      <c r="CD33" s="372">
        <v>13716</v>
      </c>
      <c r="CE33" s="372">
        <v>13722</v>
      </c>
      <c r="CF33" s="372">
        <v>13639</v>
      </c>
      <c r="CG33" s="368">
        <v>13621</v>
      </c>
      <c r="CH33" s="368">
        <v>13596</v>
      </c>
      <c r="CI33" s="369">
        <v>13524</v>
      </c>
      <c r="CJ33" s="367">
        <v>13488</v>
      </c>
      <c r="CK33" s="368">
        <v>13513</v>
      </c>
      <c r="CL33" s="368">
        <v>13494</v>
      </c>
      <c r="CM33" s="368">
        <v>13539</v>
      </c>
      <c r="CN33" s="368">
        <v>13541</v>
      </c>
      <c r="CO33" s="368">
        <v>13540</v>
      </c>
      <c r="CP33" s="368">
        <v>13579</v>
      </c>
      <c r="CQ33" s="368">
        <v>13639</v>
      </c>
      <c r="CR33" s="368">
        <v>13691</v>
      </c>
      <c r="CS33" s="368">
        <v>13759</v>
      </c>
      <c r="CT33" s="368">
        <v>13876</v>
      </c>
      <c r="CU33" s="369">
        <v>13926</v>
      </c>
      <c r="CV33" s="367">
        <v>13953</v>
      </c>
      <c r="CW33" s="368">
        <v>13967</v>
      </c>
      <c r="CX33" s="368">
        <v>13906</v>
      </c>
      <c r="CY33" s="368">
        <v>13937</v>
      </c>
      <c r="CZ33" s="368">
        <v>13928</v>
      </c>
      <c r="DA33" s="368">
        <v>13913</v>
      </c>
      <c r="DB33" s="368">
        <v>13934</v>
      </c>
      <c r="DC33" s="368">
        <v>13968</v>
      </c>
      <c r="DD33" s="368">
        <v>13955</v>
      </c>
      <c r="DE33" s="368">
        <v>13913</v>
      </c>
      <c r="DF33" s="368">
        <v>13936</v>
      </c>
      <c r="DG33" s="369">
        <v>13923</v>
      </c>
      <c r="DH33" s="367">
        <v>13962</v>
      </c>
      <c r="DI33" s="368">
        <v>14024</v>
      </c>
      <c r="DJ33" s="368">
        <v>14047</v>
      </c>
      <c r="DK33" s="368">
        <v>14018</v>
      </c>
      <c r="DL33" s="368">
        <v>13825</v>
      </c>
      <c r="DM33" s="368">
        <v>13855</v>
      </c>
      <c r="DN33" s="368">
        <v>13792</v>
      </c>
      <c r="DO33" s="368">
        <v>13850</v>
      </c>
      <c r="DP33" s="368">
        <v>14089</v>
      </c>
      <c r="DQ33" s="368">
        <v>14101</v>
      </c>
      <c r="DR33" s="368">
        <v>14100</v>
      </c>
      <c r="DS33" s="371">
        <v>14124</v>
      </c>
      <c r="DT33" s="367">
        <v>14058</v>
      </c>
      <c r="DU33" s="368">
        <v>14204</v>
      </c>
      <c r="DV33" s="368">
        <v>14244</v>
      </c>
      <c r="DW33" s="368">
        <v>14257</v>
      </c>
      <c r="DX33" s="368">
        <v>14374</v>
      </c>
      <c r="DY33" s="368">
        <v>14373</v>
      </c>
      <c r="DZ33" s="368">
        <v>14368</v>
      </c>
      <c r="EA33" s="368">
        <v>14285</v>
      </c>
      <c r="EB33" s="368">
        <v>14274</v>
      </c>
      <c r="EC33" s="368">
        <v>14292</v>
      </c>
      <c r="ED33" s="368">
        <v>14327</v>
      </c>
      <c r="EE33" s="371">
        <v>14343</v>
      </c>
      <c r="EF33" s="367">
        <v>14387</v>
      </c>
      <c r="EG33" s="368">
        <v>14493</v>
      </c>
      <c r="EH33" s="368">
        <v>14525</v>
      </c>
      <c r="EI33" s="368">
        <v>14555</v>
      </c>
      <c r="EJ33" s="368">
        <v>14484</v>
      </c>
      <c r="EK33" s="368">
        <v>14535</v>
      </c>
      <c r="EL33" s="368">
        <v>14536</v>
      </c>
      <c r="EM33" s="368">
        <v>14577</v>
      </c>
      <c r="EN33" s="368">
        <v>14743</v>
      </c>
      <c r="EO33" s="368">
        <v>14755</v>
      </c>
      <c r="EP33" s="368">
        <v>14769</v>
      </c>
      <c r="EQ33" s="371">
        <v>14769</v>
      </c>
      <c r="ER33" s="367">
        <v>14840</v>
      </c>
      <c r="ES33" s="368">
        <v>14904</v>
      </c>
      <c r="ET33" s="368">
        <v>14823</v>
      </c>
      <c r="EU33" s="368">
        <v>14776</v>
      </c>
      <c r="EV33" s="368">
        <v>14853</v>
      </c>
      <c r="EW33" s="371">
        <v>14877</v>
      </c>
      <c r="EX33" s="371">
        <v>14995</v>
      </c>
      <c r="EY33" s="371">
        <v>15067</v>
      </c>
      <c r="EZ33" s="369">
        <v>15009</v>
      </c>
      <c r="FA33" s="369">
        <v>15047</v>
      </c>
      <c r="FB33" s="369">
        <v>15092</v>
      </c>
      <c r="FC33" s="369">
        <v>15128</v>
      </c>
      <c r="FD33" s="369">
        <v>15203</v>
      </c>
      <c r="FE33" s="369">
        <v>15285</v>
      </c>
      <c r="FF33" s="369">
        <v>15232</v>
      </c>
      <c r="FG33" s="369">
        <v>15242</v>
      </c>
      <c r="FH33" s="369"/>
      <c r="FI33" s="369"/>
      <c r="FJ33" s="369"/>
      <c r="FK33" s="369"/>
      <c r="FL33" s="369"/>
      <c r="FM33" s="369"/>
      <c r="FN33" s="369"/>
      <c r="FO33" s="369"/>
      <c r="FP33" s="104">
        <v>10</v>
      </c>
      <c r="FQ33" s="84">
        <v>6.5608187901850148E-2</v>
      </c>
      <c r="FR33" s="104">
        <v>114</v>
      </c>
      <c r="FS33" s="84">
        <v>0.77188706073532398</v>
      </c>
      <c r="FW33" t="s">
        <v>475</v>
      </c>
      <c r="FX33" s="5">
        <v>2386642</v>
      </c>
      <c r="FY33" s="5">
        <v>2233776</v>
      </c>
      <c r="FZ33" s="5">
        <v>2344891</v>
      </c>
      <c r="GA33" s="5">
        <v>2347882</v>
      </c>
      <c r="GB33" s="5">
        <v>2407077</v>
      </c>
      <c r="GC33" s="5">
        <v>2418815</v>
      </c>
      <c r="GD33" s="5">
        <v>2465432</v>
      </c>
      <c r="GE33" s="5">
        <v>2727012</v>
      </c>
    </row>
    <row r="34" spans="1:187" ht="15" outlineLevel="2">
      <c r="A34" s="355">
        <v>190</v>
      </c>
      <c r="B34" s="53" t="s">
        <v>318</v>
      </c>
      <c r="C34" s="339" t="s">
        <v>321</v>
      </c>
      <c r="D34" s="367">
        <v>5415</v>
      </c>
      <c r="E34" s="368">
        <v>5442</v>
      </c>
      <c r="F34" s="368">
        <v>5390</v>
      </c>
      <c r="G34" s="368">
        <v>5353</v>
      </c>
      <c r="H34" s="368">
        <v>5322</v>
      </c>
      <c r="I34" s="368">
        <v>5301</v>
      </c>
      <c r="J34" s="368">
        <v>5217</v>
      </c>
      <c r="K34" s="368">
        <v>5284</v>
      </c>
      <c r="L34" s="368">
        <v>5645</v>
      </c>
      <c r="M34" s="368">
        <v>5663</v>
      </c>
      <c r="N34" s="368">
        <v>5694</v>
      </c>
      <c r="O34" s="369">
        <v>5871</v>
      </c>
      <c r="P34" s="367">
        <v>5946</v>
      </c>
      <c r="Q34" s="368">
        <v>5985</v>
      </c>
      <c r="R34" s="370">
        <v>6105</v>
      </c>
      <c r="S34" s="368">
        <v>6463</v>
      </c>
      <c r="T34" s="368">
        <v>6541</v>
      </c>
      <c r="U34" s="368">
        <v>6541</v>
      </c>
      <c r="V34" s="368">
        <v>6536</v>
      </c>
      <c r="W34" s="368">
        <v>6553</v>
      </c>
      <c r="X34" s="368">
        <v>6533</v>
      </c>
      <c r="Y34" s="368">
        <v>6630</v>
      </c>
      <c r="Z34" s="368">
        <v>6659</v>
      </c>
      <c r="AA34" s="369">
        <v>6554</v>
      </c>
      <c r="AB34" s="367">
        <v>6541</v>
      </c>
      <c r="AC34" s="368">
        <v>6618</v>
      </c>
      <c r="AD34" s="368">
        <v>6655</v>
      </c>
      <c r="AE34" s="368">
        <v>6654</v>
      </c>
      <c r="AF34" s="368">
        <v>6615</v>
      </c>
      <c r="AG34" s="368">
        <v>6526</v>
      </c>
      <c r="AH34" s="368">
        <v>6481</v>
      </c>
      <c r="AI34" s="368">
        <v>6511</v>
      </c>
      <c r="AJ34" s="368">
        <v>6520</v>
      </c>
      <c r="AK34" s="368">
        <v>6597</v>
      </c>
      <c r="AL34" s="368">
        <v>6582</v>
      </c>
      <c r="AM34" s="369">
        <v>6650</v>
      </c>
      <c r="AN34" s="367">
        <v>6627</v>
      </c>
      <c r="AO34" s="368">
        <v>6620</v>
      </c>
      <c r="AP34" s="368">
        <v>6615</v>
      </c>
      <c r="AQ34" s="368">
        <v>6596</v>
      </c>
      <c r="AR34" s="368">
        <v>6780</v>
      </c>
      <c r="AS34" s="368">
        <v>6766</v>
      </c>
      <c r="AT34" s="368">
        <v>6804</v>
      </c>
      <c r="AU34" s="368">
        <v>6834</v>
      </c>
      <c r="AV34" s="368">
        <v>6782</v>
      </c>
      <c r="AW34" s="368">
        <v>6798</v>
      </c>
      <c r="AX34" s="368">
        <v>6790</v>
      </c>
      <c r="AY34" s="369">
        <v>6788</v>
      </c>
      <c r="AZ34" s="367">
        <v>6828</v>
      </c>
      <c r="BA34" s="368">
        <v>6988</v>
      </c>
      <c r="BB34" s="368">
        <v>6959</v>
      </c>
      <c r="BC34" s="368">
        <v>6987</v>
      </c>
      <c r="BD34" s="368">
        <v>7016</v>
      </c>
      <c r="BE34" s="368">
        <v>6951</v>
      </c>
      <c r="BF34" s="368">
        <v>6891</v>
      </c>
      <c r="BG34" s="368">
        <v>6792</v>
      </c>
      <c r="BH34" s="368">
        <v>6867</v>
      </c>
      <c r="BI34" s="368">
        <v>6792</v>
      </c>
      <c r="BJ34" s="368">
        <v>6831</v>
      </c>
      <c r="BK34" s="369">
        <v>6876</v>
      </c>
      <c r="BL34" s="367">
        <v>6886</v>
      </c>
      <c r="BM34" s="372">
        <v>6944</v>
      </c>
      <c r="BN34" s="372">
        <v>6991</v>
      </c>
      <c r="BO34" s="372">
        <v>7039</v>
      </c>
      <c r="BP34" s="372">
        <v>7053</v>
      </c>
      <c r="BQ34" s="372">
        <v>7041</v>
      </c>
      <c r="BR34" s="372">
        <v>6846</v>
      </c>
      <c r="BS34" s="372">
        <v>6760</v>
      </c>
      <c r="BT34" s="372">
        <v>6742</v>
      </c>
      <c r="BU34" s="372">
        <v>6781</v>
      </c>
      <c r="BV34" s="372">
        <v>6813</v>
      </c>
      <c r="BW34" s="369">
        <v>6785</v>
      </c>
      <c r="BX34" s="367">
        <v>6823</v>
      </c>
      <c r="BY34" s="372">
        <v>6790</v>
      </c>
      <c r="BZ34" s="372">
        <v>6797</v>
      </c>
      <c r="CA34" s="372">
        <v>6702</v>
      </c>
      <c r="CB34" s="372">
        <v>6650</v>
      </c>
      <c r="CC34" s="372">
        <v>6597</v>
      </c>
      <c r="CD34" s="372">
        <v>6582</v>
      </c>
      <c r="CE34" s="372">
        <v>6591</v>
      </c>
      <c r="CF34" s="372">
        <v>6549</v>
      </c>
      <c r="CG34" s="368">
        <v>6557</v>
      </c>
      <c r="CH34" s="368">
        <v>6540</v>
      </c>
      <c r="CI34" s="369">
        <v>6506</v>
      </c>
      <c r="CJ34" s="367">
        <v>6471</v>
      </c>
      <c r="CK34" s="368">
        <v>6494</v>
      </c>
      <c r="CL34" s="368">
        <v>6486</v>
      </c>
      <c r="CM34" s="368">
        <v>6490</v>
      </c>
      <c r="CN34" s="368">
        <v>6519</v>
      </c>
      <c r="CO34" s="368">
        <v>6596</v>
      </c>
      <c r="CP34" s="368">
        <v>6664</v>
      </c>
      <c r="CQ34" s="368">
        <v>6680</v>
      </c>
      <c r="CR34" s="368">
        <v>6671</v>
      </c>
      <c r="CS34" s="368">
        <v>6658</v>
      </c>
      <c r="CT34" s="368">
        <v>6734</v>
      </c>
      <c r="CU34" s="369">
        <v>6744</v>
      </c>
      <c r="CV34" s="367">
        <v>6686</v>
      </c>
      <c r="CW34" s="368">
        <v>6609</v>
      </c>
      <c r="CX34" s="368">
        <v>6556</v>
      </c>
      <c r="CY34" s="368">
        <v>6573</v>
      </c>
      <c r="CZ34" s="368">
        <v>6578</v>
      </c>
      <c r="DA34" s="368">
        <v>6469</v>
      </c>
      <c r="DB34" s="368">
        <v>6475</v>
      </c>
      <c r="DC34" s="368">
        <v>6434</v>
      </c>
      <c r="DD34" s="368">
        <v>6439</v>
      </c>
      <c r="DE34" s="368">
        <v>6465</v>
      </c>
      <c r="DF34" s="368">
        <v>6448</v>
      </c>
      <c r="DG34" s="369">
        <v>6446</v>
      </c>
      <c r="DH34" s="367">
        <v>6435</v>
      </c>
      <c r="DI34" s="368">
        <v>6361</v>
      </c>
      <c r="DJ34" s="368">
        <v>6337</v>
      </c>
      <c r="DK34" s="368">
        <v>6369</v>
      </c>
      <c r="DL34" s="368">
        <v>6328</v>
      </c>
      <c r="DM34" s="368">
        <v>6293</v>
      </c>
      <c r="DN34" s="368">
        <v>6215</v>
      </c>
      <c r="DO34" s="368">
        <v>6190</v>
      </c>
      <c r="DP34" s="368">
        <v>6154</v>
      </c>
      <c r="DQ34" s="368">
        <v>6103</v>
      </c>
      <c r="DR34" s="368">
        <v>6063</v>
      </c>
      <c r="DS34" s="371">
        <v>6150</v>
      </c>
      <c r="DT34" s="367">
        <v>6197</v>
      </c>
      <c r="DU34" s="368">
        <v>6294</v>
      </c>
      <c r="DV34" s="368">
        <v>6288</v>
      </c>
      <c r="DW34" s="368">
        <v>6282</v>
      </c>
      <c r="DX34" s="368">
        <v>6367</v>
      </c>
      <c r="DY34" s="368">
        <v>6405</v>
      </c>
      <c r="DZ34" s="368">
        <v>6425</v>
      </c>
      <c r="EA34" s="368">
        <v>6320</v>
      </c>
      <c r="EB34" s="368">
        <v>6323</v>
      </c>
      <c r="EC34" s="368">
        <v>6308</v>
      </c>
      <c r="ED34" s="368">
        <v>6249</v>
      </c>
      <c r="EE34" s="371">
        <v>6229</v>
      </c>
      <c r="EF34" s="367">
        <v>6271</v>
      </c>
      <c r="EG34" s="368">
        <v>6287</v>
      </c>
      <c r="EH34" s="368">
        <v>6241</v>
      </c>
      <c r="EI34" s="368">
        <v>6247</v>
      </c>
      <c r="EJ34" s="368">
        <v>6271</v>
      </c>
      <c r="EK34" s="368">
        <v>6282</v>
      </c>
      <c r="EL34" s="368">
        <v>6333</v>
      </c>
      <c r="EM34" s="368">
        <v>6346</v>
      </c>
      <c r="EN34" s="368">
        <v>6379</v>
      </c>
      <c r="EO34" s="368">
        <v>6395</v>
      </c>
      <c r="EP34" s="368">
        <v>6409</v>
      </c>
      <c r="EQ34" s="371">
        <v>6385</v>
      </c>
      <c r="ER34" s="367">
        <v>6415</v>
      </c>
      <c r="ES34" s="368">
        <v>6424</v>
      </c>
      <c r="ET34" s="368">
        <v>6400</v>
      </c>
      <c r="EU34" s="368">
        <v>6427</v>
      </c>
      <c r="EV34" s="368">
        <v>6454</v>
      </c>
      <c r="EW34" s="371">
        <v>6465</v>
      </c>
      <c r="EX34" s="371">
        <v>6671</v>
      </c>
      <c r="EY34" s="371">
        <v>6662</v>
      </c>
      <c r="EZ34" s="369">
        <v>6674</v>
      </c>
      <c r="FA34" s="369">
        <v>6694</v>
      </c>
      <c r="FB34" s="369">
        <v>6676</v>
      </c>
      <c r="FC34" s="369">
        <v>6710</v>
      </c>
      <c r="FD34" s="369">
        <v>6756</v>
      </c>
      <c r="FE34" s="369">
        <v>6720</v>
      </c>
      <c r="FF34" s="369">
        <v>6694</v>
      </c>
      <c r="FG34" s="369">
        <v>6701</v>
      </c>
      <c r="FH34" s="369"/>
      <c r="FI34" s="369"/>
      <c r="FJ34" s="369"/>
      <c r="FK34" s="369"/>
      <c r="FL34" s="369"/>
      <c r="FM34" s="369"/>
      <c r="FN34" s="369"/>
      <c r="FO34" s="369"/>
      <c r="FP34" s="104">
        <v>7</v>
      </c>
      <c r="FQ34" s="84">
        <v>0.1044620205939412</v>
      </c>
      <c r="FR34" s="104">
        <v>-9</v>
      </c>
      <c r="FS34" s="84">
        <v>-0.14095536413469067</v>
      </c>
      <c r="FW34" t="s">
        <v>476</v>
      </c>
      <c r="FX34" s="5">
        <v>2350320</v>
      </c>
      <c r="FY34" s="5">
        <v>2225416</v>
      </c>
      <c r="FZ34" s="5">
        <v>2338251</v>
      </c>
      <c r="GA34" s="5">
        <v>2353039</v>
      </c>
      <c r="GB34" s="5">
        <v>2430990</v>
      </c>
      <c r="GC34" s="5">
        <v>2398449</v>
      </c>
      <c r="GD34" s="5">
        <v>2537119</v>
      </c>
      <c r="GE34" s="747">
        <v>2720990</v>
      </c>
    </row>
    <row r="35" spans="1:187" ht="15" outlineLevel="2">
      <c r="A35" s="355">
        <v>604</v>
      </c>
      <c r="B35" s="53" t="s">
        <v>318</v>
      </c>
      <c r="C35" s="339" t="s">
        <v>322</v>
      </c>
      <c r="D35" s="367">
        <v>15461</v>
      </c>
      <c r="E35" s="368">
        <v>15631</v>
      </c>
      <c r="F35" s="368">
        <v>15686</v>
      </c>
      <c r="G35" s="368">
        <v>15151</v>
      </c>
      <c r="H35" s="368">
        <v>15214</v>
      </c>
      <c r="I35" s="368">
        <v>15294</v>
      </c>
      <c r="J35" s="368">
        <v>15165</v>
      </c>
      <c r="K35" s="368">
        <v>15236</v>
      </c>
      <c r="L35" s="368">
        <v>15144</v>
      </c>
      <c r="M35" s="368">
        <v>15263</v>
      </c>
      <c r="N35" s="368">
        <v>15266</v>
      </c>
      <c r="O35" s="369">
        <v>15504</v>
      </c>
      <c r="P35" s="367">
        <v>15665</v>
      </c>
      <c r="Q35" s="368">
        <v>15569</v>
      </c>
      <c r="R35" s="370">
        <v>15701</v>
      </c>
      <c r="S35" s="368">
        <v>15866</v>
      </c>
      <c r="T35" s="368">
        <v>15730</v>
      </c>
      <c r="U35" s="368">
        <v>15747</v>
      </c>
      <c r="V35" s="368">
        <v>15782</v>
      </c>
      <c r="W35" s="368">
        <v>15719</v>
      </c>
      <c r="X35" s="368">
        <v>15702</v>
      </c>
      <c r="Y35" s="368">
        <v>15977</v>
      </c>
      <c r="Z35" s="368">
        <v>16126</v>
      </c>
      <c r="AA35" s="369">
        <v>16088</v>
      </c>
      <c r="AB35" s="367">
        <v>16146</v>
      </c>
      <c r="AC35" s="368">
        <v>16350</v>
      </c>
      <c r="AD35" s="368">
        <v>16427</v>
      </c>
      <c r="AE35" s="368">
        <v>16393</v>
      </c>
      <c r="AF35" s="368">
        <v>16367</v>
      </c>
      <c r="AG35" s="368">
        <v>16157</v>
      </c>
      <c r="AH35" s="368">
        <v>16139</v>
      </c>
      <c r="AI35" s="368">
        <v>16302</v>
      </c>
      <c r="AJ35" s="368">
        <v>16544</v>
      </c>
      <c r="AK35" s="368">
        <v>16817</v>
      </c>
      <c r="AL35" s="368">
        <v>16713</v>
      </c>
      <c r="AM35" s="369">
        <v>16848</v>
      </c>
      <c r="AN35" s="367">
        <v>16893</v>
      </c>
      <c r="AO35" s="368">
        <v>16913</v>
      </c>
      <c r="AP35" s="368">
        <v>17089</v>
      </c>
      <c r="AQ35" s="368">
        <v>17131</v>
      </c>
      <c r="AR35" s="368">
        <v>17198</v>
      </c>
      <c r="AS35" s="368">
        <v>17389</v>
      </c>
      <c r="AT35" s="368">
        <v>17332</v>
      </c>
      <c r="AU35" s="368">
        <v>17398</v>
      </c>
      <c r="AV35" s="368">
        <v>17324</v>
      </c>
      <c r="AW35" s="368">
        <v>17345</v>
      </c>
      <c r="AX35" s="368">
        <v>17313</v>
      </c>
      <c r="AY35" s="369">
        <v>17376</v>
      </c>
      <c r="AZ35" s="367">
        <v>17363</v>
      </c>
      <c r="BA35" s="368">
        <v>17678</v>
      </c>
      <c r="BB35" s="368">
        <v>18030</v>
      </c>
      <c r="BC35" s="368">
        <v>18042</v>
      </c>
      <c r="BD35" s="368">
        <v>18027</v>
      </c>
      <c r="BE35" s="368">
        <v>18096</v>
      </c>
      <c r="BF35" s="368">
        <v>18094</v>
      </c>
      <c r="BG35" s="368">
        <v>17933</v>
      </c>
      <c r="BH35" s="368">
        <v>17877</v>
      </c>
      <c r="BI35" s="368">
        <v>17697</v>
      </c>
      <c r="BJ35" s="368">
        <v>17938</v>
      </c>
      <c r="BK35" s="369">
        <v>18080</v>
      </c>
      <c r="BL35" s="367">
        <v>18135</v>
      </c>
      <c r="BM35" s="372">
        <v>18284</v>
      </c>
      <c r="BN35" s="372">
        <v>18312</v>
      </c>
      <c r="BO35" s="372">
        <v>18360</v>
      </c>
      <c r="BP35" s="372">
        <v>18389</v>
      </c>
      <c r="BQ35" s="372">
        <v>18399</v>
      </c>
      <c r="BR35" s="372">
        <v>18323</v>
      </c>
      <c r="BS35" s="372">
        <v>18070</v>
      </c>
      <c r="BT35" s="372">
        <v>18223</v>
      </c>
      <c r="BU35" s="372">
        <v>18300</v>
      </c>
      <c r="BV35" s="372">
        <v>18391</v>
      </c>
      <c r="BW35" s="369">
        <v>18336</v>
      </c>
      <c r="BX35" s="367">
        <v>18372</v>
      </c>
      <c r="BY35" s="372">
        <v>18362</v>
      </c>
      <c r="BZ35" s="372">
        <v>18290</v>
      </c>
      <c r="CA35" s="372">
        <v>18185</v>
      </c>
      <c r="CB35" s="372">
        <v>18175</v>
      </c>
      <c r="CC35" s="372">
        <v>17752</v>
      </c>
      <c r="CD35" s="372">
        <v>17828</v>
      </c>
      <c r="CE35" s="372">
        <v>17865</v>
      </c>
      <c r="CF35" s="372">
        <v>17736</v>
      </c>
      <c r="CG35" s="368">
        <v>17696</v>
      </c>
      <c r="CH35" s="368">
        <v>17660</v>
      </c>
      <c r="CI35" s="369">
        <v>17542</v>
      </c>
      <c r="CJ35" s="367">
        <v>17405</v>
      </c>
      <c r="CK35" s="368">
        <v>17543</v>
      </c>
      <c r="CL35" s="368">
        <v>17543</v>
      </c>
      <c r="CM35" s="368">
        <v>17525</v>
      </c>
      <c r="CN35" s="368">
        <v>17606</v>
      </c>
      <c r="CO35" s="368">
        <v>17698</v>
      </c>
      <c r="CP35" s="368">
        <v>17828</v>
      </c>
      <c r="CQ35" s="368">
        <v>17774</v>
      </c>
      <c r="CR35" s="368">
        <v>18010</v>
      </c>
      <c r="CS35" s="368">
        <v>18149</v>
      </c>
      <c r="CT35" s="368">
        <v>18268</v>
      </c>
      <c r="CU35" s="369">
        <v>18884</v>
      </c>
      <c r="CV35" s="367">
        <v>18919</v>
      </c>
      <c r="CW35" s="368">
        <v>19085</v>
      </c>
      <c r="CX35" s="368">
        <v>19095</v>
      </c>
      <c r="CY35" s="368">
        <v>19203</v>
      </c>
      <c r="CZ35" s="368">
        <v>19334</v>
      </c>
      <c r="DA35" s="368">
        <v>19409</v>
      </c>
      <c r="DB35" s="368">
        <v>19727</v>
      </c>
      <c r="DC35" s="368">
        <v>19807</v>
      </c>
      <c r="DD35" s="368">
        <v>19934</v>
      </c>
      <c r="DE35" s="368">
        <v>19891</v>
      </c>
      <c r="DF35" s="368">
        <v>19833</v>
      </c>
      <c r="DG35" s="369">
        <v>19731</v>
      </c>
      <c r="DH35" s="367">
        <v>19684</v>
      </c>
      <c r="DI35" s="368">
        <v>19706</v>
      </c>
      <c r="DJ35" s="368">
        <v>19906</v>
      </c>
      <c r="DK35" s="368">
        <v>19804</v>
      </c>
      <c r="DL35" s="368">
        <v>19891</v>
      </c>
      <c r="DM35" s="368">
        <v>19845</v>
      </c>
      <c r="DN35" s="368">
        <v>19778</v>
      </c>
      <c r="DO35" s="368">
        <v>19787</v>
      </c>
      <c r="DP35" s="368">
        <v>19800</v>
      </c>
      <c r="DQ35" s="368">
        <v>19858</v>
      </c>
      <c r="DR35" s="368">
        <v>19836</v>
      </c>
      <c r="DS35" s="371">
        <v>19886</v>
      </c>
      <c r="DT35" s="367">
        <v>19801</v>
      </c>
      <c r="DU35" s="368">
        <v>20165</v>
      </c>
      <c r="DV35" s="368">
        <v>20297</v>
      </c>
      <c r="DW35" s="368">
        <v>20310</v>
      </c>
      <c r="DX35" s="368">
        <v>20603</v>
      </c>
      <c r="DY35" s="368">
        <v>20599</v>
      </c>
      <c r="DZ35" s="368">
        <v>20593</v>
      </c>
      <c r="EA35" s="368">
        <v>20337</v>
      </c>
      <c r="EB35" s="368">
        <v>20303</v>
      </c>
      <c r="EC35" s="368">
        <v>20227</v>
      </c>
      <c r="ED35" s="368">
        <v>20184</v>
      </c>
      <c r="EE35" s="371">
        <v>20185</v>
      </c>
      <c r="EF35" s="367">
        <v>20220</v>
      </c>
      <c r="EG35" s="368">
        <v>20316</v>
      </c>
      <c r="EH35" s="368">
        <v>20375</v>
      </c>
      <c r="EI35" s="368">
        <v>20458</v>
      </c>
      <c r="EJ35" s="368">
        <v>20477</v>
      </c>
      <c r="EK35" s="368">
        <v>20573</v>
      </c>
      <c r="EL35" s="368">
        <v>20696</v>
      </c>
      <c r="EM35" s="368">
        <v>20806</v>
      </c>
      <c r="EN35" s="368">
        <v>21244</v>
      </c>
      <c r="EO35" s="368">
        <v>21312</v>
      </c>
      <c r="EP35" s="368">
        <v>21418</v>
      </c>
      <c r="EQ35" s="371">
        <v>21429</v>
      </c>
      <c r="ER35" s="367">
        <v>21605</v>
      </c>
      <c r="ES35" s="368">
        <v>21674</v>
      </c>
      <c r="ET35" s="368">
        <v>21501</v>
      </c>
      <c r="EU35" s="368">
        <v>21436</v>
      </c>
      <c r="EV35" s="368">
        <v>21583</v>
      </c>
      <c r="EW35" s="371">
        <v>21648</v>
      </c>
      <c r="EX35" s="371">
        <v>22181</v>
      </c>
      <c r="EY35" s="371">
        <v>22211</v>
      </c>
      <c r="EZ35" s="369">
        <v>22179</v>
      </c>
      <c r="FA35" s="369">
        <v>22308</v>
      </c>
      <c r="FB35" s="369">
        <v>22345</v>
      </c>
      <c r="FC35" s="369">
        <v>22457</v>
      </c>
      <c r="FD35" s="369">
        <v>22640</v>
      </c>
      <c r="FE35" s="369">
        <v>22812</v>
      </c>
      <c r="FF35" s="369">
        <v>22693</v>
      </c>
      <c r="FG35" s="369">
        <v>22854</v>
      </c>
      <c r="FH35" s="369"/>
      <c r="FI35" s="369"/>
      <c r="FJ35" s="369"/>
      <c r="FK35" s="369"/>
      <c r="FL35" s="369"/>
      <c r="FM35" s="369"/>
      <c r="FN35" s="369"/>
      <c r="FO35" s="369"/>
      <c r="FP35" s="104">
        <v>161</v>
      </c>
      <c r="FQ35" s="84">
        <v>0.70447186488142122</v>
      </c>
      <c r="FR35" s="104">
        <v>397</v>
      </c>
      <c r="FS35" s="84">
        <v>1.8526296140743852</v>
      </c>
      <c r="FW35" t="s">
        <v>477</v>
      </c>
      <c r="FX35" s="5">
        <v>2320500</v>
      </c>
      <c r="FY35" s="5">
        <v>2220016</v>
      </c>
      <c r="FZ35" s="5">
        <v>2334826</v>
      </c>
      <c r="GA35" s="5">
        <v>2341386</v>
      </c>
      <c r="GB35" s="5">
        <v>2473117</v>
      </c>
      <c r="GC35" s="5">
        <v>2387961</v>
      </c>
      <c r="GD35" s="5">
        <v>2538903</v>
      </c>
      <c r="GE35" s="747">
        <v>2717057</v>
      </c>
    </row>
    <row r="36" spans="1:187" ht="15" outlineLevel="2">
      <c r="A36" s="355">
        <v>670</v>
      </c>
      <c r="B36" s="53" t="s">
        <v>318</v>
      </c>
      <c r="C36" s="339" t="s">
        <v>323</v>
      </c>
      <c r="D36" s="367">
        <v>13051</v>
      </c>
      <c r="E36" s="368">
        <v>13083</v>
      </c>
      <c r="F36" s="368">
        <v>13028</v>
      </c>
      <c r="G36" s="368">
        <v>13001</v>
      </c>
      <c r="H36" s="368">
        <v>12978</v>
      </c>
      <c r="I36" s="368">
        <v>13018</v>
      </c>
      <c r="J36" s="368">
        <v>12920</v>
      </c>
      <c r="K36" s="368">
        <v>12996</v>
      </c>
      <c r="L36" s="368">
        <v>12945</v>
      </c>
      <c r="M36" s="368">
        <v>13005</v>
      </c>
      <c r="N36" s="368">
        <v>12947</v>
      </c>
      <c r="O36" s="369">
        <v>13017</v>
      </c>
      <c r="P36" s="367">
        <v>13005</v>
      </c>
      <c r="Q36" s="368">
        <v>13071</v>
      </c>
      <c r="R36" s="370">
        <v>13200</v>
      </c>
      <c r="S36" s="368">
        <v>12524</v>
      </c>
      <c r="T36" s="368">
        <v>13138</v>
      </c>
      <c r="U36" s="368">
        <v>13214</v>
      </c>
      <c r="V36" s="368">
        <v>13324</v>
      </c>
      <c r="W36" s="368">
        <v>13366</v>
      </c>
      <c r="X36" s="368">
        <v>13338</v>
      </c>
      <c r="Y36" s="368">
        <v>13501</v>
      </c>
      <c r="Z36" s="368">
        <v>13535</v>
      </c>
      <c r="AA36" s="369">
        <v>13368</v>
      </c>
      <c r="AB36" s="367">
        <v>13387</v>
      </c>
      <c r="AC36" s="368">
        <v>13552</v>
      </c>
      <c r="AD36" s="368">
        <v>13494</v>
      </c>
      <c r="AE36" s="368">
        <v>13874</v>
      </c>
      <c r="AF36" s="368">
        <v>13783</v>
      </c>
      <c r="AG36" s="368">
        <v>13502</v>
      </c>
      <c r="AH36" s="368">
        <v>13395</v>
      </c>
      <c r="AI36" s="368">
        <v>13454</v>
      </c>
      <c r="AJ36" s="368">
        <v>13472</v>
      </c>
      <c r="AK36" s="368">
        <v>13454</v>
      </c>
      <c r="AL36" s="368">
        <v>13398</v>
      </c>
      <c r="AM36" s="369">
        <v>13423</v>
      </c>
      <c r="AN36" s="367">
        <v>13402</v>
      </c>
      <c r="AO36" s="368">
        <v>13365</v>
      </c>
      <c r="AP36" s="368">
        <v>13343</v>
      </c>
      <c r="AQ36" s="368">
        <v>13358</v>
      </c>
      <c r="AR36" s="368">
        <v>13494</v>
      </c>
      <c r="AS36" s="368">
        <v>13447</v>
      </c>
      <c r="AT36" s="368">
        <v>13441</v>
      </c>
      <c r="AU36" s="368">
        <v>13554</v>
      </c>
      <c r="AV36" s="368">
        <v>13503</v>
      </c>
      <c r="AW36" s="368">
        <v>13541</v>
      </c>
      <c r="AX36" s="368">
        <v>13514</v>
      </c>
      <c r="AY36" s="369">
        <v>13508</v>
      </c>
      <c r="AZ36" s="367">
        <v>13531</v>
      </c>
      <c r="BA36" s="368">
        <v>13641</v>
      </c>
      <c r="BB36" s="368">
        <v>13692</v>
      </c>
      <c r="BC36" s="368">
        <v>13672</v>
      </c>
      <c r="BD36" s="368">
        <v>13670</v>
      </c>
      <c r="BE36" s="368">
        <v>13630</v>
      </c>
      <c r="BF36" s="368">
        <v>13609</v>
      </c>
      <c r="BG36" s="368">
        <v>13524</v>
      </c>
      <c r="BH36" s="368">
        <v>13612</v>
      </c>
      <c r="BI36" s="368">
        <v>13454</v>
      </c>
      <c r="BJ36" s="368">
        <v>13460</v>
      </c>
      <c r="BK36" s="369">
        <v>13567</v>
      </c>
      <c r="BL36" s="367">
        <v>13666</v>
      </c>
      <c r="BM36" s="372">
        <v>13784</v>
      </c>
      <c r="BN36" s="372">
        <v>13804</v>
      </c>
      <c r="BO36" s="372">
        <v>13680</v>
      </c>
      <c r="BP36" s="372">
        <v>13679</v>
      </c>
      <c r="BQ36" s="372">
        <v>13623</v>
      </c>
      <c r="BR36" s="372">
        <v>13331</v>
      </c>
      <c r="BS36" s="372">
        <v>13286</v>
      </c>
      <c r="BT36" s="372">
        <v>13267</v>
      </c>
      <c r="BU36" s="372">
        <v>13284</v>
      </c>
      <c r="BV36" s="372">
        <v>13315</v>
      </c>
      <c r="BW36" s="369">
        <v>13360</v>
      </c>
      <c r="BX36" s="367">
        <v>13487</v>
      </c>
      <c r="BY36" s="372">
        <v>13440</v>
      </c>
      <c r="BZ36" s="372">
        <v>13378</v>
      </c>
      <c r="CA36" s="372">
        <v>13287</v>
      </c>
      <c r="CB36" s="372">
        <v>13201</v>
      </c>
      <c r="CC36" s="372">
        <v>13082</v>
      </c>
      <c r="CD36" s="372">
        <v>13060</v>
      </c>
      <c r="CE36" s="372">
        <v>13100</v>
      </c>
      <c r="CF36" s="372">
        <v>13033</v>
      </c>
      <c r="CG36" s="368">
        <v>12986</v>
      </c>
      <c r="CH36" s="368">
        <v>12939</v>
      </c>
      <c r="CI36" s="369">
        <v>12959</v>
      </c>
      <c r="CJ36" s="367">
        <v>12916</v>
      </c>
      <c r="CK36" s="368">
        <v>12933</v>
      </c>
      <c r="CL36" s="368">
        <v>12911</v>
      </c>
      <c r="CM36" s="368">
        <v>12905</v>
      </c>
      <c r="CN36" s="368">
        <v>12992</v>
      </c>
      <c r="CO36" s="368">
        <v>13114</v>
      </c>
      <c r="CP36" s="368">
        <v>13341</v>
      </c>
      <c r="CQ36" s="368">
        <v>13241</v>
      </c>
      <c r="CR36" s="368">
        <v>13330</v>
      </c>
      <c r="CS36" s="368">
        <v>13424</v>
      </c>
      <c r="CT36" s="368">
        <v>13514</v>
      </c>
      <c r="CU36" s="369">
        <v>13551</v>
      </c>
      <c r="CV36" s="367">
        <v>13556</v>
      </c>
      <c r="CW36" s="368">
        <v>13463</v>
      </c>
      <c r="CX36" s="368">
        <v>13384</v>
      </c>
      <c r="CY36" s="368">
        <v>13407</v>
      </c>
      <c r="CZ36" s="368">
        <v>13459</v>
      </c>
      <c r="DA36" s="368">
        <v>13398</v>
      </c>
      <c r="DB36" s="368">
        <v>13434</v>
      </c>
      <c r="DC36" s="368">
        <v>13366</v>
      </c>
      <c r="DD36" s="368">
        <v>13376</v>
      </c>
      <c r="DE36" s="368">
        <v>13349</v>
      </c>
      <c r="DF36" s="368">
        <v>13581</v>
      </c>
      <c r="DG36" s="369">
        <v>13557</v>
      </c>
      <c r="DH36" s="367">
        <v>13506</v>
      </c>
      <c r="DI36" s="368">
        <v>13554</v>
      </c>
      <c r="DJ36" s="368">
        <v>13512</v>
      </c>
      <c r="DK36" s="368">
        <v>13531</v>
      </c>
      <c r="DL36" s="368">
        <v>13465</v>
      </c>
      <c r="DM36" s="368">
        <v>13393</v>
      </c>
      <c r="DN36" s="368">
        <v>13311</v>
      </c>
      <c r="DO36" s="368">
        <v>13239</v>
      </c>
      <c r="DP36" s="368">
        <v>13319</v>
      </c>
      <c r="DQ36" s="368">
        <v>13231</v>
      </c>
      <c r="DR36" s="368">
        <v>13154</v>
      </c>
      <c r="DS36" s="371">
        <v>13243</v>
      </c>
      <c r="DT36" s="367">
        <v>13266</v>
      </c>
      <c r="DU36" s="368">
        <v>13481</v>
      </c>
      <c r="DV36" s="368">
        <v>13498</v>
      </c>
      <c r="DW36" s="368">
        <v>13548</v>
      </c>
      <c r="DX36" s="368">
        <v>13686</v>
      </c>
      <c r="DY36" s="368">
        <v>13718</v>
      </c>
      <c r="DZ36" s="368">
        <v>13698</v>
      </c>
      <c r="EA36" s="368">
        <v>13537</v>
      </c>
      <c r="EB36" s="368">
        <v>13623</v>
      </c>
      <c r="EC36" s="368">
        <v>13608</v>
      </c>
      <c r="ED36" s="368">
        <v>13579</v>
      </c>
      <c r="EE36" s="371">
        <v>13590</v>
      </c>
      <c r="EF36" s="367">
        <v>13626</v>
      </c>
      <c r="EG36" s="368">
        <v>13716</v>
      </c>
      <c r="EH36" s="368">
        <v>13673</v>
      </c>
      <c r="EI36" s="368">
        <v>13581</v>
      </c>
      <c r="EJ36" s="368">
        <v>13520</v>
      </c>
      <c r="EK36" s="368">
        <v>13516</v>
      </c>
      <c r="EL36" s="368">
        <v>13524</v>
      </c>
      <c r="EM36" s="368">
        <v>13539</v>
      </c>
      <c r="EN36" s="368">
        <v>13543</v>
      </c>
      <c r="EO36" s="368">
        <v>13514</v>
      </c>
      <c r="EP36" s="368">
        <v>13494</v>
      </c>
      <c r="EQ36" s="371">
        <v>13480</v>
      </c>
      <c r="ER36" s="367">
        <v>13568</v>
      </c>
      <c r="ES36" s="368">
        <v>13514</v>
      </c>
      <c r="ET36" s="368">
        <v>13465</v>
      </c>
      <c r="EU36" s="368">
        <v>13420</v>
      </c>
      <c r="EV36" s="368">
        <v>13483</v>
      </c>
      <c r="EW36" s="371">
        <v>13479</v>
      </c>
      <c r="EX36" s="371">
        <v>13748</v>
      </c>
      <c r="EY36" s="371">
        <v>13775</v>
      </c>
      <c r="EZ36" s="369">
        <v>13789</v>
      </c>
      <c r="FA36" s="369">
        <v>13833</v>
      </c>
      <c r="FB36" s="369">
        <v>13866</v>
      </c>
      <c r="FC36" s="369">
        <v>13986</v>
      </c>
      <c r="FD36" s="369">
        <v>14109</v>
      </c>
      <c r="FE36" s="369">
        <v>14145</v>
      </c>
      <c r="FF36" s="369">
        <v>14051</v>
      </c>
      <c r="FG36" s="369">
        <v>14046</v>
      </c>
      <c r="FH36" s="369"/>
      <c r="FI36" s="369"/>
      <c r="FJ36" s="369"/>
      <c r="FK36" s="369"/>
      <c r="FL36" s="369"/>
      <c r="FM36" s="369"/>
      <c r="FN36" s="369"/>
      <c r="FO36" s="369"/>
      <c r="FP36" s="104">
        <v>-5</v>
      </c>
      <c r="FQ36" s="84">
        <v>-3.559732308130429E-2</v>
      </c>
      <c r="FR36" s="104">
        <v>60</v>
      </c>
      <c r="FS36" s="84">
        <v>0.44510385756676557</v>
      </c>
      <c r="FW36" t="s">
        <v>478</v>
      </c>
      <c r="FX36" s="5">
        <v>2322021</v>
      </c>
      <c r="FY36" s="5">
        <v>2222102</v>
      </c>
      <c r="FZ36" s="5">
        <v>2336036</v>
      </c>
      <c r="GA36" s="5">
        <v>2333615</v>
      </c>
      <c r="GB36" s="5">
        <v>2524431</v>
      </c>
      <c r="GC36" s="5">
        <v>2379308</v>
      </c>
      <c r="GD36" s="5">
        <v>2563488</v>
      </c>
    </row>
    <row r="37" spans="1:187" ht="15" outlineLevel="2">
      <c r="A37" s="355">
        <v>690</v>
      </c>
      <c r="B37" s="53" t="s">
        <v>318</v>
      </c>
      <c r="C37" s="339" t="s">
        <v>324</v>
      </c>
      <c r="D37" s="367">
        <v>7800</v>
      </c>
      <c r="E37" s="368">
        <v>7698</v>
      </c>
      <c r="F37" s="368">
        <v>7658</v>
      </c>
      <c r="G37" s="368">
        <v>7624</v>
      </c>
      <c r="H37" s="368">
        <v>7565</v>
      </c>
      <c r="I37" s="368">
        <v>7619</v>
      </c>
      <c r="J37" s="368">
        <v>7539</v>
      </c>
      <c r="K37" s="368">
        <v>7562</v>
      </c>
      <c r="L37" s="368">
        <v>7572</v>
      </c>
      <c r="M37" s="368">
        <v>7568</v>
      </c>
      <c r="N37" s="368">
        <v>7633</v>
      </c>
      <c r="O37" s="369">
        <v>7683</v>
      </c>
      <c r="P37" s="367">
        <v>7721</v>
      </c>
      <c r="Q37" s="368">
        <v>7601</v>
      </c>
      <c r="R37" s="370">
        <v>7671</v>
      </c>
      <c r="S37" s="368">
        <v>7707</v>
      </c>
      <c r="T37" s="368">
        <v>7773</v>
      </c>
      <c r="U37" s="368">
        <v>7790</v>
      </c>
      <c r="V37" s="368">
        <v>7761</v>
      </c>
      <c r="W37" s="368">
        <v>7719</v>
      </c>
      <c r="X37" s="368">
        <v>7732</v>
      </c>
      <c r="Y37" s="368">
        <v>7700</v>
      </c>
      <c r="Z37" s="368">
        <v>7719</v>
      </c>
      <c r="AA37" s="369">
        <v>7683</v>
      </c>
      <c r="AB37" s="367">
        <v>7624</v>
      </c>
      <c r="AC37" s="368">
        <v>7646</v>
      </c>
      <c r="AD37" s="368">
        <v>7617</v>
      </c>
      <c r="AE37" s="368">
        <v>7629</v>
      </c>
      <c r="AF37" s="368">
        <v>7592</v>
      </c>
      <c r="AG37" s="368">
        <v>7464</v>
      </c>
      <c r="AH37" s="368">
        <v>7427</v>
      </c>
      <c r="AI37" s="368">
        <v>7346</v>
      </c>
      <c r="AJ37" s="368">
        <v>7296</v>
      </c>
      <c r="AK37" s="368">
        <v>7350</v>
      </c>
      <c r="AL37" s="368">
        <v>7314</v>
      </c>
      <c r="AM37" s="369">
        <v>7342</v>
      </c>
      <c r="AN37" s="367">
        <v>7300</v>
      </c>
      <c r="AO37" s="368">
        <v>7213</v>
      </c>
      <c r="AP37" s="368">
        <v>7311</v>
      </c>
      <c r="AQ37" s="368">
        <v>7196</v>
      </c>
      <c r="AR37" s="368">
        <v>7214</v>
      </c>
      <c r="AS37" s="368">
        <v>7188</v>
      </c>
      <c r="AT37" s="368">
        <v>7185</v>
      </c>
      <c r="AU37" s="368">
        <v>7168</v>
      </c>
      <c r="AV37" s="368">
        <v>7123</v>
      </c>
      <c r="AW37" s="368">
        <v>7129</v>
      </c>
      <c r="AX37" s="368">
        <v>7072</v>
      </c>
      <c r="AY37" s="369">
        <v>7105</v>
      </c>
      <c r="AZ37" s="367">
        <v>7121</v>
      </c>
      <c r="BA37" s="368">
        <v>7112</v>
      </c>
      <c r="BB37" s="368">
        <v>7072</v>
      </c>
      <c r="BC37" s="368">
        <v>7089</v>
      </c>
      <c r="BD37" s="368">
        <v>7053</v>
      </c>
      <c r="BE37" s="368">
        <v>6998</v>
      </c>
      <c r="BF37" s="368">
        <v>7006</v>
      </c>
      <c r="BG37" s="368">
        <v>6904</v>
      </c>
      <c r="BH37" s="368">
        <v>6956</v>
      </c>
      <c r="BI37" s="368">
        <v>6865</v>
      </c>
      <c r="BJ37" s="368">
        <v>7070</v>
      </c>
      <c r="BK37" s="369">
        <v>7084</v>
      </c>
      <c r="BL37" s="367">
        <v>7050</v>
      </c>
      <c r="BM37" s="372">
        <v>7074</v>
      </c>
      <c r="BN37" s="372">
        <v>7031</v>
      </c>
      <c r="BO37" s="372">
        <v>7003</v>
      </c>
      <c r="BP37" s="372">
        <v>7015</v>
      </c>
      <c r="BQ37" s="372">
        <v>6976</v>
      </c>
      <c r="BR37" s="372">
        <v>6794</v>
      </c>
      <c r="BS37" s="372">
        <v>6743</v>
      </c>
      <c r="BT37" s="372">
        <v>6720</v>
      </c>
      <c r="BU37" s="372">
        <v>6689</v>
      </c>
      <c r="BV37" s="372">
        <v>6687</v>
      </c>
      <c r="BW37" s="369">
        <v>6655</v>
      </c>
      <c r="BX37" s="367">
        <v>6377</v>
      </c>
      <c r="BY37" s="372">
        <v>6395</v>
      </c>
      <c r="BZ37" s="372">
        <v>6371</v>
      </c>
      <c r="CA37" s="372">
        <v>6366</v>
      </c>
      <c r="CB37" s="372">
        <v>6351</v>
      </c>
      <c r="CC37" s="372">
        <v>6338</v>
      </c>
      <c r="CD37" s="372">
        <v>6308</v>
      </c>
      <c r="CE37" s="372">
        <v>6289</v>
      </c>
      <c r="CF37" s="372">
        <v>6251</v>
      </c>
      <c r="CG37" s="368">
        <v>6239</v>
      </c>
      <c r="CH37" s="368">
        <v>6272</v>
      </c>
      <c r="CI37" s="369">
        <v>6261</v>
      </c>
      <c r="CJ37" s="367">
        <v>6229</v>
      </c>
      <c r="CK37" s="368">
        <v>6262</v>
      </c>
      <c r="CL37" s="368">
        <v>6275</v>
      </c>
      <c r="CM37" s="368">
        <v>6290</v>
      </c>
      <c r="CN37" s="368">
        <v>6321</v>
      </c>
      <c r="CO37" s="368">
        <v>6466</v>
      </c>
      <c r="CP37" s="368">
        <v>6533</v>
      </c>
      <c r="CQ37" s="368">
        <v>6563</v>
      </c>
      <c r="CR37" s="368">
        <v>6560</v>
      </c>
      <c r="CS37" s="368">
        <v>6572</v>
      </c>
      <c r="CT37" s="368">
        <v>6611</v>
      </c>
      <c r="CU37" s="369">
        <v>6641</v>
      </c>
      <c r="CV37" s="367">
        <v>6617</v>
      </c>
      <c r="CW37" s="368">
        <v>6614</v>
      </c>
      <c r="CX37" s="368">
        <v>6637</v>
      </c>
      <c r="CY37" s="368">
        <v>6603</v>
      </c>
      <c r="CZ37" s="368">
        <v>6576</v>
      </c>
      <c r="DA37" s="368">
        <v>6526</v>
      </c>
      <c r="DB37" s="368">
        <v>6528</v>
      </c>
      <c r="DC37" s="368">
        <v>6474</v>
      </c>
      <c r="DD37" s="368">
        <v>6501</v>
      </c>
      <c r="DE37" s="368">
        <v>6483</v>
      </c>
      <c r="DF37" s="368">
        <v>6483</v>
      </c>
      <c r="DG37" s="369">
        <v>6459</v>
      </c>
      <c r="DH37" s="367">
        <v>6441</v>
      </c>
      <c r="DI37" s="368">
        <v>6460</v>
      </c>
      <c r="DJ37" s="368">
        <v>6453</v>
      </c>
      <c r="DK37" s="368">
        <v>6405</v>
      </c>
      <c r="DL37" s="368">
        <v>6353</v>
      </c>
      <c r="DM37" s="368">
        <v>6312</v>
      </c>
      <c r="DN37" s="368">
        <v>6271</v>
      </c>
      <c r="DO37" s="368">
        <v>6212</v>
      </c>
      <c r="DP37" s="368">
        <v>6210</v>
      </c>
      <c r="DQ37" s="368">
        <v>6147</v>
      </c>
      <c r="DR37" s="368">
        <v>6099</v>
      </c>
      <c r="DS37" s="371">
        <v>6124</v>
      </c>
      <c r="DT37" s="367">
        <v>6135</v>
      </c>
      <c r="DU37" s="368">
        <v>6272</v>
      </c>
      <c r="DV37" s="368">
        <v>6282</v>
      </c>
      <c r="DW37" s="368">
        <v>6321</v>
      </c>
      <c r="DX37" s="368">
        <v>6324</v>
      </c>
      <c r="DY37" s="368">
        <v>6305</v>
      </c>
      <c r="DZ37" s="368">
        <v>6307</v>
      </c>
      <c r="EA37" s="368">
        <v>6269</v>
      </c>
      <c r="EB37" s="368">
        <v>6299</v>
      </c>
      <c r="EC37" s="368">
        <v>6256</v>
      </c>
      <c r="ED37" s="368">
        <v>6211</v>
      </c>
      <c r="EE37" s="371">
        <v>6202</v>
      </c>
      <c r="EF37" s="367">
        <v>6243</v>
      </c>
      <c r="EG37" s="368">
        <v>6294</v>
      </c>
      <c r="EH37" s="368">
        <v>6285</v>
      </c>
      <c r="EI37" s="368">
        <v>6273</v>
      </c>
      <c r="EJ37" s="368">
        <v>6245</v>
      </c>
      <c r="EK37" s="368">
        <v>6227</v>
      </c>
      <c r="EL37" s="368">
        <v>6230</v>
      </c>
      <c r="EM37" s="368">
        <v>6212</v>
      </c>
      <c r="EN37" s="368">
        <v>6184</v>
      </c>
      <c r="EO37" s="368">
        <v>6166</v>
      </c>
      <c r="EP37" s="368">
        <v>6153</v>
      </c>
      <c r="EQ37" s="371">
        <v>6174</v>
      </c>
      <c r="ER37" s="367">
        <v>6182</v>
      </c>
      <c r="ES37" s="368">
        <v>6156</v>
      </c>
      <c r="ET37" s="368">
        <v>6130</v>
      </c>
      <c r="EU37" s="368">
        <v>6099</v>
      </c>
      <c r="EV37" s="368">
        <v>6117</v>
      </c>
      <c r="EW37" s="371">
        <v>6114</v>
      </c>
      <c r="EX37" s="371">
        <v>6186</v>
      </c>
      <c r="EY37" s="371">
        <v>6224</v>
      </c>
      <c r="EZ37" s="369">
        <v>6201</v>
      </c>
      <c r="FA37" s="369">
        <v>6202</v>
      </c>
      <c r="FB37" s="369">
        <v>6198</v>
      </c>
      <c r="FC37" s="369">
        <v>6263</v>
      </c>
      <c r="FD37" s="369">
        <v>6286</v>
      </c>
      <c r="FE37" s="369">
        <v>6210</v>
      </c>
      <c r="FF37" s="369">
        <v>6167</v>
      </c>
      <c r="FG37" s="369">
        <v>6160</v>
      </c>
      <c r="FH37" s="369"/>
      <c r="FI37" s="369"/>
      <c r="FJ37" s="369"/>
      <c r="FK37" s="369"/>
      <c r="FL37" s="369"/>
      <c r="FM37" s="369"/>
      <c r="FN37" s="369"/>
      <c r="FO37" s="369"/>
      <c r="FP37" s="104">
        <v>-7</v>
      </c>
      <c r="FQ37" s="84">
        <v>-0.11363636363636363</v>
      </c>
      <c r="FR37" s="104">
        <v>-103</v>
      </c>
      <c r="FS37" s="84">
        <v>-1.6682863621639132</v>
      </c>
      <c r="FW37" t="s">
        <v>479</v>
      </c>
      <c r="FX37" s="5">
        <v>2296492</v>
      </c>
      <c r="FY37" s="5">
        <v>2254060</v>
      </c>
      <c r="FZ37" s="5">
        <v>2330983</v>
      </c>
      <c r="GA37" s="5">
        <v>2321254</v>
      </c>
      <c r="GB37" s="5">
        <v>2540904</v>
      </c>
      <c r="GC37" s="5">
        <v>2377328</v>
      </c>
      <c r="GD37" s="5">
        <v>2563387</v>
      </c>
    </row>
    <row r="38" spans="1:187" ht="15" outlineLevel="2">
      <c r="A38" s="355">
        <v>736</v>
      </c>
      <c r="B38" s="53" t="s">
        <v>318</v>
      </c>
      <c r="C38" s="339" t="s">
        <v>325</v>
      </c>
      <c r="D38" s="367">
        <v>20871</v>
      </c>
      <c r="E38" s="368">
        <v>20847</v>
      </c>
      <c r="F38" s="368">
        <v>20694</v>
      </c>
      <c r="G38" s="368">
        <v>20890</v>
      </c>
      <c r="H38" s="368">
        <v>20763</v>
      </c>
      <c r="I38" s="368">
        <v>20974</v>
      </c>
      <c r="J38" s="368">
        <v>20850</v>
      </c>
      <c r="K38" s="368">
        <v>20840</v>
      </c>
      <c r="L38" s="368">
        <v>20727</v>
      </c>
      <c r="M38" s="368">
        <v>21022</v>
      </c>
      <c r="N38" s="368">
        <v>21081</v>
      </c>
      <c r="O38" s="369">
        <v>21697</v>
      </c>
      <c r="P38" s="367">
        <v>21678</v>
      </c>
      <c r="Q38" s="368">
        <v>21448</v>
      </c>
      <c r="R38" s="370">
        <v>21450</v>
      </c>
      <c r="S38" s="368">
        <v>21503</v>
      </c>
      <c r="T38" s="368">
        <v>21374</v>
      </c>
      <c r="U38" s="368">
        <v>21447</v>
      </c>
      <c r="V38" s="368">
        <v>21454</v>
      </c>
      <c r="W38" s="368">
        <v>21057</v>
      </c>
      <c r="X38" s="368">
        <v>21015</v>
      </c>
      <c r="Y38" s="368">
        <v>21165</v>
      </c>
      <c r="Z38" s="368">
        <v>21366</v>
      </c>
      <c r="AA38" s="369">
        <v>21900</v>
      </c>
      <c r="AB38" s="367">
        <v>21524</v>
      </c>
      <c r="AC38" s="368">
        <v>21723</v>
      </c>
      <c r="AD38" s="368">
        <v>21647</v>
      </c>
      <c r="AE38" s="368">
        <v>21611</v>
      </c>
      <c r="AF38" s="368">
        <v>21671</v>
      </c>
      <c r="AG38" s="368">
        <v>21521</v>
      </c>
      <c r="AH38" s="368">
        <v>21404</v>
      </c>
      <c r="AI38" s="368">
        <v>21467</v>
      </c>
      <c r="AJ38" s="368">
        <v>21734</v>
      </c>
      <c r="AK38" s="368">
        <v>21967</v>
      </c>
      <c r="AL38" s="368">
        <v>21898</v>
      </c>
      <c r="AM38" s="369">
        <v>21979</v>
      </c>
      <c r="AN38" s="367">
        <v>21978</v>
      </c>
      <c r="AO38" s="368">
        <v>22241</v>
      </c>
      <c r="AP38" s="368">
        <v>22470</v>
      </c>
      <c r="AQ38" s="368">
        <v>22389</v>
      </c>
      <c r="AR38" s="368">
        <v>22523</v>
      </c>
      <c r="AS38" s="368">
        <v>22773</v>
      </c>
      <c r="AT38" s="368">
        <v>22748</v>
      </c>
      <c r="AU38" s="368">
        <v>22994</v>
      </c>
      <c r="AV38" s="368">
        <v>22844</v>
      </c>
      <c r="AW38" s="368">
        <v>22958</v>
      </c>
      <c r="AX38" s="368">
        <v>22947</v>
      </c>
      <c r="AY38" s="369">
        <v>23121</v>
      </c>
      <c r="AZ38" s="367">
        <v>23145</v>
      </c>
      <c r="BA38" s="368">
        <v>23622</v>
      </c>
      <c r="BB38" s="368">
        <v>24129</v>
      </c>
      <c r="BC38" s="368">
        <v>24309</v>
      </c>
      <c r="BD38" s="368">
        <v>24322</v>
      </c>
      <c r="BE38" s="368">
        <v>24019</v>
      </c>
      <c r="BF38" s="368">
        <v>24075</v>
      </c>
      <c r="BG38" s="368">
        <v>23776</v>
      </c>
      <c r="BH38" s="368">
        <v>23646</v>
      </c>
      <c r="BI38" s="368">
        <v>23316</v>
      </c>
      <c r="BJ38" s="368">
        <v>23719</v>
      </c>
      <c r="BK38" s="369">
        <v>23873</v>
      </c>
      <c r="BL38" s="367">
        <v>23989</v>
      </c>
      <c r="BM38" s="372">
        <v>24266</v>
      </c>
      <c r="BN38" s="372">
        <v>24308</v>
      </c>
      <c r="BO38" s="372">
        <v>24385</v>
      </c>
      <c r="BP38" s="372">
        <v>24536</v>
      </c>
      <c r="BQ38" s="372">
        <v>24579</v>
      </c>
      <c r="BR38" s="372">
        <v>24583</v>
      </c>
      <c r="BS38" s="372">
        <v>24371</v>
      </c>
      <c r="BT38" s="372">
        <v>24356</v>
      </c>
      <c r="BU38" s="372">
        <v>24353</v>
      </c>
      <c r="BV38" s="372">
        <v>24501</v>
      </c>
      <c r="BW38" s="369">
        <v>24629</v>
      </c>
      <c r="BX38" s="367">
        <v>24590</v>
      </c>
      <c r="BY38" s="372">
        <v>24459</v>
      </c>
      <c r="BZ38" s="372">
        <v>24016</v>
      </c>
      <c r="CA38" s="372">
        <v>23756</v>
      </c>
      <c r="CB38" s="372">
        <v>23545</v>
      </c>
      <c r="CC38" s="372">
        <v>22793</v>
      </c>
      <c r="CD38" s="372">
        <v>22810</v>
      </c>
      <c r="CE38" s="372">
        <v>22728</v>
      </c>
      <c r="CF38" s="372">
        <v>22506</v>
      </c>
      <c r="CG38" s="368">
        <v>22418</v>
      </c>
      <c r="CH38" s="368">
        <v>22293</v>
      </c>
      <c r="CI38" s="369">
        <v>22156</v>
      </c>
      <c r="CJ38" s="367">
        <v>22000</v>
      </c>
      <c r="CK38" s="368">
        <v>22005</v>
      </c>
      <c r="CL38" s="368">
        <v>21981</v>
      </c>
      <c r="CM38" s="368">
        <v>22021</v>
      </c>
      <c r="CN38" s="368">
        <v>22073</v>
      </c>
      <c r="CO38" s="368">
        <v>22201</v>
      </c>
      <c r="CP38" s="368">
        <v>22353</v>
      </c>
      <c r="CQ38" s="368">
        <v>22300</v>
      </c>
      <c r="CR38" s="368">
        <v>23255</v>
      </c>
      <c r="CS38" s="368">
        <v>23744</v>
      </c>
      <c r="CT38" s="368">
        <v>23659</v>
      </c>
      <c r="CU38" s="369">
        <v>23578</v>
      </c>
      <c r="CV38" s="367">
        <v>23533</v>
      </c>
      <c r="CW38" s="368">
        <v>23558</v>
      </c>
      <c r="CX38" s="368">
        <v>23397</v>
      </c>
      <c r="CY38" s="368">
        <v>23434</v>
      </c>
      <c r="CZ38" s="368">
        <v>23397</v>
      </c>
      <c r="DA38" s="368">
        <v>23428</v>
      </c>
      <c r="DB38" s="368">
        <v>23455</v>
      </c>
      <c r="DC38" s="368">
        <v>23434</v>
      </c>
      <c r="DD38" s="368">
        <v>23462</v>
      </c>
      <c r="DE38" s="368">
        <v>23611</v>
      </c>
      <c r="DF38" s="368">
        <v>23612</v>
      </c>
      <c r="DG38" s="369">
        <v>23511</v>
      </c>
      <c r="DH38" s="367">
        <v>23536</v>
      </c>
      <c r="DI38" s="368">
        <v>23497</v>
      </c>
      <c r="DJ38" s="368">
        <v>23568</v>
      </c>
      <c r="DK38" s="368">
        <v>23459</v>
      </c>
      <c r="DL38" s="368">
        <v>23465</v>
      </c>
      <c r="DM38" s="368">
        <v>23400</v>
      </c>
      <c r="DN38" s="368">
        <v>23251</v>
      </c>
      <c r="DO38" s="368">
        <v>23253</v>
      </c>
      <c r="DP38" s="368">
        <v>23198</v>
      </c>
      <c r="DQ38" s="368">
        <v>23095</v>
      </c>
      <c r="DR38" s="368">
        <v>22996</v>
      </c>
      <c r="DS38" s="371">
        <v>23012</v>
      </c>
      <c r="DT38" s="367">
        <v>23039</v>
      </c>
      <c r="DU38" s="368">
        <v>23845</v>
      </c>
      <c r="DV38" s="368">
        <v>24448</v>
      </c>
      <c r="DW38" s="368">
        <v>24766</v>
      </c>
      <c r="DX38" s="368">
        <v>25124</v>
      </c>
      <c r="DY38" s="368">
        <v>25124</v>
      </c>
      <c r="DZ38" s="368">
        <v>25049</v>
      </c>
      <c r="EA38" s="368">
        <v>24588</v>
      </c>
      <c r="EB38" s="368">
        <v>24540</v>
      </c>
      <c r="EC38" s="368">
        <v>24358</v>
      </c>
      <c r="ED38" s="368">
        <v>24173</v>
      </c>
      <c r="EE38" s="371">
        <v>23938</v>
      </c>
      <c r="EF38" s="367">
        <v>23945</v>
      </c>
      <c r="EG38" s="368">
        <v>23998</v>
      </c>
      <c r="EH38" s="368">
        <v>23857</v>
      </c>
      <c r="EI38" s="368">
        <v>23912</v>
      </c>
      <c r="EJ38" s="368">
        <v>23859</v>
      </c>
      <c r="EK38" s="368">
        <v>23831</v>
      </c>
      <c r="EL38" s="368">
        <v>23969</v>
      </c>
      <c r="EM38" s="368">
        <v>24074</v>
      </c>
      <c r="EN38" s="368">
        <v>24459</v>
      </c>
      <c r="EO38" s="368">
        <v>24471</v>
      </c>
      <c r="EP38" s="368">
        <v>24358</v>
      </c>
      <c r="EQ38" s="371">
        <v>24398</v>
      </c>
      <c r="ER38" s="367">
        <v>24637</v>
      </c>
      <c r="ES38" s="368">
        <v>24666</v>
      </c>
      <c r="ET38" s="368">
        <v>24399</v>
      </c>
      <c r="EU38" s="368">
        <v>24401</v>
      </c>
      <c r="EV38" s="368">
        <v>24677</v>
      </c>
      <c r="EW38" s="371">
        <v>24693</v>
      </c>
      <c r="EX38" s="371">
        <v>25830</v>
      </c>
      <c r="EY38" s="371">
        <v>25998</v>
      </c>
      <c r="EZ38" s="369">
        <v>26020</v>
      </c>
      <c r="FA38" s="369">
        <v>26254</v>
      </c>
      <c r="FB38" s="369">
        <v>26292</v>
      </c>
      <c r="FC38" s="369">
        <v>26476</v>
      </c>
      <c r="FD38" s="369">
        <v>26714</v>
      </c>
      <c r="FE38" s="369">
        <v>26959</v>
      </c>
      <c r="FF38" s="369">
        <v>26734</v>
      </c>
      <c r="FG38" s="369">
        <v>26864</v>
      </c>
      <c r="FH38" s="369"/>
      <c r="FI38" s="369"/>
      <c r="FJ38" s="369"/>
      <c r="FK38" s="369"/>
      <c r="FL38" s="369"/>
      <c r="FM38" s="369"/>
      <c r="FN38" s="369"/>
      <c r="FO38" s="369"/>
      <c r="FP38" s="104">
        <v>130</v>
      </c>
      <c r="FQ38" s="84">
        <v>0.48391899940440736</v>
      </c>
      <c r="FR38" s="104">
        <v>388</v>
      </c>
      <c r="FS38" s="84">
        <v>1.5902942864169194</v>
      </c>
      <c r="FW38" t="s">
        <v>480</v>
      </c>
      <c r="FX38" s="5">
        <v>2276078</v>
      </c>
      <c r="FY38" s="5">
        <v>2279330</v>
      </c>
      <c r="FZ38" s="5">
        <v>2328564</v>
      </c>
      <c r="GA38" s="5">
        <v>2307694</v>
      </c>
      <c r="GB38" s="5">
        <v>2540655</v>
      </c>
      <c r="GC38" s="5">
        <v>2374109</v>
      </c>
      <c r="GD38" s="5">
        <v>2648722</v>
      </c>
    </row>
    <row r="39" spans="1:187" ht="15" outlineLevel="2">
      <c r="A39" s="355">
        <v>858</v>
      </c>
      <c r="B39" s="53" t="s">
        <v>318</v>
      </c>
      <c r="C39" s="339" t="s">
        <v>326</v>
      </c>
      <c r="D39" s="367">
        <v>9533</v>
      </c>
      <c r="E39" s="368">
        <v>9674</v>
      </c>
      <c r="F39" s="368">
        <v>9709</v>
      </c>
      <c r="G39" s="368">
        <v>9666</v>
      </c>
      <c r="H39" s="368">
        <v>9611</v>
      </c>
      <c r="I39" s="368">
        <v>9634</v>
      </c>
      <c r="J39" s="368">
        <v>9421</v>
      </c>
      <c r="K39" s="368">
        <v>9611</v>
      </c>
      <c r="L39" s="368">
        <v>9303</v>
      </c>
      <c r="M39" s="368">
        <v>9312</v>
      </c>
      <c r="N39" s="368">
        <v>9258</v>
      </c>
      <c r="O39" s="369">
        <v>9408</v>
      </c>
      <c r="P39" s="367">
        <v>9471</v>
      </c>
      <c r="Q39" s="368">
        <v>9455</v>
      </c>
      <c r="R39" s="370">
        <v>9477</v>
      </c>
      <c r="S39" s="368">
        <v>9317</v>
      </c>
      <c r="T39" s="368">
        <v>9667</v>
      </c>
      <c r="U39" s="368">
        <v>9747</v>
      </c>
      <c r="V39" s="368">
        <v>9803</v>
      </c>
      <c r="W39" s="368">
        <v>9854</v>
      </c>
      <c r="X39" s="368">
        <v>9988</v>
      </c>
      <c r="Y39" s="368">
        <v>10020</v>
      </c>
      <c r="Z39" s="368">
        <v>10052</v>
      </c>
      <c r="AA39" s="369">
        <v>10039</v>
      </c>
      <c r="AB39" s="367">
        <v>10020</v>
      </c>
      <c r="AC39" s="368">
        <v>10088</v>
      </c>
      <c r="AD39" s="368">
        <v>10052</v>
      </c>
      <c r="AE39" s="368">
        <v>9978</v>
      </c>
      <c r="AF39" s="368">
        <v>10125</v>
      </c>
      <c r="AG39" s="368">
        <v>10048</v>
      </c>
      <c r="AH39" s="368">
        <v>10006</v>
      </c>
      <c r="AI39" s="368">
        <v>9955</v>
      </c>
      <c r="AJ39" s="368">
        <v>9872</v>
      </c>
      <c r="AK39" s="368">
        <v>10062</v>
      </c>
      <c r="AL39" s="368">
        <v>9938</v>
      </c>
      <c r="AM39" s="369">
        <v>9892</v>
      </c>
      <c r="AN39" s="367">
        <v>9971</v>
      </c>
      <c r="AO39" s="368">
        <v>9888</v>
      </c>
      <c r="AP39" s="368">
        <v>9908</v>
      </c>
      <c r="AQ39" s="368">
        <v>9917</v>
      </c>
      <c r="AR39" s="368">
        <v>10030</v>
      </c>
      <c r="AS39" s="368">
        <v>10046</v>
      </c>
      <c r="AT39" s="368">
        <v>10057</v>
      </c>
      <c r="AU39" s="368">
        <v>10140</v>
      </c>
      <c r="AV39" s="368">
        <v>10110</v>
      </c>
      <c r="AW39" s="368">
        <v>10133</v>
      </c>
      <c r="AX39" s="368">
        <v>10147</v>
      </c>
      <c r="AY39" s="369">
        <v>10189</v>
      </c>
      <c r="AZ39" s="367">
        <v>10268</v>
      </c>
      <c r="BA39" s="368">
        <v>10286</v>
      </c>
      <c r="BB39" s="368">
        <v>10284</v>
      </c>
      <c r="BC39" s="368">
        <v>10300</v>
      </c>
      <c r="BD39" s="368">
        <v>10286</v>
      </c>
      <c r="BE39" s="368">
        <v>10194</v>
      </c>
      <c r="BF39" s="368">
        <v>10215</v>
      </c>
      <c r="BG39" s="368">
        <v>10187</v>
      </c>
      <c r="BH39" s="368">
        <v>10243</v>
      </c>
      <c r="BI39" s="368">
        <v>10214</v>
      </c>
      <c r="BJ39" s="368">
        <v>10247</v>
      </c>
      <c r="BK39" s="369">
        <v>10293</v>
      </c>
      <c r="BL39" s="367">
        <v>10276</v>
      </c>
      <c r="BM39" s="372">
        <v>10274</v>
      </c>
      <c r="BN39" s="372">
        <v>10267</v>
      </c>
      <c r="BO39" s="372">
        <v>10312</v>
      </c>
      <c r="BP39" s="372">
        <v>10339</v>
      </c>
      <c r="BQ39" s="372">
        <v>10299</v>
      </c>
      <c r="BR39" s="372">
        <v>10152</v>
      </c>
      <c r="BS39" s="372">
        <v>10076</v>
      </c>
      <c r="BT39" s="372">
        <v>10067</v>
      </c>
      <c r="BU39" s="372">
        <v>10072</v>
      </c>
      <c r="BV39" s="372">
        <v>10008</v>
      </c>
      <c r="BW39" s="369">
        <v>10082</v>
      </c>
      <c r="BX39" s="367">
        <v>10145</v>
      </c>
      <c r="BY39" s="372">
        <v>10137</v>
      </c>
      <c r="BZ39" s="372">
        <v>10047</v>
      </c>
      <c r="CA39" s="372">
        <v>10014</v>
      </c>
      <c r="CB39" s="372">
        <v>10051</v>
      </c>
      <c r="CC39" s="372">
        <v>10037</v>
      </c>
      <c r="CD39" s="372">
        <v>9990</v>
      </c>
      <c r="CE39" s="372">
        <v>9994</v>
      </c>
      <c r="CF39" s="372">
        <v>10137</v>
      </c>
      <c r="CG39" s="368">
        <v>10102</v>
      </c>
      <c r="CH39" s="368">
        <v>10261</v>
      </c>
      <c r="CI39" s="369">
        <v>10232</v>
      </c>
      <c r="CJ39" s="367">
        <v>10185</v>
      </c>
      <c r="CK39" s="368">
        <v>10181</v>
      </c>
      <c r="CL39" s="368">
        <v>10161</v>
      </c>
      <c r="CM39" s="368">
        <v>10169</v>
      </c>
      <c r="CN39" s="368">
        <v>10379</v>
      </c>
      <c r="CO39" s="368">
        <v>10416</v>
      </c>
      <c r="CP39" s="368">
        <v>10430</v>
      </c>
      <c r="CQ39" s="368">
        <v>10354</v>
      </c>
      <c r="CR39" s="368">
        <v>10382</v>
      </c>
      <c r="CS39" s="368">
        <v>10425</v>
      </c>
      <c r="CT39" s="368">
        <v>10411</v>
      </c>
      <c r="CU39" s="369">
        <v>10376</v>
      </c>
      <c r="CV39" s="367">
        <v>10296</v>
      </c>
      <c r="CW39" s="368">
        <v>10248</v>
      </c>
      <c r="CX39" s="368">
        <v>10268</v>
      </c>
      <c r="CY39" s="368">
        <v>10259</v>
      </c>
      <c r="CZ39" s="368">
        <v>10245</v>
      </c>
      <c r="DA39" s="368">
        <v>10166</v>
      </c>
      <c r="DB39" s="368">
        <v>10115</v>
      </c>
      <c r="DC39" s="368">
        <v>10081</v>
      </c>
      <c r="DD39" s="368">
        <v>10076</v>
      </c>
      <c r="DE39" s="368">
        <v>10033</v>
      </c>
      <c r="DF39" s="368">
        <v>10017</v>
      </c>
      <c r="DG39" s="369">
        <v>9967</v>
      </c>
      <c r="DH39" s="367">
        <v>10014</v>
      </c>
      <c r="DI39" s="368">
        <v>10013</v>
      </c>
      <c r="DJ39" s="368">
        <v>10145</v>
      </c>
      <c r="DK39" s="368">
        <v>10079</v>
      </c>
      <c r="DL39" s="368">
        <v>10011</v>
      </c>
      <c r="DM39" s="368">
        <v>10014</v>
      </c>
      <c r="DN39" s="368">
        <v>10002</v>
      </c>
      <c r="DO39" s="368">
        <v>10172</v>
      </c>
      <c r="DP39" s="368">
        <v>10225</v>
      </c>
      <c r="DQ39" s="368">
        <v>10193</v>
      </c>
      <c r="DR39" s="368">
        <v>10178</v>
      </c>
      <c r="DS39" s="371">
        <v>10352</v>
      </c>
      <c r="DT39" s="367">
        <v>10379</v>
      </c>
      <c r="DU39" s="368">
        <v>10624</v>
      </c>
      <c r="DV39" s="368">
        <v>10797</v>
      </c>
      <c r="DW39" s="368">
        <v>10857</v>
      </c>
      <c r="DX39" s="368">
        <v>10929</v>
      </c>
      <c r="DY39" s="368">
        <v>10907</v>
      </c>
      <c r="DZ39" s="368">
        <v>10925</v>
      </c>
      <c r="EA39" s="368">
        <v>10807</v>
      </c>
      <c r="EB39" s="368">
        <v>10818</v>
      </c>
      <c r="EC39" s="368">
        <v>10769</v>
      </c>
      <c r="ED39" s="368">
        <v>10745</v>
      </c>
      <c r="EE39" s="371">
        <v>10765</v>
      </c>
      <c r="EF39" s="367">
        <v>10796</v>
      </c>
      <c r="EG39" s="368">
        <v>10813</v>
      </c>
      <c r="EH39" s="368">
        <v>10764</v>
      </c>
      <c r="EI39" s="368">
        <v>10703</v>
      </c>
      <c r="EJ39" s="368">
        <v>10755</v>
      </c>
      <c r="EK39" s="368">
        <v>10779</v>
      </c>
      <c r="EL39" s="368">
        <v>10798</v>
      </c>
      <c r="EM39" s="368">
        <v>10824</v>
      </c>
      <c r="EN39" s="368">
        <v>10845</v>
      </c>
      <c r="EO39" s="368">
        <v>10840</v>
      </c>
      <c r="EP39" s="368">
        <v>10849</v>
      </c>
      <c r="EQ39" s="371">
        <v>10892</v>
      </c>
      <c r="ER39" s="367">
        <v>10943</v>
      </c>
      <c r="ES39" s="368">
        <v>10921</v>
      </c>
      <c r="ET39" s="368">
        <v>10876</v>
      </c>
      <c r="EU39" s="368">
        <v>10830</v>
      </c>
      <c r="EV39" s="368">
        <v>10849</v>
      </c>
      <c r="EW39" s="371">
        <v>10885</v>
      </c>
      <c r="EX39" s="371">
        <v>11100</v>
      </c>
      <c r="EY39" s="371">
        <v>11132</v>
      </c>
      <c r="EZ39" s="369">
        <v>11114</v>
      </c>
      <c r="FA39" s="369">
        <v>11175</v>
      </c>
      <c r="FB39" s="369">
        <v>11151</v>
      </c>
      <c r="FC39" s="369">
        <v>11240</v>
      </c>
      <c r="FD39" s="369">
        <v>11353</v>
      </c>
      <c r="FE39" s="369">
        <v>11360</v>
      </c>
      <c r="FF39" s="369">
        <v>11321</v>
      </c>
      <c r="FG39" s="369">
        <v>11281</v>
      </c>
      <c r="FH39" s="369"/>
      <c r="FI39" s="369"/>
      <c r="FJ39" s="369"/>
      <c r="FK39" s="369"/>
      <c r="FL39" s="369"/>
      <c r="FM39" s="369"/>
      <c r="FN39" s="369"/>
      <c r="FO39" s="369"/>
      <c r="FP39" s="104">
        <v>-40</v>
      </c>
      <c r="FQ39" s="84">
        <v>-0.35457849481428949</v>
      </c>
      <c r="FR39" s="104">
        <v>41</v>
      </c>
      <c r="FS39" s="84">
        <v>0.37642306279838417</v>
      </c>
      <c r="FW39" t="s">
        <v>481</v>
      </c>
      <c r="FX39" s="5">
        <v>2278197</v>
      </c>
      <c r="FY39" s="5">
        <v>2285762</v>
      </c>
      <c r="FZ39" s="5">
        <v>2325821</v>
      </c>
      <c r="GA39" s="5">
        <v>2306143</v>
      </c>
      <c r="GB39" s="5">
        <v>2478543</v>
      </c>
      <c r="GC39" s="5">
        <v>2370087</v>
      </c>
      <c r="GD39" s="5">
        <v>2654514</v>
      </c>
    </row>
    <row r="40" spans="1:187" ht="15" outlineLevel="2">
      <c r="A40" s="355">
        <v>885</v>
      </c>
      <c r="B40" s="53" t="s">
        <v>318</v>
      </c>
      <c r="C40" s="339" t="s">
        <v>327</v>
      </c>
      <c r="D40" s="367">
        <v>5184</v>
      </c>
      <c r="E40" s="368">
        <v>5180</v>
      </c>
      <c r="F40" s="368">
        <v>5160</v>
      </c>
      <c r="G40" s="368">
        <v>5086</v>
      </c>
      <c r="H40" s="368">
        <v>5080</v>
      </c>
      <c r="I40" s="368">
        <v>5075</v>
      </c>
      <c r="J40" s="368">
        <v>5058</v>
      </c>
      <c r="K40" s="368">
        <v>5070</v>
      </c>
      <c r="L40" s="368">
        <v>5064</v>
      </c>
      <c r="M40" s="368">
        <v>5094</v>
      </c>
      <c r="N40" s="368">
        <v>5078</v>
      </c>
      <c r="O40" s="369">
        <v>5104</v>
      </c>
      <c r="P40" s="367">
        <v>5074</v>
      </c>
      <c r="Q40" s="368">
        <v>5039</v>
      </c>
      <c r="R40" s="370">
        <v>5057</v>
      </c>
      <c r="S40" s="368">
        <v>5005</v>
      </c>
      <c r="T40" s="368">
        <v>4973</v>
      </c>
      <c r="U40" s="368">
        <v>4985</v>
      </c>
      <c r="V40" s="368">
        <v>5036</v>
      </c>
      <c r="W40" s="368">
        <v>5094</v>
      </c>
      <c r="X40" s="368">
        <v>5043</v>
      </c>
      <c r="Y40" s="368">
        <v>5053</v>
      </c>
      <c r="Z40" s="368">
        <v>5047</v>
      </c>
      <c r="AA40" s="369">
        <v>5038</v>
      </c>
      <c r="AB40" s="367">
        <v>4760</v>
      </c>
      <c r="AC40" s="368">
        <v>5045</v>
      </c>
      <c r="AD40" s="368">
        <v>5034</v>
      </c>
      <c r="AE40" s="368">
        <v>5018</v>
      </c>
      <c r="AF40" s="368">
        <v>5034</v>
      </c>
      <c r="AG40" s="368">
        <v>4961</v>
      </c>
      <c r="AH40" s="368">
        <v>5060</v>
      </c>
      <c r="AI40" s="368">
        <v>5116</v>
      </c>
      <c r="AJ40" s="368">
        <v>5127</v>
      </c>
      <c r="AK40" s="368">
        <v>5155</v>
      </c>
      <c r="AL40" s="368">
        <v>5158</v>
      </c>
      <c r="AM40" s="369">
        <v>5276</v>
      </c>
      <c r="AN40" s="367">
        <v>5280</v>
      </c>
      <c r="AO40" s="368">
        <v>5284</v>
      </c>
      <c r="AP40" s="368">
        <v>5295</v>
      </c>
      <c r="AQ40" s="368">
        <v>5293</v>
      </c>
      <c r="AR40" s="368">
        <v>5273</v>
      </c>
      <c r="AS40" s="368">
        <v>5259</v>
      </c>
      <c r="AT40" s="368">
        <v>5281</v>
      </c>
      <c r="AU40" s="368">
        <v>4821</v>
      </c>
      <c r="AV40" s="368">
        <v>5255</v>
      </c>
      <c r="AW40" s="368">
        <v>5305</v>
      </c>
      <c r="AX40" s="368">
        <v>5321</v>
      </c>
      <c r="AY40" s="369">
        <v>5310</v>
      </c>
      <c r="AZ40" s="367">
        <v>5341</v>
      </c>
      <c r="BA40" s="368">
        <v>5384</v>
      </c>
      <c r="BB40" s="368">
        <v>5281</v>
      </c>
      <c r="BC40" s="368">
        <v>5356</v>
      </c>
      <c r="BD40" s="368">
        <v>5364</v>
      </c>
      <c r="BE40" s="368">
        <v>5325</v>
      </c>
      <c r="BF40" s="368">
        <v>5313</v>
      </c>
      <c r="BG40" s="368">
        <v>5294</v>
      </c>
      <c r="BH40" s="368">
        <v>5278</v>
      </c>
      <c r="BI40" s="368">
        <v>5178</v>
      </c>
      <c r="BJ40" s="368">
        <v>5234</v>
      </c>
      <c r="BK40" s="369">
        <v>5245</v>
      </c>
      <c r="BL40" s="367">
        <v>5299</v>
      </c>
      <c r="BM40" s="372">
        <v>5378</v>
      </c>
      <c r="BN40" s="372">
        <v>5392</v>
      </c>
      <c r="BO40" s="372">
        <v>5386</v>
      </c>
      <c r="BP40" s="372">
        <v>5418</v>
      </c>
      <c r="BQ40" s="372">
        <v>5360</v>
      </c>
      <c r="BR40" s="372">
        <v>5260</v>
      </c>
      <c r="BS40" s="372">
        <v>5253</v>
      </c>
      <c r="BT40" s="372">
        <v>5244</v>
      </c>
      <c r="BU40" s="372">
        <v>5256</v>
      </c>
      <c r="BV40" s="372">
        <v>5257</v>
      </c>
      <c r="BW40" s="369">
        <v>5254</v>
      </c>
      <c r="BX40" s="367">
        <v>5263</v>
      </c>
      <c r="BY40" s="372">
        <v>5233</v>
      </c>
      <c r="BZ40" s="372">
        <v>5240</v>
      </c>
      <c r="CA40" s="372">
        <v>5200</v>
      </c>
      <c r="CB40" s="372">
        <v>5209</v>
      </c>
      <c r="CC40" s="372">
        <v>5204</v>
      </c>
      <c r="CD40" s="372">
        <v>5174</v>
      </c>
      <c r="CE40" s="372">
        <v>5183</v>
      </c>
      <c r="CF40" s="372">
        <v>5257</v>
      </c>
      <c r="CG40" s="368">
        <v>5258</v>
      </c>
      <c r="CH40" s="368">
        <v>5246</v>
      </c>
      <c r="CI40" s="369">
        <v>5242</v>
      </c>
      <c r="CJ40" s="367">
        <v>5249</v>
      </c>
      <c r="CK40" s="368">
        <v>5266</v>
      </c>
      <c r="CL40" s="368">
        <v>5269</v>
      </c>
      <c r="CM40" s="368">
        <v>5276</v>
      </c>
      <c r="CN40" s="368">
        <v>5313</v>
      </c>
      <c r="CO40" s="368">
        <v>5350</v>
      </c>
      <c r="CP40" s="368">
        <v>5384</v>
      </c>
      <c r="CQ40" s="368">
        <v>5427</v>
      </c>
      <c r="CR40" s="368">
        <v>5421</v>
      </c>
      <c r="CS40" s="368">
        <v>5439</v>
      </c>
      <c r="CT40" s="368">
        <v>5447</v>
      </c>
      <c r="CU40" s="369">
        <v>5413</v>
      </c>
      <c r="CV40" s="367">
        <v>5411</v>
      </c>
      <c r="CW40" s="368">
        <v>5381</v>
      </c>
      <c r="CX40" s="368">
        <v>5361</v>
      </c>
      <c r="CY40" s="368">
        <v>5347</v>
      </c>
      <c r="CZ40" s="368">
        <v>5336</v>
      </c>
      <c r="DA40" s="368">
        <v>5317</v>
      </c>
      <c r="DB40" s="368">
        <v>5324</v>
      </c>
      <c r="DC40" s="368">
        <v>5312</v>
      </c>
      <c r="DD40" s="368">
        <v>5306</v>
      </c>
      <c r="DE40" s="368">
        <v>5285</v>
      </c>
      <c r="DF40" s="368">
        <v>5277</v>
      </c>
      <c r="DG40" s="369">
        <v>5253</v>
      </c>
      <c r="DH40" s="367">
        <v>5265</v>
      </c>
      <c r="DI40" s="368">
        <v>5286</v>
      </c>
      <c r="DJ40" s="368">
        <v>5284</v>
      </c>
      <c r="DK40" s="368">
        <v>5287</v>
      </c>
      <c r="DL40" s="368">
        <v>5298</v>
      </c>
      <c r="DM40" s="368">
        <v>5293</v>
      </c>
      <c r="DN40" s="368">
        <v>5280</v>
      </c>
      <c r="DO40" s="368">
        <v>5272</v>
      </c>
      <c r="DP40" s="368">
        <v>5254</v>
      </c>
      <c r="DQ40" s="368">
        <v>5228</v>
      </c>
      <c r="DR40" s="368">
        <v>5189</v>
      </c>
      <c r="DS40" s="371">
        <v>5194</v>
      </c>
      <c r="DT40" s="367">
        <v>5172</v>
      </c>
      <c r="DU40" s="368">
        <v>5214</v>
      </c>
      <c r="DV40" s="368">
        <v>5242</v>
      </c>
      <c r="DW40" s="368">
        <v>5272</v>
      </c>
      <c r="DX40" s="368">
        <v>5295</v>
      </c>
      <c r="DY40" s="368">
        <v>5286</v>
      </c>
      <c r="DZ40" s="368">
        <v>5309</v>
      </c>
      <c r="EA40" s="368">
        <v>5296</v>
      </c>
      <c r="EB40" s="368">
        <v>5343</v>
      </c>
      <c r="EC40" s="368">
        <v>5355</v>
      </c>
      <c r="ED40" s="368">
        <v>5354</v>
      </c>
      <c r="EE40" s="371">
        <v>5354</v>
      </c>
      <c r="EF40" s="367">
        <v>5356</v>
      </c>
      <c r="EG40" s="368">
        <v>5375</v>
      </c>
      <c r="EH40" s="368">
        <v>5354</v>
      </c>
      <c r="EI40" s="368">
        <v>5352</v>
      </c>
      <c r="EJ40" s="368">
        <v>5347</v>
      </c>
      <c r="EK40" s="368">
        <v>5350</v>
      </c>
      <c r="EL40" s="368">
        <v>5376</v>
      </c>
      <c r="EM40" s="368">
        <v>5377</v>
      </c>
      <c r="EN40" s="368">
        <v>5419</v>
      </c>
      <c r="EO40" s="368">
        <v>5414</v>
      </c>
      <c r="EP40" s="368">
        <v>5427</v>
      </c>
      <c r="EQ40" s="371">
        <v>5454</v>
      </c>
      <c r="ER40" s="367">
        <v>5485</v>
      </c>
      <c r="ES40" s="368">
        <v>5456</v>
      </c>
      <c r="ET40" s="368">
        <v>5468</v>
      </c>
      <c r="EU40" s="368">
        <v>5466</v>
      </c>
      <c r="EV40" s="368">
        <v>5467</v>
      </c>
      <c r="EW40" s="371">
        <v>5441</v>
      </c>
      <c r="EX40" s="371">
        <v>5508</v>
      </c>
      <c r="EY40" s="371">
        <v>5488</v>
      </c>
      <c r="EZ40" s="369">
        <v>5472</v>
      </c>
      <c r="FA40" s="369">
        <v>5510</v>
      </c>
      <c r="FB40" s="369">
        <v>5506</v>
      </c>
      <c r="FC40" s="369">
        <v>5522</v>
      </c>
      <c r="FD40" s="369">
        <v>5559</v>
      </c>
      <c r="FE40" s="369">
        <v>5580</v>
      </c>
      <c r="FF40" s="369">
        <v>5569</v>
      </c>
      <c r="FG40" s="369">
        <v>5561</v>
      </c>
      <c r="FH40" s="369"/>
      <c r="FI40" s="369"/>
      <c r="FJ40" s="369"/>
      <c r="FK40" s="369"/>
      <c r="FL40" s="369"/>
      <c r="FM40" s="369"/>
      <c r="FN40" s="369"/>
      <c r="FO40" s="369"/>
      <c r="FP40" s="104">
        <v>-8</v>
      </c>
      <c r="FQ40" s="84">
        <v>-0.14385901816220104</v>
      </c>
      <c r="FR40" s="104">
        <v>39</v>
      </c>
      <c r="FS40" s="84">
        <v>0.7150715071507151</v>
      </c>
      <c r="FW40" t="s">
        <v>482</v>
      </c>
      <c r="FX40" s="5">
        <v>2277575</v>
      </c>
      <c r="FY40" s="5">
        <v>2300364</v>
      </c>
      <c r="FZ40" s="5">
        <v>2325579</v>
      </c>
      <c r="GA40" s="5">
        <v>2305154</v>
      </c>
      <c r="GB40" s="5">
        <v>2484416</v>
      </c>
      <c r="GC40" s="5">
        <v>2453200</v>
      </c>
      <c r="GD40" s="5">
        <v>2651034</v>
      </c>
    </row>
    <row r="41" spans="1:187" ht="15" outlineLevel="2">
      <c r="A41" s="355">
        <v>890</v>
      </c>
      <c r="B41" s="53" t="s">
        <v>318</v>
      </c>
      <c r="C41" s="339" t="s">
        <v>328</v>
      </c>
      <c r="D41" s="367">
        <v>15704</v>
      </c>
      <c r="E41" s="368">
        <v>15742</v>
      </c>
      <c r="F41" s="368">
        <v>15654</v>
      </c>
      <c r="G41" s="368">
        <v>15510</v>
      </c>
      <c r="H41" s="368">
        <v>15439</v>
      </c>
      <c r="I41" s="368">
        <v>15518</v>
      </c>
      <c r="J41" s="368">
        <v>15217</v>
      </c>
      <c r="K41" s="368">
        <v>15456</v>
      </c>
      <c r="L41" s="368">
        <v>14985</v>
      </c>
      <c r="M41" s="368">
        <v>15088</v>
      </c>
      <c r="N41" s="368">
        <v>15083</v>
      </c>
      <c r="O41" s="369">
        <v>15318</v>
      </c>
      <c r="P41" s="367">
        <v>15428</v>
      </c>
      <c r="Q41" s="368">
        <v>15379</v>
      </c>
      <c r="R41" s="370">
        <v>15333</v>
      </c>
      <c r="S41" s="368">
        <v>15206</v>
      </c>
      <c r="T41" s="368">
        <v>15511</v>
      </c>
      <c r="U41" s="368">
        <v>15545</v>
      </c>
      <c r="V41" s="368">
        <v>15535</v>
      </c>
      <c r="W41" s="368">
        <v>15488</v>
      </c>
      <c r="X41" s="368">
        <v>15558</v>
      </c>
      <c r="Y41" s="368">
        <v>15735</v>
      </c>
      <c r="Z41" s="368">
        <v>15690</v>
      </c>
      <c r="AA41" s="369">
        <v>15661</v>
      </c>
      <c r="AB41" s="367">
        <v>15660</v>
      </c>
      <c r="AC41" s="368">
        <v>15747</v>
      </c>
      <c r="AD41" s="368">
        <v>15759</v>
      </c>
      <c r="AE41" s="368">
        <v>15702</v>
      </c>
      <c r="AF41" s="368">
        <v>15750</v>
      </c>
      <c r="AG41" s="368">
        <v>15645</v>
      </c>
      <c r="AH41" s="368">
        <v>15541</v>
      </c>
      <c r="AI41" s="368">
        <v>15553</v>
      </c>
      <c r="AJ41" s="368">
        <v>15616</v>
      </c>
      <c r="AK41" s="368">
        <v>15699</v>
      </c>
      <c r="AL41" s="368">
        <v>15626</v>
      </c>
      <c r="AM41" s="369">
        <v>15694</v>
      </c>
      <c r="AN41" s="367">
        <v>15665</v>
      </c>
      <c r="AO41" s="368">
        <v>15656</v>
      </c>
      <c r="AP41" s="368">
        <v>15641</v>
      </c>
      <c r="AQ41" s="368">
        <v>15511</v>
      </c>
      <c r="AR41" s="368">
        <v>15512</v>
      </c>
      <c r="AS41" s="368">
        <v>15491</v>
      </c>
      <c r="AT41" s="368">
        <v>15473</v>
      </c>
      <c r="AU41" s="368">
        <v>15537</v>
      </c>
      <c r="AV41" s="368">
        <v>15420</v>
      </c>
      <c r="AW41" s="368">
        <v>15502</v>
      </c>
      <c r="AX41" s="368">
        <v>15485</v>
      </c>
      <c r="AY41" s="369">
        <v>15496</v>
      </c>
      <c r="AZ41" s="367">
        <v>15512</v>
      </c>
      <c r="BA41" s="368">
        <v>15534</v>
      </c>
      <c r="BB41" s="368">
        <v>15566</v>
      </c>
      <c r="BC41" s="368">
        <v>15538</v>
      </c>
      <c r="BD41" s="368">
        <v>15531</v>
      </c>
      <c r="BE41" s="368">
        <v>15497</v>
      </c>
      <c r="BF41" s="368">
        <v>15476</v>
      </c>
      <c r="BG41" s="368">
        <v>15382</v>
      </c>
      <c r="BH41" s="368">
        <v>15371</v>
      </c>
      <c r="BI41" s="368">
        <v>15246</v>
      </c>
      <c r="BJ41" s="368">
        <v>15333</v>
      </c>
      <c r="BK41" s="369">
        <v>15381</v>
      </c>
      <c r="BL41" s="367">
        <v>15386</v>
      </c>
      <c r="BM41" s="372">
        <v>15476</v>
      </c>
      <c r="BN41" s="372">
        <v>15403</v>
      </c>
      <c r="BO41" s="372">
        <v>15308</v>
      </c>
      <c r="BP41" s="372">
        <v>15304</v>
      </c>
      <c r="BQ41" s="372">
        <v>15237</v>
      </c>
      <c r="BR41" s="372">
        <v>15047</v>
      </c>
      <c r="BS41" s="372">
        <v>14980</v>
      </c>
      <c r="BT41" s="372">
        <v>14973</v>
      </c>
      <c r="BU41" s="372">
        <v>14952</v>
      </c>
      <c r="BV41" s="372">
        <v>14954</v>
      </c>
      <c r="BW41" s="369">
        <v>14958</v>
      </c>
      <c r="BX41" s="367">
        <v>15006</v>
      </c>
      <c r="BY41" s="372">
        <v>14990</v>
      </c>
      <c r="BZ41" s="372">
        <v>14978</v>
      </c>
      <c r="CA41" s="372">
        <v>14891</v>
      </c>
      <c r="CB41" s="372">
        <v>14691</v>
      </c>
      <c r="CC41" s="372">
        <v>14542</v>
      </c>
      <c r="CD41" s="372">
        <v>14496</v>
      </c>
      <c r="CE41" s="372">
        <v>14480</v>
      </c>
      <c r="CF41" s="372">
        <v>14411</v>
      </c>
      <c r="CG41" s="368">
        <v>14420</v>
      </c>
      <c r="CH41" s="368">
        <v>14417</v>
      </c>
      <c r="CI41" s="369">
        <v>14403</v>
      </c>
      <c r="CJ41" s="367">
        <v>14381</v>
      </c>
      <c r="CK41" s="368">
        <v>14425</v>
      </c>
      <c r="CL41" s="368">
        <v>14346</v>
      </c>
      <c r="CM41" s="368">
        <v>14322</v>
      </c>
      <c r="CN41" s="368">
        <v>14333</v>
      </c>
      <c r="CO41" s="368">
        <v>14377</v>
      </c>
      <c r="CP41" s="368">
        <v>14475</v>
      </c>
      <c r="CQ41" s="368">
        <v>14522</v>
      </c>
      <c r="CR41" s="368">
        <v>14569</v>
      </c>
      <c r="CS41" s="368">
        <v>14603</v>
      </c>
      <c r="CT41" s="368">
        <v>14645</v>
      </c>
      <c r="CU41" s="369">
        <v>14633</v>
      </c>
      <c r="CV41" s="367">
        <v>14635</v>
      </c>
      <c r="CW41" s="368">
        <v>14588</v>
      </c>
      <c r="CX41" s="368">
        <v>14527</v>
      </c>
      <c r="CY41" s="368">
        <v>14521</v>
      </c>
      <c r="CZ41" s="368">
        <v>14454</v>
      </c>
      <c r="DA41" s="368">
        <v>14404</v>
      </c>
      <c r="DB41" s="368">
        <v>14421</v>
      </c>
      <c r="DC41" s="368">
        <v>14396</v>
      </c>
      <c r="DD41" s="368">
        <v>14417</v>
      </c>
      <c r="DE41" s="368">
        <v>14386</v>
      </c>
      <c r="DF41" s="368">
        <v>14398</v>
      </c>
      <c r="DG41" s="369">
        <v>14397</v>
      </c>
      <c r="DH41" s="367">
        <v>14380</v>
      </c>
      <c r="DI41" s="368">
        <v>14383</v>
      </c>
      <c r="DJ41" s="368">
        <v>14352</v>
      </c>
      <c r="DK41" s="368">
        <v>14341</v>
      </c>
      <c r="DL41" s="368">
        <v>14345</v>
      </c>
      <c r="DM41" s="368">
        <v>14329</v>
      </c>
      <c r="DN41" s="368">
        <v>14315</v>
      </c>
      <c r="DO41" s="368">
        <v>14372</v>
      </c>
      <c r="DP41" s="368">
        <v>14433</v>
      </c>
      <c r="DQ41" s="368">
        <v>14480</v>
      </c>
      <c r="DR41" s="368">
        <v>14510</v>
      </c>
      <c r="DS41" s="371">
        <v>14533</v>
      </c>
      <c r="DT41" s="367">
        <v>14549</v>
      </c>
      <c r="DU41" s="368">
        <v>14827</v>
      </c>
      <c r="DV41" s="368">
        <v>14896</v>
      </c>
      <c r="DW41" s="368">
        <v>14867</v>
      </c>
      <c r="DX41" s="368">
        <v>14972</v>
      </c>
      <c r="DY41" s="368">
        <v>15019</v>
      </c>
      <c r="DZ41" s="368">
        <v>15051</v>
      </c>
      <c r="EA41" s="368">
        <v>14936</v>
      </c>
      <c r="EB41" s="368">
        <v>15002</v>
      </c>
      <c r="EC41" s="368">
        <v>14987</v>
      </c>
      <c r="ED41" s="368">
        <v>14922</v>
      </c>
      <c r="EE41" s="371">
        <v>14856</v>
      </c>
      <c r="EF41" s="367">
        <v>14850</v>
      </c>
      <c r="EG41" s="368">
        <v>14910</v>
      </c>
      <c r="EH41" s="368">
        <v>14826</v>
      </c>
      <c r="EI41" s="368">
        <v>14810</v>
      </c>
      <c r="EJ41" s="368">
        <v>14761</v>
      </c>
      <c r="EK41" s="368">
        <v>14791</v>
      </c>
      <c r="EL41" s="368">
        <v>14849</v>
      </c>
      <c r="EM41" s="368">
        <v>14882</v>
      </c>
      <c r="EN41" s="368">
        <v>14989</v>
      </c>
      <c r="EO41" s="368">
        <v>14955</v>
      </c>
      <c r="EP41" s="368">
        <v>14937</v>
      </c>
      <c r="EQ41" s="371">
        <v>14905</v>
      </c>
      <c r="ER41" s="367">
        <v>14976</v>
      </c>
      <c r="ES41" s="368">
        <v>14985</v>
      </c>
      <c r="ET41" s="368">
        <v>14898</v>
      </c>
      <c r="EU41" s="368">
        <v>14951</v>
      </c>
      <c r="EV41" s="368">
        <v>15040</v>
      </c>
      <c r="EW41" s="371">
        <v>14983</v>
      </c>
      <c r="EX41" s="371">
        <v>15264</v>
      </c>
      <c r="EY41" s="371">
        <v>15312</v>
      </c>
      <c r="EZ41" s="369">
        <v>15273</v>
      </c>
      <c r="FA41" s="369">
        <v>15329</v>
      </c>
      <c r="FB41" s="369">
        <v>15358</v>
      </c>
      <c r="FC41" s="369">
        <v>15372</v>
      </c>
      <c r="FD41" s="369">
        <v>15459</v>
      </c>
      <c r="FE41" s="369">
        <v>15493</v>
      </c>
      <c r="FF41" s="369">
        <v>15404</v>
      </c>
      <c r="FG41" s="369">
        <v>15352</v>
      </c>
      <c r="FH41" s="369"/>
      <c r="FI41" s="369"/>
      <c r="FJ41" s="369"/>
      <c r="FK41" s="369"/>
      <c r="FL41" s="369"/>
      <c r="FM41" s="369"/>
      <c r="FN41" s="369"/>
      <c r="FO41" s="369"/>
      <c r="FP41" s="104">
        <v>-52</v>
      </c>
      <c r="FQ41" s="84">
        <v>-0.33871808233454925</v>
      </c>
      <c r="FR41" s="104">
        <v>-20</v>
      </c>
      <c r="FS41" s="84">
        <v>-0.13418316001341832</v>
      </c>
      <c r="FW41" t="s">
        <v>483</v>
      </c>
      <c r="FX41" s="5">
        <v>2263110</v>
      </c>
      <c r="FY41" s="5">
        <v>2317897</v>
      </c>
      <c r="FZ41" s="5">
        <v>2327498</v>
      </c>
      <c r="GA41" s="5">
        <v>2294057</v>
      </c>
      <c r="GB41" s="5">
        <v>2465967</v>
      </c>
      <c r="GC41" s="5">
        <v>2445234</v>
      </c>
      <c r="GD41" s="5">
        <v>2657908</v>
      </c>
    </row>
    <row r="42" spans="1:187" ht="15" outlineLevel="1">
      <c r="A42" s="46" t="s">
        <v>329</v>
      </c>
      <c r="B42" s="43"/>
      <c r="C42" s="47" t="s">
        <v>329</v>
      </c>
      <c r="D42" s="48">
        <v>145554</v>
      </c>
      <c r="E42" s="49">
        <v>146740</v>
      </c>
      <c r="F42" s="49">
        <v>147252</v>
      </c>
      <c r="G42" s="49">
        <v>145693</v>
      </c>
      <c r="H42" s="49">
        <v>145263</v>
      </c>
      <c r="I42" s="49">
        <v>146082</v>
      </c>
      <c r="J42" s="49">
        <v>144041</v>
      </c>
      <c r="K42" s="49">
        <v>145443</v>
      </c>
      <c r="L42" s="49">
        <v>143870</v>
      </c>
      <c r="M42" s="49">
        <v>144529</v>
      </c>
      <c r="N42" s="49">
        <v>144506</v>
      </c>
      <c r="O42" s="50">
        <v>146386</v>
      </c>
      <c r="P42" s="48">
        <v>146977</v>
      </c>
      <c r="Q42" s="49">
        <v>147076</v>
      </c>
      <c r="R42" s="51">
        <v>148371</v>
      </c>
      <c r="S42" s="49">
        <v>147316</v>
      </c>
      <c r="T42" s="49">
        <v>148335</v>
      </c>
      <c r="U42" s="49">
        <v>148970</v>
      </c>
      <c r="V42" s="49">
        <v>144244</v>
      </c>
      <c r="W42" s="49">
        <v>143985</v>
      </c>
      <c r="X42" s="49">
        <v>144597</v>
      </c>
      <c r="Y42" s="49">
        <v>150312</v>
      </c>
      <c r="Z42" s="49">
        <v>150006</v>
      </c>
      <c r="AA42" s="50">
        <v>149716</v>
      </c>
      <c r="AB42" s="48">
        <v>148977</v>
      </c>
      <c r="AC42" s="49">
        <v>150346</v>
      </c>
      <c r="AD42" s="49">
        <v>150337</v>
      </c>
      <c r="AE42" s="49">
        <v>150482</v>
      </c>
      <c r="AF42" s="49">
        <v>150949</v>
      </c>
      <c r="AG42" s="49">
        <v>150041</v>
      </c>
      <c r="AH42" s="49">
        <v>149852</v>
      </c>
      <c r="AI42" s="49">
        <v>149644</v>
      </c>
      <c r="AJ42" s="49">
        <v>149965</v>
      </c>
      <c r="AK42" s="49">
        <v>151093</v>
      </c>
      <c r="AL42" s="49">
        <v>149807</v>
      </c>
      <c r="AM42" s="50">
        <v>150139</v>
      </c>
      <c r="AN42" s="48">
        <v>149882</v>
      </c>
      <c r="AO42" s="49">
        <v>150182</v>
      </c>
      <c r="AP42" s="49">
        <v>150519</v>
      </c>
      <c r="AQ42" s="49">
        <v>149931</v>
      </c>
      <c r="AR42" s="49">
        <v>150731</v>
      </c>
      <c r="AS42" s="49">
        <v>150712</v>
      </c>
      <c r="AT42" s="49">
        <v>150615</v>
      </c>
      <c r="AU42" s="49">
        <v>150534</v>
      </c>
      <c r="AV42" s="49">
        <v>149715</v>
      </c>
      <c r="AW42" s="49">
        <v>149942</v>
      </c>
      <c r="AX42" s="49">
        <v>149916</v>
      </c>
      <c r="AY42" s="50">
        <v>150585</v>
      </c>
      <c r="AZ42" s="48">
        <v>150561</v>
      </c>
      <c r="BA42" s="49">
        <v>150725</v>
      </c>
      <c r="BB42" s="49">
        <v>150739</v>
      </c>
      <c r="BC42" s="49">
        <v>149988</v>
      </c>
      <c r="BD42" s="49">
        <v>150396</v>
      </c>
      <c r="BE42" s="49">
        <v>149606</v>
      </c>
      <c r="BF42" s="49">
        <v>149469</v>
      </c>
      <c r="BG42" s="49">
        <v>147877</v>
      </c>
      <c r="BH42" s="49">
        <v>147737</v>
      </c>
      <c r="BI42" s="49">
        <v>146770</v>
      </c>
      <c r="BJ42" s="49">
        <v>147902</v>
      </c>
      <c r="BK42" s="50">
        <v>149216</v>
      </c>
      <c r="BL42" s="48">
        <v>149549</v>
      </c>
      <c r="BM42" s="118">
        <v>150611</v>
      </c>
      <c r="BN42" s="118">
        <v>150334</v>
      </c>
      <c r="BO42" s="118">
        <v>150225</v>
      </c>
      <c r="BP42" s="118">
        <v>150316</v>
      </c>
      <c r="BQ42" s="118">
        <v>149962</v>
      </c>
      <c r="BR42" s="118">
        <v>148313</v>
      </c>
      <c r="BS42" s="118">
        <v>147697</v>
      </c>
      <c r="BT42" s="118">
        <v>147612</v>
      </c>
      <c r="BU42" s="118">
        <v>147756</v>
      </c>
      <c r="BV42" s="118">
        <v>148308</v>
      </c>
      <c r="BW42" s="50">
        <v>148868</v>
      </c>
      <c r="BX42" s="48">
        <v>149170</v>
      </c>
      <c r="BY42" s="118">
        <v>148681</v>
      </c>
      <c r="BZ42" s="118">
        <v>148284</v>
      </c>
      <c r="CA42" s="118">
        <v>147292</v>
      </c>
      <c r="CB42" s="118">
        <v>146657</v>
      </c>
      <c r="CC42" s="118">
        <v>145022</v>
      </c>
      <c r="CD42" s="118">
        <v>144935</v>
      </c>
      <c r="CE42" s="118">
        <v>144985</v>
      </c>
      <c r="CF42" s="118">
        <v>145012</v>
      </c>
      <c r="CG42" s="49">
        <v>144562</v>
      </c>
      <c r="CH42" s="49">
        <v>144288</v>
      </c>
      <c r="CI42" s="50">
        <v>143993</v>
      </c>
      <c r="CJ42" s="48">
        <v>143502</v>
      </c>
      <c r="CK42" s="49">
        <v>143708</v>
      </c>
      <c r="CL42" s="49">
        <v>143439</v>
      </c>
      <c r="CM42" s="49">
        <v>143138</v>
      </c>
      <c r="CN42" s="49">
        <v>143359</v>
      </c>
      <c r="CO42" s="49">
        <v>143969</v>
      </c>
      <c r="CP42" s="49">
        <v>144740</v>
      </c>
      <c r="CQ42" s="49">
        <v>144990</v>
      </c>
      <c r="CR42" s="49">
        <v>145431</v>
      </c>
      <c r="CS42" s="49">
        <v>145676</v>
      </c>
      <c r="CT42" s="49">
        <v>146166</v>
      </c>
      <c r="CU42" s="50">
        <v>146674</v>
      </c>
      <c r="CV42" s="48">
        <v>146840</v>
      </c>
      <c r="CW42" s="49">
        <v>146755</v>
      </c>
      <c r="CX42" s="49">
        <v>146173</v>
      </c>
      <c r="CY42" s="49">
        <v>145900</v>
      </c>
      <c r="CZ42" s="49">
        <v>145828</v>
      </c>
      <c r="DA42" s="49">
        <v>145490</v>
      </c>
      <c r="DB42" s="49">
        <v>145364</v>
      </c>
      <c r="DC42" s="49">
        <v>145066</v>
      </c>
      <c r="DD42" s="49">
        <v>145372</v>
      </c>
      <c r="DE42" s="49">
        <v>145240</v>
      </c>
      <c r="DF42" s="49">
        <v>145616</v>
      </c>
      <c r="DG42" s="50">
        <v>145325</v>
      </c>
      <c r="DH42" s="48">
        <v>145480</v>
      </c>
      <c r="DI42" s="49">
        <v>145591</v>
      </c>
      <c r="DJ42" s="49">
        <v>145587</v>
      </c>
      <c r="DK42" s="49">
        <v>145141</v>
      </c>
      <c r="DL42" s="49">
        <v>144472</v>
      </c>
      <c r="DM42" s="49">
        <v>143947</v>
      </c>
      <c r="DN42" s="49">
        <v>143125</v>
      </c>
      <c r="DO42" s="49">
        <v>142976</v>
      </c>
      <c r="DP42" s="49">
        <v>143143</v>
      </c>
      <c r="DQ42" s="49">
        <v>142601</v>
      </c>
      <c r="DR42" s="49">
        <v>142328</v>
      </c>
      <c r="DS42" s="52">
        <v>142864</v>
      </c>
      <c r="DT42" s="48">
        <v>143311</v>
      </c>
      <c r="DU42" s="49">
        <v>145014</v>
      </c>
      <c r="DV42" s="49">
        <v>145305</v>
      </c>
      <c r="DW42" s="49">
        <v>145405</v>
      </c>
      <c r="DX42" s="49">
        <v>146851</v>
      </c>
      <c r="DY42" s="49">
        <v>147164</v>
      </c>
      <c r="DZ42" s="49">
        <v>147366</v>
      </c>
      <c r="EA42" s="49">
        <v>145417</v>
      </c>
      <c r="EB42" s="49">
        <v>146316</v>
      </c>
      <c r="EC42" s="49">
        <v>145930</v>
      </c>
      <c r="ED42" s="49">
        <v>145401</v>
      </c>
      <c r="EE42" s="52">
        <v>145061</v>
      </c>
      <c r="EF42" s="48">
        <v>145424</v>
      </c>
      <c r="EG42" s="49">
        <v>145846</v>
      </c>
      <c r="EH42" s="49">
        <v>145209</v>
      </c>
      <c r="EI42" s="49">
        <v>144897</v>
      </c>
      <c r="EJ42" s="49">
        <v>144558</v>
      </c>
      <c r="EK42" s="49">
        <v>144522</v>
      </c>
      <c r="EL42" s="49">
        <v>144569</v>
      </c>
      <c r="EM42" s="49">
        <v>144847</v>
      </c>
      <c r="EN42" s="49">
        <v>145355</v>
      </c>
      <c r="EO42" s="49">
        <v>145125</v>
      </c>
      <c r="EP42" s="49">
        <v>145280</v>
      </c>
      <c r="EQ42" s="52">
        <v>145324</v>
      </c>
      <c r="ER42" s="48">
        <v>145990</v>
      </c>
      <c r="ES42" s="49">
        <v>146158</v>
      </c>
      <c r="ET42" s="49">
        <v>145629</v>
      </c>
      <c r="EU42" s="49">
        <v>145422</v>
      </c>
      <c r="EV42" s="49">
        <v>145872</v>
      </c>
      <c r="EW42" s="52">
        <v>145744</v>
      </c>
      <c r="EX42" s="52">
        <v>148470</v>
      </c>
      <c r="EY42" s="52">
        <v>149028</v>
      </c>
      <c r="EZ42" s="50">
        <v>148902</v>
      </c>
      <c r="FA42" s="50">
        <v>149852</v>
      </c>
      <c r="FB42" s="50">
        <v>150062</v>
      </c>
      <c r="FC42" s="50">
        <v>151078</v>
      </c>
      <c r="FD42" s="50">
        <v>152049</v>
      </c>
      <c r="FE42" s="50">
        <v>152221</v>
      </c>
      <c r="FF42" s="50">
        <v>151314</v>
      </c>
      <c r="FG42" s="50">
        <v>151204</v>
      </c>
      <c r="FH42" s="50"/>
      <c r="FI42" s="50"/>
      <c r="FJ42" s="50"/>
      <c r="FK42" s="50"/>
      <c r="FL42" s="50"/>
      <c r="FM42" s="50"/>
      <c r="FN42" s="50"/>
      <c r="FO42" s="50"/>
      <c r="FP42" s="104">
        <v>-110</v>
      </c>
      <c r="FQ42" s="84">
        <v>-7.2749398164069723E-2</v>
      </c>
      <c r="FR42" s="104">
        <v>126</v>
      </c>
      <c r="FS42" s="84">
        <v>8.6702815777159992E-2</v>
      </c>
      <c r="FW42" t="s">
        <v>484</v>
      </c>
      <c r="FX42" s="5">
        <v>2253831</v>
      </c>
      <c r="FY42" s="5">
        <v>2329926</v>
      </c>
      <c r="FZ42" s="5">
        <v>2332435</v>
      </c>
      <c r="GA42" s="5">
        <v>2284686</v>
      </c>
      <c r="GB42" s="5">
        <v>2448044</v>
      </c>
      <c r="GC42" s="5">
        <v>2441831</v>
      </c>
      <c r="GD42" s="5">
        <v>2657908</v>
      </c>
    </row>
    <row r="43" spans="1:187" ht="15" outlineLevel="2">
      <c r="A43" s="355">
        <v>4</v>
      </c>
      <c r="B43" s="53" t="s">
        <v>329</v>
      </c>
      <c r="C43" s="339" t="s">
        <v>330</v>
      </c>
      <c r="D43" s="367">
        <v>1586</v>
      </c>
      <c r="E43" s="368">
        <v>1592</v>
      </c>
      <c r="F43" s="368">
        <v>1600</v>
      </c>
      <c r="G43" s="368">
        <v>1593</v>
      </c>
      <c r="H43" s="368">
        <v>1603</v>
      </c>
      <c r="I43" s="368">
        <v>1597</v>
      </c>
      <c r="J43" s="368">
        <v>1580</v>
      </c>
      <c r="K43" s="368">
        <v>1596</v>
      </c>
      <c r="L43" s="368">
        <v>1552</v>
      </c>
      <c r="M43" s="368">
        <v>1567</v>
      </c>
      <c r="N43" s="368">
        <v>1554</v>
      </c>
      <c r="O43" s="369">
        <v>1578</v>
      </c>
      <c r="P43" s="367">
        <v>1586</v>
      </c>
      <c r="Q43" s="368">
        <v>1559</v>
      </c>
      <c r="R43" s="370">
        <v>1533</v>
      </c>
      <c r="S43" s="368">
        <v>1534</v>
      </c>
      <c r="T43" s="368">
        <v>1534</v>
      </c>
      <c r="U43" s="368">
        <v>1520</v>
      </c>
      <c r="V43" s="368">
        <v>1506</v>
      </c>
      <c r="W43" s="368">
        <v>1487</v>
      </c>
      <c r="X43" s="368">
        <v>1469</v>
      </c>
      <c r="Y43" s="368">
        <v>1464</v>
      </c>
      <c r="Z43" s="368">
        <v>1451</v>
      </c>
      <c r="AA43" s="369">
        <v>1469</v>
      </c>
      <c r="AB43" s="367">
        <v>1298</v>
      </c>
      <c r="AC43" s="368">
        <v>1516</v>
      </c>
      <c r="AD43" s="368">
        <v>1522</v>
      </c>
      <c r="AE43" s="368">
        <v>1519</v>
      </c>
      <c r="AF43" s="368">
        <v>1518</v>
      </c>
      <c r="AG43" s="368">
        <v>1507</v>
      </c>
      <c r="AH43" s="368">
        <v>1498</v>
      </c>
      <c r="AI43" s="368">
        <v>1520</v>
      </c>
      <c r="AJ43" s="368">
        <v>1514</v>
      </c>
      <c r="AK43" s="368">
        <v>1510</v>
      </c>
      <c r="AL43" s="368">
        <v>1503</v>
      </c>
      <c r="AM43" s="369">
        <v>1518</v>
      </c>
      <c r="AN43" s="367">
        <v>1507</v>
      </c>
      <c r="AO43" s="368">
        <v>1492</v>
      </c>
      <c r="AP43" s="368">
        <v>1485</v>
      </c>
      <c r="AQ43" s="368">
        <v>1468</v>
      </c>
      <c r="AR43" s="368">
        <v>1465</v>
      </c>
      <c r="AS43" s="368">
        <v>1478</v>
      </c>
      <c r="AT43" s="368">
        <v>1481</v>
      </c>
      <c r="AU43" s="368">
        <v>1500</v>
      </c>
      <c r="AV43" s="368">
        <v>1492</v>
      </c>
      <c r="AW43" s="368">
        <v>1480</v>
      </c>
      <c r="AX43" s="368">
        <v>1467</v>
      </c>
      <c r="AY43" s="369">
        <v>1473</v>
      </c>
      <c r="AZ43" s="367">
        <v>1476</v>
      </c>
      <c r="BA43" s="368">
        <v>1472</v>
      </c>
      <c r="BB43" s="368">
        <v>1465</v>
      </c>
      <c r="BC43" s="368">
        <v>1457</v>
      </c>
      <c r="BD43" s="368">
        <v>1453</v>
      </c>
      <c r="BE43" s="368">
        <v>1449</v>
      </c>
      <c r="BF43" s="368">
        <v>1453</v>
      </c>
      <c r="BG43" s="368">
        <v>1438</v>
      </c>
      <c r="BH43" s="368">
        <v>1448</v>
      </c>
      <c r="BI43" s="368">
        <v>1430</v>
      </c>
      <c r="BJ43" s="368">
        <v>1440</v>
      </c>
      <c r="BK43" s="369">
        <v>1444</v>
      </c>
      <c r="BL43" s="367">
        <v>1437</v>
      </c>
      <c r="BM43" s="372">
        <v>1438</v>
      </c>
      <c r="BN43" s="372">
        <v>1450</v>
      </c>
      <c r="BO43" s="372">
        <v>1468</v>
      </c>
      <c r="BP43" s="372">
        <v>1471</v>
      </c>
      <c r="BQ43" s="372">
        <v>1465</v>
      </c>
      <c r="BR43" s="372">
        <v>1424</v>
      </c>
      <c r="BS43" s="372">
        <v>1427</v>
      </c>
      <c r="BT43" s="372">
        <v>1416</v>
      </c>
      <c r="BU43" s="372">
        <v>1416</v>
      </c>
      <c r="BV43" s="372">
        <v>1412</v>
      </c>
      <c r="BW43" s="369">
        <v>1427</v>
      </c>
      <c r="BX43" s="367">
        <v>1431</v>
      </c>
      <c r="BY43" s="372">
        <v>1410</v>
      </c>
      <c r="BZ43" s="372">
        <v>1407</v>
      </c>
      <c r="CA43" s="372">
        <v>1405</v>
      </c>
      <c r="CB43" s="372">
        <v>1392</v>
      </c>
      <c r="CC43" s="372">
        <v>1389</v>
      </c>
      <c r="CD43" s="372">
        <v>1380</v>
      </c>
      <c r="CE43" s="372">
        <v>1366</v>
      </c>
      <c r="CF43" s="372">
        <v>1368</v>
      </c>
      <c r="CG43" s="368">
        <v>1359</v>
      </c>
      <c r="CH43" s="368">
        <v>1370</v>
      </c>
      <c r="CI43" s="369">
        <v>1363</v>
      </c>
      <c r="CJ43" s="367">
        <v>1352</v>
      </c>
      <c r="CK43" s="368">
        <v>1368</v>
      </c>
      <c r="CL43" s="368">
        <v>1361</v>
      </c>
      <c r="CM43" s="368">
        <v>1358</v>
      </c>
      <c r="CN43" s="368">
        <v>1357</v>
      </c>
      <c r="CO43" s="368">
        <v>1362</v>
      </c>
      <c r="CP43" s="368">
        <v>1373</v>
      </c>
      <c r="CQ43" s="368">
        <v>1377</v>
      </c>
      <c r="CR43" s="368">
        <v>1377</v>
      </c>
      <c r="CS43" s="368">
        <v>1387</v>
      </c>
      <c r="CT43" s="368">
        <v>1390</v>
      </c>
      <c r="CU43" s="369">
        <v>1395</v>
      </c>
      <c r="CV43" s="367">
        <v>1398</v>
      </c>
      <c r="CW43" s="368">
        <v>1392</v>
      </c>
      <c r="CX43" s="368">
        <v>1370</v>
      </c>
      <c r="CY43" s="368">
        <v>1373</v>
      </c>
      <c r="CZ43" s="368">
        <v>1389</v>
      </c>
      <c r="DA43" s="368">
        <v>1388</v>
      </c>
      <c r="DB43" s="368">
        <v>1392</v>
      </c>
      <c r="DC43" s="368">
        <v>1391</v>
      </c>
      <c r="DD43" s="368">
        <v>1398</v>
      </c>
      <c r="DE43" s="368">
        <v>1400</v>
      </c>
      <c r="DF43" s="368">
        <v>1398</v>
      </c>
      <c r="DG43" s="369">
        <v>1392</v>
      </c>
      <c r="DH43" s="367">
        <v>1397</v>
      </c>
      <c r="DI43" s="368">
        <v>1395</v>
      </c>
      <c r="DJ43" s="368">
        <v>1392</v>
      </c>
      <c r="DK43" s="368">
        <v>1379</v>
      </c>
      <c r="DL43" s="368">
        <v>1369</v>
      </c>
      <c r="DM43" s="368">
        <v>1367</v>
      </c>
      <c r="DN43" s="368">
        <v>1366</v>
      </c>
      <c r="DO43" s="368">
        <v>1371</v>
      </c>
      <c r="DP43" s="368">
        <v>1368</v>
      </c>
      <c r="DQ43" s="368">
        <v>1370</v>
      </c>
      <c r="DR43" s="368">
        <v>1363</v>
      </c>
      <c r="DS43" s="371">
        <v>1393</v>
      </c>
      <c r="DT43" s="367">
        <v>1378</v>
      </c>
      <c r="DU43" s="368">
        <v>1379</v>
      </c>
      <c r="DV43" s="368">
        <v>1397</v>
      </c>
      <c r="DW43" s="368">
        <v>1404</v>
      </c>
      <c r="DX43" s="368">
        <v>1396</v>
      </c>
      <c r="DY43" s="368">
        <v>1396</v>
      </c>
      <c r="DZ43" s="368">
        <v>1395</v>
      </c>
      <c r="EA43" s="368">
        <v>1389</v>
      </c>
      <c r="EB43" s="368">
        <v>1406</v>
      </c>
      <c r="EC43" s="368">
        <v>1410</v>
      </c>
      <c r="ED43" s="368">
        <v>1406</v>
      </c>
      <c r="EE43" s="371">
        <v>1401</v>
      </c>
      <c r="EF43" s="367">
        <v>1428</v>
      </c>
      <c r="EG43" s="368">
        <v>1413</v>
      </c>
      <c r="EH43" s="368">
        <v>1406</v>
      </c>
      <c r="EI43" s="368">
        <v>1404</v>
      </c>
      <c r="EJ43" s="368">
        <v>1404</v>
      </c>
      <c r="EK43" s="368">
        <v>1397</v>
      </c>
      <c r="EL43" s="368">
        <v>1389</v>
      </c>
      <c r="EM43" s="368">
        <v>1399</v>
      </c>
      <c r="EN43" s="368">
        <v>1387</v>
      </c>
      <c r="EO43" s="368">
        <v>1380</v>
      </c>
      <c r="EP43" s="368">
        <v>1375</v>
      </c>
      <c r="EQ43" s="371">
        <v>1380</v>
      </c>
      <c r="ER43" s="367">
        <v>1394</v>
      </c>
      <c r="ES43" s="368">
        <v>1375</v>
      </c>
      <c r="ET43" s="368">
        <v>1368</v>
      </c>
      <c r="EU43" s="368">
        <v>1370</v>
      </c>
      <c r="EV43" s="368">
        <v>1373</v>
      </c>
      <c r="EW43" s="371">
        <v>1374</v>
      </c>
      <c r="EX43" s="371">
        <v>1409</v>
      </c>
      <c r="EY43" s="371">
        <v>1399</v>
      </c>
      <c r="EZ43" s="369">
        <v>1392</v>
      </c>
      <c r="FA43" s="369">
        <v>1401</v>
      </c>
      <c r="FB43" s="369">
        <v>1410</v>
      </c>
      <c r="FC43" s="369">
        <v>1431</v>
      </c>
      <c r="FD43" s="369">
        <v>1430</v>
      </c>
      <c r="FE43" s="369">
        <v>1402</v>
      </c>
      <c r="FF43" s="369">
        <v>1401</v>
      </c>
      <c r="FG43" s="369">
        <v>1393</v>
      </c>
      <c r="FH43" s="369"/>
      <c r="FI43" s="369"/>
      <c r="FJ43" s="369"/>
      <c r="FK43" s="369"/>
      <c r="FL43" s="369"/>
      <c r="FM43" s="369"/>
      <c r="FN43" s="369"/>
      <c r="FO43" s="369"/>
      <c r="FP43" s="104">
        <v>-8</v>
      </c>
      <c r="FQ43" s="84">
        <v>-0.57430007178750897</v>
      </c>
      <c r="FR43" s="104">
        <v>-38</v>
      </c>
      <c r="FS43" s="84">
        <v>-2.7536231884057969</v>
      </c>
      <c r="FW43" t="s">
        <v>485</v>
      </c>
      <c r="FX43" s="5">
        <v>2241894</v>
      </c>
      <c r="FY43" s="5">
        <v>2336079</v>
      </c>
      <c r="FZ43" s="5">
        <v>2338345</v>
      </c>
      <c r="GA43" s="5">
        <v>2290422</v>
      </c>
      <c r="GB43" s="5">
        <v>2427993</v>
      </c>
      <c r="GC43" s="5">
        <v>2446658</v>
      </c>
      <c r="GD43" s="5">
        <v>2677491</v>
      </c>
    </row>
    <row r="44" spans="1:187" ht="15" outlineLevel="2">
      <c r="A44" s="355">
        <v>42</v>
      </c>
      <c r="B44" s="53" t="s">
        <v>329</v>
      </c>
      <c r="C44" s="339" t="s">
        <v>331</v>
      </c>
      <c r="D44" s="367">
        <v>15424</v>
      </c>
      <c r="E44" s="368">
        <v>15455</v>
      </c>
      <c r="F44" s="368">
        <v>15359</v>
      </c>
      <c r="G44" s="368">
        <v>15344</v>
      </c>
      <c r="H44" s="368">
        <v>15215</v>
      </c>
      <c r="I44" s="368">
        <v>15429</v>
      </c>
      <c r="J44" s="368">
        <v>15212</v>
      </c>
      <c r="K44" s="368">
        <v>15328</v>
      </c>
      <c r="L44" s="368">
        <v>15254</v>
      </c>
      <c r="M44" s="368">
        <v>15459</v>
      </c>
      <c r="N44" s="368">
        <v>15420</v>
      </c>
      <c r="O44" s="369">
        <v>15583</v>
      </c>
      <c r="P44" s="367">
        <v>15657</v>
      </c>
      <c r="Q44" s="368">
        <v>15723</v>
      </c>
      <c r="R44" s="370">
        <v>15936</v>
      </c>
      <c r="S44" s="368">
        <v>16018</v>
      </c>
      <c r="T44" s="368">
        <v>16011</v>
      </c>
      <c r="U44" s="368">
        <v>16032</v>
      </c>
      <c r="V44" s="368">
        <v>16155</v>
      </c>
      <c r="W44" s="368">
        <v>16144</v>
      </c>
      <c r="X44" s="368">
        <v>16216</v>
      </c>
      <c r="Y44" s="368">
        <v>16312</v>
      </c>
      <c r="Z44" s="368">
        <v>16184</v>
      </c>
      <c r="AA44" s="369">
        <v>16076</v>
      </c>
      <c r="AB44" s="367">
        <v>16091</v>
      </c>
      <c r="AC44" s="368">
        <v>16121</v>
      </c>
      <c r="AD44" s="368">
        <v>16038</v>
      </c>
      <c r="AE44" s="368">
        <v>16098</v>
      </c>
      <c r="AF44" s="368">
        <v>16115</v>
      </c>
      <c r="AG44" s="368">
        <v>15971</v>
      </c>
      <c r="AH44" s="368">
        <v>15920</v>
      </c>
      <c r="AI44" s="368">
        <v>15815</v>
      </c>
      <c r="AJ44" s="368">
        <v>15898</v>
      </c>
      <c r="AK44" s="368">
        <v>16054</v>
      </c>
      <c r="AL44" s="368">
        <v>16005</v>
      </c>
      <c r="AM44" s="369">
        <v>16012</v>
      </c>
      <c r="AN44" s="367">
        <v>16036</v>
      </c>
      <c r="AO44" s="368">
        <v>16114</v>
      </c>
      <c r="AP44" s="368">
        <v>16106</v>
      </c>
      <c r="AQ44" s="368">
        <v>16001</v>
      </c>
      <c r="AR44" s="368">
        <v>16200</v>
      </c>
      <c r="AS44" s="368">
        <v>16179</v>
      </c>
      <c r="AT44" s="368">
        <v>16123</v>
      </c>
      <c r="AU44" s="368">
        <v>16163</v>
      </c>
      <c r="AV44" s="368">
        <v>16052</v>
      </c>
      <c r="AW44" s="368">
        <v>16140</v>
      </c>
      <c r="AX44" s="368">
        <v>16240</v>
      </c>
      <c r="AY44" s="369">
        <v>16378</v>
      </c>
      <c r="AZ44" s="367">
        <v>16469</v>
      </c>
      <c r="BA44" s="368">
        <v>16436</v>
      </c>
      <c r="BB44" s="368">
        <v>16485</v>
      </c>
      <c r="BC44" s="368">
        <v>16524</v>
      </c>
      <c r="BD44" s="368">
        <v>16536</v>
      </c>
      <c r="BE44" s="368">
        <v>16417</v>
      </c>
      <c r="BF44" s="368">
        <v>16510</v>
      </c>
      <c r="BG44" s="368">
        <v>16266</v>
      </c>
      <c r="BH44" s="368">
        <v>16331</v>
      </c>
      <c r="BI44" s="368">
        <v>16167</v>
      </c>
      <c r="BJ44" s="368">
        <v>16549</v>
      </c>
      <c r="BK44" s="369">
        <v>16771</v>
      </c>
      <c r="BL44" s="367">
        <v>16935</v>
      </c>
      <c r="BM44" s="372">
        <v>17150</v>
      </c>
      <c r="BN44" s="372">
        <v>17228</v>
      </c>
      <c r="BO44" s="372">
        <v>17285</v>
      </c>
      <c r="BP44" s="372">
        <v>17352</v>
      </c>
      <c r="BQ44" s="372">
        <v>17409</v>
      </c>
      <c r="BR44" s="372">
        <v>17311</v>
      </c>
      <c r="BS44" s="372">
        <v>17284</v>
      </c>
      <c r="BT44" s="372">
        <v>17329</v>
      </c>
      <c r="BU44" s="372">
        <v>17431</v>
      </c>
      <c r="BV44" s="372">
        <v>17612</v>
      </c>
      <c r="BW44" s="369">
        <v>17687</v>
      </c>
      <c r="BX44" s="367">
        <v>17626</v>
      </c>
      <c r="BY44" s="372">
        <v>17699</v>
      </c>
      <c r="BZ44" s="372">
        <v>17591</v>
      </c>
      <c r="CA44" s="372">
        <v>17425</v>
      </c>
      <c r="CB44" s="372">
        <v>17353</v>
      </c>
      <c r="CC44" s="372">
        <v>16958</v>
      </c>
      <c r="CD44" s="372">
        <v>17014</v>
      </c>
      <c r="CE44" s="372">
        <v>17021</v>
      </c>
      <c r="CF44" s="372">
        <v>16941</v>
      </c>
      <c r="CG44" s="368">
        <v>16892</v>
      </c>
      <c r="CH44" s="368">
        <v>16858</v>
      </c>
      <c r="CI44" s="369">
        <v>16763</v>
      </c>
      <c r="CJ44" s="367">
        <v>16678</v>
      </c>
      <c r="CK44" s="368">
        <v>16677</v>
      </c>
      <c r="CL44" s="368">
        <v>16690</v>
      </c>
      <c r="CM44" s="368">
        <v>16557</v>
      </c>
      <c r="CN44" s="368">
        <v>16670</v>
      </c>
      <c r="CO44" s="368">
        <v>16718</v>
      </c>
      <c r="CP44" s="368">
        <v>16842</v>
      </c>
      <c r="CQ44" s="368">
        <v>16639</v>
      </c>
      <c r="CR44" s="368">
        <v>17053</v>
      </c>
      <c r="CS44" s="368">
        <v>17015</v>
      </c>
      <c r="CT44" s="368">
        <v>16988</v>
      </c>
      <c r="CU44" s="369">
        <v>16960</v>
      </c>
      <c r="CV44" s="367">
        <v>17088</v>
      </c>
      <c r="CW44" s="368">
        <v>17073</v>
      </c>
      <c r="CX44" s="368">
        <v>16939</v>
      </c>
      <c r="CY44" s="368">
        <v>16926</v>
      </c>
      <c r="CZ44" s="368">
        <v>16923</v>
      </c>
      <c r="DA44" s="368">
        <v>16820</v>
      </c>
      <c r="DB44" s="368">
        <v>16821</v>
      </c>
      <c r="DC44" s="368">
        <v>16826</v>
      </c>
      <c r="DD44" s="368">
        <v>16907</v>
      </c>
      <c r="DE44" s="368">
        <v>16886</v>
      </c>
      <c r="DF44" s="368">
        <v>16891</v>
      </c>
      <c r="DG44" s="369">
        <v>16852</v>
      </c>
      <c r="DH44" s="367">
        <v>16990</v>
      </c>
      <c r="DI44" s="368">
        <v>16956</v>
      </c>
      <c r="DJ44" s="368">
        <v>16973</v>
      </c>
      <c r="DK44" s="368">
        <v>16931</v>
      </c>
      <c r="DL44" s="368">
        <v>16892</v>
      </c>
      <c r="DM44" s="368">
        <v>16854</v>
      </c>
      <c r="DN44" s="368">
        <v>16718</v>
      </c>
      <c r="DO44" s="368">
        <v>16719</v>
      </c>
      <c r="DP44" s="368">
        <v>16730</v>
      </c>
      <c r="DQ44" s="368">
        <v>16633</v>
      </c>
      <c r="DR44" s="368">
        <v>16602</v>
      </c>
      <c r="DS44" s="371">
        <v>16621</v>
      </c>
      <c r="DT44" s="367">
        <v>16614</v>
      </c>
      <c r="DU44" s="368">
        <v>17061</v>
      </c>
      <c r="DV44" s="368">
        <v>17226</v>
      </c>
      <c r="DW44" s="368">
        <v>17301</v>
      </c>
      <c r="DX44" s="368">
        <v>17489</v>
      </c>
      <c r="DY44" s="368">
        <v>17635</v>
      </c>
      <c r="DZ44" s="368">
        <v>17669</v>
      </c>
      <c r="EA44" s="368">
        <v>17406</v>
      </c>
      <c r="EB44" s="368">
        <v>17433</v>
      </c>
      <c r="EC44" s="368">
        <v>17390</v>
      </c>
      <c r="ED44" s="368">
        <v>17249</v>
      </c>
      <c r="EE44" s="371">
        <v>17115</v>
      </c>
      <c r="EF44" s="367">
        <v>17120</v>
      </c>
      <c r="EG44" s="368">
        <v>17142</v>
      </c>
      <c r="EH44" s="368">
        <v>17050</v>
      </c>
      <c r="EI44" s="368">
        <v>17020</v>
      </c>
      <c r="EJ44" s="368">
        <v>17055</v>
      </c>
      <c r="EK44" s="368">
        <v>16994</v>
      </c>
      <c r="EL44" s="368">
        <v>17040</v>
      </c>
      <c r="EM44" s="368">
        <v>17095</v>
      </c>
      <c r="EN44" s="368">
        <v>17320</v>
      </c>
      <c r="EO44" s="368">
        <v>17282</v>
      </c>
      <c r="EP44" s="368">
        <v>17280</v>
      </c>
      <c r="EQ44" s="371">
        <v>17265</v>
      </c>
      <c r="ER44" s="367">
        <v>17320</v>
      </c>
      <c r="ES44" s="368">
        <v>17346</v>
      </c>
      <c r="ET44" s="368">
        <v>17263</v>
      </c>
      <c r="EU44" s="368">
        <v>17368</v>
      </c>
      <c r="EV44" s="368">
        <v>17473</v>
      </c>
      <c r="EW44" s="371">
        <v>17606</v>
      </c>
      <c r="EX44" s="371">
        <v>18266</v>
      </c>
      <c r="EY44" s="371">
        <v>18320</v>
      </c>
      <c r="EZ44" s="369">
        <v>18245</v>
      </c>
      <c r="FA44" s="369">
        <v>18369</v>
      </c>
      <c r="FB44" s="369">
        <v>18382</v>
      </c>
      <c r="FC44" s="369">
        <v>18434</v>
      </c>
      <c r="FD44" s="369">
        <v>18539</v>
      </c>
      <c r="FE44" s="369">
        <v>18584</v>
      </c>
      <c r="FF44" s="369">
        <v>18480</v>
      </c>
      <c r="FG44" s="369">
        <v>18475</v>
      </c>
      <c r="FH44" s="369"/>
      <c r="FI44" s="369"/>
      <c r="FJ44" s="369"/>
      <c r="FK44" s="369"/>
      <c r="FL44" s="369"/>
      <c r="FM44" s="369"/>
      <c r="FN44" s="369"/>
      <c r="FO44" s="369"/>
      <c r="FP44" s="104">
        <v>-5</v>
      </c>
      <c r="FQ44" s="84">
        <v>-2.7063599458728015E-2</v>
      </c>
      <c r="FR44" s="104">
        <v>41</v>
      </c>
      <c r="FS44" s="84">
        <v>0.23747465971618881</v>
      </c>
    </row>
    <row r="45" spans="1:187" ht="15" outlineLevel="2">
      <c r="A45" s="355">
        <v>44</v>
      </c>
      <c r="B45" s="53" t="s">
        <v>329</v>
      </c>
      <c r="C45" s="339" t="s">
        <v>332</v>
      </c>
      <c r="D45" s="367">
        <v>6186</v>
      </c>
      <c r="E45" s="368">
        <v>6185</v>
      </c>
      <c r="F45" s="368">
        <v>6219</v>
      </c>
      <c r="G45" s="368">
        <v>6201</v>
      </c>
      <c r="H45" s="368">
        <v>6202</v>
      </c>
      <c r="I45" s="368">
        <v>6207</v>
      </c>
      <c r="J45" s="368">
        <v>5927</v>
      </c>
      <c r="K45" s="368">
        <v>6186</v>
      </c>
      <c r="L45" s="368">
        <v>5820</v>
      </c>
      <c r="M45" s="368">
        <v>5825</v>
      </c>
      <c r="N45" s="368">
        <v>5839</v>
      </c>
      <c r="O45" s="369">
        <v>5834</v>
      </c>
      <c r="P45" s="367">
        <v>5838</v>
      </c>
      <c r="Q45" s="368">
        <v>5839</v>
      </c>
      <c r="R45" s="370">
        <v>5867</v>
      </c>
      <c r="S45" s="368">
        <v>5855</v>
      </c>
      <c r="T45" s="368">
        <v>5863</v>
      </c>
      <c r="U45" s="368">
        <v>5845</v>
      </c>
      <c r="V45" s="368">
        <v>5834</v>
      </c>
      <c r="W45" s="368">
        <v>5836</v>
      </c>
      <c r="X45" s="368">
        <v>5882</v>
      </c>
      <c r="Y45" s="368">
        <v>5915</v>
      </c>
      <c r="Z45" s="368">
        <v>5880</v>
      </c>
      <c r="AA45" s="369">
        <v>5855</v>
      </c>
      <c r="AB45" s="367">
        <v>5858</v>
      </c>
      <c r="AC45" s="368">
        <v>5840</v>
      </c>
      <c r="AD45" s="368">
        <v>5830</v>
      </c>
      <c r="AE45" s="368">
        <v>5807</v>
      </c>
      <c r="AF45" s="368">
        <v>5864</v>
      </c>
      <c r="AG45" s="368">
        <v>5782</v>
      </c>
      <c r="AH45" s="368">
        <v>5743</v>
      </c>
      <c r="AI45" s="368">
        <v>5734</v>
      </c>
      <c r="AJ45" s="368">
        <v>5714</v>
      </c>
      <c r="AK45" s="368">
        <v>5830</v>
      </c>
      <c r="AL45" s="368">
        <v>5836</v>
      </c>
      <c r="AM45" s="369">
        <v>5879</v>
      </c>
      <c r="AN45" s="367">
        <v>5868</v>
      </c>
      <c r="AO45" s="368">
        <v>5851</v>
      </c>
      <c r="AP45" s="368">
        <v>5862</v>
      </c>
      <c r="AQ45" s="368">
        <v>5838</v>
      </c>
      <c r="AR45" s="368">
        <v>5896</v>
      </c>
      <c r="AS45" s="368">
        <v>5896</v>
      </c>
      <c r="AT45" s="368">
        <v>5894</v>
      </c>
      <c r="AU45" s="368">
        <v>5902</v>
      </c>
      <c r="AV45" s="368">
        <v>5850</v>
      </c>
      <c r="AW45" s="368">
        <v>5892</v>
      </c>
      <c r="AX45" s="368">
        <v>5881</v>
      </c>
      <c r="AY45" s="369">
        <v>5886</v>
      </c>
      <c r="AZ45" s="367">
        <v>5866</v>
      </c>
      <c r="BA45" s="368">
        <v>5850</v>
      </c>
      <c r="BB45" s="368">
        <v>5805</v>
      </c>
      <c r="BC45" s="368">
        <v>5827</v>
      </c>
      <c r="BD45" s="368">
        <v>5803</v>
      </c>
      <c r="BE45" s="368">
        <v>5771</v>
      </c>
      <c r="BF45" s="368">
        <v>5741</v>
      </c>
      <c r="BG45" s="368">
        <v>5688</v>
      </c>
      <c r="BH45" s="368">
        <v>5727</v>
      </c>
      <c r="BI45" s="368">
        <v>5700</v>
      </c>
      <c r="BJ45" s="368">
        <v>5723</v>
      </c>
      <c r="BK45" s="369">
        <v>5785</v>
      </c>
      <c r="BL45" s="367">
        <v>5792</v>
      </c>
      <c r="BM45" s="372">
        <v>5805</v>
      </c>
      <c r="BN45" s="372">
        <v>5803</v>
      </c>
      <c r="BO45" s="372">
        <v>5778</v>
      </c>
      <c r="BP45" s="372">
        <v>5769</v>
      </c>
      <c r="BQ45" s="372">
        <v>5737</v>
      </c>
      <c r="BR45" s="372">
        <v>5576</v>
      </c>
      <c r="BS45" s="372">
        <v>5548</v>
      </c>
      <c r="BT45" s="372">
        <v>5531</v>
      </c>
      <c r="BU45" s="372">
        <v>5554</v>
      </c>
      <c r="BV45" s="372">
        <v>5574</v>
      </c>
      <c r="BW45" s="369">
        <v>5573</v>
      </c>
      <c r="BX45" s="367">
        <v>5570</v>
      </c>
      <c r="BY45" s="372">
        <v>5567</v>
      </c>
      <c r="BZ45" s="372">
        <v>5529</v>
      </c>
      <c r="CA45" s="372">
        <v>5427</v>
      </c>
      <c r="CB45" s="372">
        <v>5399</v>
      </c>
      <c r="CC45" s="372">
        <v>5306</v>
      </c>
      <c r="CD45" s="372">
        <v>5282</v>
      </c>
      <c r="CE45" s="372">
        <v>5284</v>
      </c>
      <c r="CF45" s="372">
        <v>5235</v>
      </c>
      <c r="CG45" s="368">
        <v>5245</v>
      </c>
      <c r="CH45" s="368">
        <v>5258</v>
      </c>
      <c r="CI45" s="369">
        <v>5323</v>
      </c>
      <c r="CJ45" s="367">
        <v>5311</v>
      </c>
      <c r="CK45" s="368">
        <v>5328</v>
      </c>
      <c r="CL45" s="368">
        <v>5312</v>
      </c>
      <c r="CM45" s="368">
        <v>5293</v>
      </c>
      <c r="CN45" s="368">
        <v>5282</v>
      </c>
      <c r="CO45" s="368">
        <v>5311</v>
      </c>
      <c r="CP45" s="368">
        <v>5311</v>
      </c>
      <c r="CQ45" s="368">
        <v>5356</v>
      </c>
      <c r="CR45" s="368">
        <v>5349</v>
      </c>
      <c r="CS45" s="368">
        <v>5366</v>
      </c>
      <c r="CT45" s="368">
        <v>5445</v>
      </c>
      <c r="CU45" s="369">
        <v>5508</v>
      </c>
      <c r="CV45" s="367">
        <v>5517</v>
      </c>
      <c r="CW45" s="368">
        <v>5485</v>
      </c>
      <c r="CX45" s="368">
        <v>5463</v>
      </c>
      <c r="CY45" s="368">
        <v>5468</v>
      </c>
      <c r="CZ45" s="368">
        <v>5470</v>
      </c>
      <c r="DA45" s="368">
        <v>5448</v>
      </c>
      <c r="DB45" s="368">
        <v>5451</v>
      </c>
      <c r="DC45" s="368">
        <v>5468</v>
      </c>
      <c r="DD45" s="368">
        <v>5477</v>
      </c>
      <c r="DE45" s="368">
        <v>5482</v>
      </c>
      <c r="DF45" s="368">
        <v>5481</v>
      </c>
      <c r="DG45" s="369">
        <v>5505</v>
      </c>
      <c r="DH45" s="367">
        <v>5507</v>
      </c>
      <c r="DI45" s="368">
        <v>5511</v>
      </c>
      <c r="DJ45" s="368">
        <v>5514</v>
      </c>
      <c r="DK45" s="368">
        <v>5484</v>
      </c>
      <c r="DL45" s="368">
        <v>5442</v>
      </c>
      <c r="DM45" s="368">
        <v>5396</v>
      </c>
      <c r="DN45" s="368">
        <v>5343</v>
      </c>
      <c r="DO45" s="368">
        <v>5323</v>
      </c>
      <c r="DP45" s="368">
        <v>5342</v>
      </c>
      <c r="DQ45" s="368">
        <v>5333</v>
      </c>
      <c r="DR45" s="368">
        <v>5303</v>
      </c>
      <c r="DS45" s="371">
        <v>5365</v>
      </c>
      <c r="DT45" s="367">
        <v>5404</v>
      </c>
      <c r="DU45" s="368">
        <v>5472</v>
      </c>
      <c r="DV45" s="368">
        <v>5492</v>
      </c>
      <c r="DW45" s="368">
        <v>5486</v>
      </c>
      <c r="DX45" s="368">
        <v>5523</v>
      </c>
      <c r="DY45" s="368">
        <v>5495</v>
      </c>
      <c r="DZ45" s="368">
        <v>5509</v>
      </c>
      <c r="EA45" s="368">
        <v>5474</v>
      </c>
      <c r="EB45" s="368">
        <v>5464</v>
      </c>
      <c r="EC45" s="368">
        <v>5479</v>
      </c>
      <c r="ED45" s="368">
        <v>5462</v>
      </c>
      <c r="EE45" s="371">
        <v>5487</v>
      </c>
      <c r="EF45" s="367">
        <v>5486</v>
      </c>
      <c r="EG45" s="368">
        <v>5469</v>
      </c>
      <c r="EH45" s="368">
        <v>5454</v>
      </c>
      <c r="EI45" s="368">
        <v>5437</v>
      </c>
      <c r="EJ45" s="368">
        <v>5410</v>
      </c>
      <c r="EK45" s="368">
        <v>5424</v>
      </c>
      <c r="EL45" s="368">
        <v>5409</v>
      </c>
      <c r="EM45" s="368">
        <v>5433</v>
      </c>
      <c r="EN45" s="368">
        <v>5447</v>
      </c>
      <c r="EO45" s="368">
        <v>5453</v>
      </c>
      <c r="EP45" s="368">
        <v>5481</v>
      </c>
      <c r="EQ45" s="371">
        <v>5506</v>
      </c>
      <c r="ER45" s="367">
        <v>5553</v>
      </c>
      <c r="ES45" s="368">
        <v>5544</v>
      </c>
      <c r="ET45" s="368">
        <v>5478</v>
      </c>
      <c r="EU45" s="368">
        <v>5475</v>
      </c>
      <c r="EV45" s="368">
        <v>5490</v>
      </c>
      <c r="EW45" s="371">
        <v>5570</v>
      </c>
      <c r="EX45" s="371">
        <v>5596</v>
      </c>
      <c r="EY45" s="371">
        <v>5603</v>
      </c>
      <c r="EZ45" s="369">
        <v>5571</v>
      </c>
      <c r="FA45" s="369">
        <v>5626</v>
      </c>
      <c r="FB45" s="369">
        <v>5645</v>
      </c>
      <c r="FC45" s="369">
        <v>5733</v>
      </c>
      <c r="FD45" s="369">
        <v>5786</v>
      </c>
      <c r="FE45" s="369">
        <v>5781</v>
      </c>
      <c r="FF45" s="369">
        <v>5711</v>
      </c>
      <c r="FG45" s="369">
        <v>5722</v>
      </c>
      <c r="FH45" s="369"/>
      <c r="FI45" s="369"/>
      <c r="FJ45" s="369"/>
      <c r="FK45" s="369"/>
      <c r="FL45" s="369"/>
      <c r="FM45" s="369"/>
      <c r="FN45" s="369"/>
      <c r="FO45" s="369"/>
      <c r="FP45" s="104">
        <v>11</v>
      </c>
      <c r="FQ45" s="84">
        <v>0.19224047535826636</v>
      </c>
      <c r="FR45" s="104">
        <v>-11</v>
      </c>
      <c r="FS45" s="84">
        <v>-0.19978205593897566</v>
      </c>
    </row>
    <row r="46" spans="1:187" ht="15" outlineLevel="2">
      <c r="A46" s="355">
        <v>59</v>
      </c>
      <c r="B46" s="53" t="s">
        <v>329</v>
      </c>
      <c r="C46" s="339" t="s">
        <v>333</v>
      </c>
      <c r="D46" s="367">
        <v>3407</v>
      </c>
      <c r="E46" s="368">
        <v>3412</v>
      </c>
      <c r="F46" s="368">
        <v>3405</v>
      </c>
      <c r="G46" s="368">
        <v>3399</v>
      </c>
      <c r="H46" s="368">
        <v>3379</v>
      </c>
      <c r="I46" s="368">
        <v>3380</v>
      </c>
      <c r="J46" s="368">
        <v>3360</v>
      </c>
      <c r="K46" s="368">
        <v>3371</v>
      </c>
      <c r="L46" s="368">
        <v>3314</v>
      </c>
      <c r="M46" s="368">
        <v>3346</v>
      </c>
      <c r="N46" s="368">
        <v>3314</v>
      </c>
      <c r="O46" s="369">
        <v>3363</v>
      </c>
      <c r="P46" s="367">
        <v>3334</v>
      </c>
      <c r="Q46" s="368">
        <v>3339</v>
      </c>
      <c r="R46" s="370">
        <v>3373</v>
      </c>
      <c r="S46" s="368">
        <v>3329</v>
      </c>
      <c r="T46" s="368">
        <v>3297</v>
      </c>
      <c r="U46" s="368">
        <v>3258</v>
      </c>
      <c r="V46" s="368">
        <v>3271</v>
      </c>
      <c r="W46" s="368">
        <v>3264</v>
      </c>
      <c r="X46" s="368">
        <v>3269</v>
      </c>
      <c r="Y46" s="368">
        <v>3273</v>
      </c>
      <c r="Z46" s="368">
        <v>3270</v>
      </c>
      <c r="AA46" s="369">
        <v>3211</v>
      </c>
      <c r="AB46" s="367">
        <v>3200</v>
      </c>
      <c r="AC46" s="368">
        <v>3208</v>
      </c>
      <c r="AD46" s="368">
        <v>3219</v>
      </c>
      <c r="AE46" s="368">
        <v>3226</v>
      </c>
      <c r="AF46" s="368">
        <v>3211</v>
      </c>
      <c r="AG46" s="368">
        <v>3188</v>
      </c>
      <c r="AH46" s="368">
        <v>3206</v>
      </c>
      <c r="AI46" s="368">
        <v>3237</v>
      </c>
      <c r="AJ46" s="368">
        <v>3299</v>
      </c>
      <c r="AK46" s="368">
        <v>3321</v>
      </c>
      <c r="AL46" s="368">
        <v>3332</v>
      </c>
      <c r="AM46" s="369">
        <v>3315</v>
      </c>
      <c r="AN46" s="367">
        <v>3293</v>
      </c>
      <c r="AO46" s="368">
        <v>3274</v>
      </c>
      <c r="AP46" s="368">
        <v>3263</v>
      </c>
      <c r="AQ46" s="368">
        <v>3256</v>
      </c>
      <c r="AR46" s="368">
        <v>3264</v>
      </c>
      <c r="AS46" s="368">
        <v>3246</v>
      </c>
      <c r="AT46" s="368">
        <v>3237</v>
      </c>
      <c r="AU46" s="368">
        <v>3267</v>
      </c>
      <c r="AV46" s="368">
        <v>3231</v>
      </c>
      <c r="AW46" s="368">
        <v>3214</v>
      </c>
      <c r="AX46" s="368">
        <v>3186</v>
      </c>
      <c r="AY46" s="369">
        <v>3196</v>
      </c>
      <c r="AZ46" s="367">
        <v>3194</v>
      </c>
      <c r="BA46" s="368">
        <v>3183</v>
      </c>
      <c r="BB46" s="368">
        <v>3164</v>
      </c>
      <c r="BC46" s="368">
        <v>3144</v>
      </c>
      <c r="BD46" s="368">
        <v>3112</v>
      </c>
      <c r="BE46" s="368">
        <v>3053</v>
      </c>
      <c r="BF46" s="368">
        <v>3039</v>
      </c>
      <c r="BG46" s="368">
        <v>3011</v>
      </c>
      <c r="BH46" s="368">
        <v>3015</v>
      </c>
      <c r="BI46" s="368">
        <v>2977</v>
      </c>
      <c r="BJ46" s="368">
        <v>3014</v>
      </c>
      <c r="BK46" s="369">
        <v>3070</v>
      </c>
      <c r="BL46" s="367">
        <v>3077</v>
      </c>
      <c r="BM46" s="372">
        <v>3116</v>
      </c>
      <c r="BN46" s="372">
        <v>3083</v>
      </c>
      <c r="BO46" s="372">
        <v>3099</v>
      </c>
      <c r="BP46" s="372">
        <v>3098</v>
      </c>
      <c r="BQ46" s="372">
        <v>3109</v>
      </c>
      <c r="BR46" s="372">
        <v>3126</v>
      </c>
      <c r="BS46" s="372">
        <v>3136</v>
      </c>
      <c r="BT46" s="372">
        <v>3140</v>
      </c>
      <c r="BU46" s="372">
        <v>3136</v>
      </c>
      <c r="BV46" s="372">
        <v>3112</v>
      </c>
      <c r="BW46" s="369">
        <v>3302</v>
      </c>
      <c r="BX46" s="367">
        <v>3308</v>
      </c>
      <c r="BY46" s="372">
        <v>3245</v>
      </c>
      <c r="BZ46" s="372">
        <v>3211</v>
      </c>
      <c r="CA46" s="372">
        <v>3176</v>
      </c>
      <c r="CB46" s="372">
        <v>3170</v>
      </c>
      <c r="CC46" s="372">
        <v>3072</v>
      </c>
      <c r="CD46" s="372">
        <v>3074</v>
      </c>
      <c r="CE46" s="372">
        <v>3069</v>
      </c>
      <c r="CF46" s="372">
        <v>3031</v>
      </c>
      <c r="CG46" s="368">
        <v>2992</v>
      </c>
      <c r="CH46" s="368">
        <v>2957</v>
      </c>
      <c r="CI46" s="369">
        <v>2928</v>
      </c>
      <c r="CJ46" s="367">
        <v>2875</v>
      </c>
      <c r="CK46" s="368">
        <v>2855</v>
      </c>
      <c r="CL46" s="368">
        <v>2783</v>
      </c>
      <c r="CM46" s="368">
        <v>2781</v>
      </c>
      <c r="CN46" s="368">
        <v>2803</v>
      </c>
      <c r="CO46" s="368">
        <v>2821</v>
      </c>
      <c r="CP46" s="368">
        <v>2818</v>
      </c>
      <c r="CQ46" s="368">
        <v>2831</v>
      </c>
      <c r="CR46" s="368">
        <v>2834</v>
      </c>
      <c r="CS46" s="368">
        <v>2848</v>
      </c>
      <c r="CT46" s="368">
        <v>2852</v>
      </c>
      <c r="CU46" s="369">
        <v>2847</v>
      </c>
      <c r="CV46" s="367">
        <v>2838</v>
      </c>
      <c r="CW46" s="368">
        <v>2829</v>
      </c>
      <c r="CX46" s="368">
        <v>2820</v>
      </c>
      <c r="CY46" s="368">
        <v>2818</v>
      </c>
      <c r="CZ46" s="368">
        <v>2839</v>
      </c>
      <c r="DA46" s="368">
        <v>2830</v>
      </c>
      <c r="DB46" s="368">
        <v>2805</v>
      </c>
      <c r="DC46" s="368">
        <v>2782</v>
      </c>
      <c r="DD46" s="368">
        <v>2798</v>
      </c>
      <c r="DE46" s="368">
        <v>2780</v>
      </c>
      <c r="DF46" s="368">
        <v>2775</v>
      </c>
      <c r="DG46" s="369">
        <v>2770</v>
      </c>
      <c r="DH46" s="367">
        <v>2752</v>
      </c>
      <c r="DI46" s="368">
        <v>2781</v>
      </c>
      <c r="DJ46" s="368">
        <v>2774</v>
      </c>
      <c r="DK46" s="368">
        <v>2772</v>
      </c>
      <c r="DL46" s="368">
        <v>2754</v>
      </c>
      <c r="DM46" s="368">
        <v>2744</v>
      </c>
      <c r="DN46" s="368">
        <v>2714</v>
      </c>
      <c r="DO46" s="368">
        <v>2715</v>
      </c>
      <c r="DP46" s="368">
        <v>2704</v>
      </c>
      <c r="DQ46" s="368">
        <v>2692</v>
      </c>
      <c r="DR46" s="368">
        <v>2694</v>
      </c>
      <c r="DS46" s="371">
        <v>2690</v>
      </c>
      <c r="DT46" s="367">
        <v>2708</v>
      </c>
      <c r="DU46" s="368">
        <v>2741</v>
      </c>
      <c r="DV46" s="368">
        <v>2727</v>
      </c>
      <c r="DW46" s="368">
        <v>2759</v>
      </c>
      <c r="DX46" s="368">
        <v>2777</v>
      </c>
      <c r="DY46" s="368">
        <v>2787</v>
      </c>
      <c r="DZ46" s="368">
        <v>2806</v>
      </c>
      <c r="EA46" s="368">
        <v>2790</v>
      </c>
      <c r="EB46" s="368">
        <v>2796</v>
      </c>
      <c r="EC46" s="368">
        <v>2783</v>
      </c>
      <c r="ED46" s="368">
        <v>2768</v>
      </c>
      <c r="EE46" s="371">
        <v>2754</v>
      </c>
      <c r="EF46" s="367">
        <v>2759</v>
      </c>
      <c r="EG46" s="368">
        <v>2760</v>
      </c>
      <c r="EH46" s="368">
        <v>2725</v>
      </c>
      <c r="EI46" s="368">
        <v>2709</v>
      </c>
      <c r="EJ46" s="368">
        <v>2700</v>
      </c>
      <c r="EK46" s="368">
        <v>2723</v>
      </c>
      <c r="EL46" s="368">
        <v>2703</v>
      </c>
      <c r="EM46" s="368">
        <v>2695</v>
      </c>
      <c r="EN46" s="368">
        <v>2696</v>
      </c>
      <c r="EO46" s="368">
        <v>2687</v>
      </c>
      <c r="EP46" s="368">
        <v>2658</v>
      </c>
      <c r="EQ46" s="371">
        <v>2630</v>
      </c>
      <c r="ER46" s="367">
        <v>2642</v>
      </c>
      <c r="ES46" s="368">
        <v>2614</v>
      </c>
      <c r="ET46" s="368">
        <v>2588</v>
      </c>
      <c r="EU46" s="368">
        <v>2567</v>
      </c>
      <c r="EV46" s="368">
        <v>2589</v>
      </c>
      <c r="EW46" s="371">
        <v>2577</v>
      </c>
      <c r="EX46" s="371">
        <v>2618</v>
      </c>
      <c r="EY46" s="371">
        <v>2616</v>
      </c>
      <c r="EZ46" s="369">
        <v>2596</v>
      </c>
      <c r="FA46" s="369">
        <v>2614</v>
      </c>
      <c r="FB46" s="369">
        <v>2607</v>
      </c>
      <c r="FC46" s="369">
        <v>2599</v>
      </c>
      <c r="FD46" s="369">
        <v>2605</v>
      </c>
      <c r="FE46" s="369">
        <v>2593</v>
      </c>
      <c r="FF46" s="369">
        <v>2577</v>
      </c>
      <c r="FG46" s="369">
        <v>2556</v>
      </c>
      <c r="FH46" s="369"/>
      <c r="FI46" s="369"/>
      <c r="FJ46" s="369"/>
      <c r="FK46" s="369"/>
      <c r="FL46" s="369"/>
      <c r="FM46" s="369"/>
      <c r="FN46" s="369"/>
      <c r="FO46" s="369"/>
      <c r="FP46" s="104">
        <v>-21</v>
      </c>
      <c r="FQ46" s="84">
        <v>-0.82159624413145549</v>
      </c>
      <c r="FR46" s="104">
        <v>-43</v>
      </c>
      <c r="FS46" s="84">
        <v>-1.6349809885931561</v>
      </c>
    </row>
    <row r="47" spans="1:187" ht="15" outlineLevel="2">
      <c r="A47" s="355">
        <v>113</v>
      </c>
      <c r="B47" s="53" t="s">
        <v>329</v>
      </c>
      <c r="C47" s="339" t="s">
        <v>334</v>
      </c>
      <c r="D47" s="367">
        <v>6182</v>
      </c>
      <c r="E47" s="368">
        <v>6209</v>
      </c>
      <c r="F47" s="368">
        <v>6122</v>
      </c>
      <c r="G47" s="368">
        <v>5699</v>
      </c>
      <c r="H47" s="368">
        <v>5697</v>
      </c>
      <c r="I47" s="368">
        <v>5774</v>
      </c>
      <c r="J47" s="368">
        <v>5608</v>
      </c>
      <c r="K47" s="368">
        <v>5744</v>
      </c>
      <c r="L47" s="368">
        <v>5565</v>
      </c>
      <c r="M47" s="368">
        <v>5554</v>
      </c>
      <c r="N47" s="368">
        <v>5548</v>
      </c>
      <c r="O47" s="369">
        <v>5531</v>
      </c>
      <c r="P47" s="367">
        <v>5511</v>
      </c>
      <c r="Q47" s="368">
        <v>5509</v>
      </c>
      <c r="R47" s="370">
        <v>5515</v>
      </c>
      <c r="S47" s="368">
        <v>5442</v>
      </c>
      <c r="T47" s="368">
        <v>5450</v>
      </c>
      <c r="U47" s="368">
        <v>5449</v>
      </c>
      <c r="V47" s="368">
        <v>5439</v>
      </c>
      <c r="W47" s="368">
        <v>5398</v>
      </c>
      <c r="X47" s="368">
        <v>5438</v>
      </c>
      <c r="Y47" s="368">
        <v>5509</v>
      </c>
      <c r="Z47" s="368">
        <v>5456</v>
      </c>
      <c r="AA47" s="369">
        <v>5421</v>
      </c>
      <c r="AB47" s="367">
        <v>5449</v>
      </c>
      <c r="AC47" s="368">
        <v>5455</v>
      </c>
      <c r="AD47" s="368">
        <v>5406</v>
      </c>
      <c r="AE47" s="368">
        <v>5395</v>
      </c>
      <c r="AF47" s="368">
        <v>5433</v>
      </c>
      <c r="AG47" s="368">
        <v>5447</v>
      </c>
      <c r="AH47" s="368">
        <v>5438</v>
      </c>
      <c r="AI47" s="368">
        <v>5407</v>
      </c>
      <c r="AJ47" s="368">
        <v>5402</v>
      </c>
      <c r="AK47" s="368">
        <v>5466</v>
      </c>
      <c r="AL47" s="368">
        <v>5442</v>
      </c>
      <c r="AM47" s="369">
        <v>5490</v>
      </c>
      <c r="AN47" s="367">
        <v>5417</v>
      </c>
      <c r="AO47" s="368">
        <v>5443</v>
      </c>
      <c r="AP47" s="368">
        <v>5480</v>
      </c>
      <c r="AQ47" s="368">
        <v>5481</v>
      </c>
      <c r="AR47" s="368">
        <v>5472</v>
      </c>
      <c r="AS47" s="368">
        <v>5491</v>
      </c>
      <c r="AT47" s="368">
        <v>5491</v>
      </c>
      <c r="AU47" s="368">
        <v>5495</v>
      </c>
      <c r="AV47" s="368">
        <v>5518</v>
      </c>
      <c r="AW47" s="368">
        <v>5581</v>
      </c>
      <c r="AX47" s="368">
        <v>5611</v>
      </c>
      <c r="AY47" s="369">
        <v>5663</v>
      </c>
      <c r="AZ47" s="367">
        <v>5706</v>
      </c>
      <c r="BA47" s="368">
        <v>5699</v>
      </c>
      <c r="BB47" s="368">
        <v>5715</v>
      </c>
      <c r="BC47" s="368">
        <v>5691</v>
      </c>
      <c r="BD47" s="368">
        <v>5700</v>
      </c>
      <c r="BE47" s="368">
        <v>5699</v>
      </c>
      <c r="BF47" s="368">
        <v>5666</v>
      </c>
      <c r="BG47" s="368">
        <v>5563</v>
      </c>
      <c r="BH47" s="368">
        <v>5585</v>
      </c>
      <c r="BI47" s="368">
        <v>5546</v>
      </c>
      <c r="BJ47" s="368">
        <v>5604</v>
      </c>
      <c r="BK47" s="369">
        <v>5702</v>
      </c>
      <c r="BL47" s="367">
        <v>5771</v>
      </c>
      <c r="BM47" s="372">
        <v>5860</v>
      </c>
      <c r="BN47" s="372">
        <v>5834</v>
      </c>
      <c r="BO47" s="372">
        <v>5847</v>
      </c>
      <c r="BP47" s="372">
        <v>5894</v>
      </c>
      <c r="BQ47" s="372">
        <v>5931</v>
      </c>
      <c r="BR47" s="372">
        <v>5849</v>
      </c>
      <c r="BS47" s="372">
        <v>5805</v>
      </c>
      <c r="BT47" s="372">
        <v>5774</v>
      </c>
      <c r="BU47" s="372">
        <v>5803</v>
      </c>
      <c r="BV47" s="372">
        <v>5958</v>
      </c>
      <c r="BW47" s="369">
        <v>6010</v>
      </c>
      <c r="BX47" s="367">
        <v>6060</v>
      </c>
      <c r="BY47" s="372">
        <v>6021</v>
      </c>
      <c r="BZ47" s="372">
        <v>6047</v>
      </c>
      <c r="CA47" s="372">
        <v>5969</v>
      </c>
      <c r="CB47" s="372">
        <v>5967</v>
      </c>
      <c r="CC47" s="372">
        <v>5997</v>
      </c>
      <c r="CD47" s="372">
        <v>5951</v>
      </c>
      <c r="CE47" s="372">
        <v>5941</v>
      </c>
      <c r="CF47" s="372">
        <v>5883</v>
      </c>
      <c r="CG47" s="368">
        <v>5791</v>
      </c>
      <c r="CH47" s="368">
        <v>5723</v>
      </c>
      <c r="CI47" s="369">
        <v>5713</v>
      </c>
      <c r="CJ47" s="367">
        <v>5694</v>
      </c>
      <c r="CK47" s="368">
        <v>5677</v>
      </c>
      <c r="CL47" s="368">
        <v>5618</v>
      </c>
      <c r="CM47" s="368">
        <v>5609</v>
      </c>
      <c r="CN47" s="368">
        <v>5573</v>
      </c>
      <c r="CO47" s="368">
        <v>5580</v>
      </c>
      <c r="CP47" s="368">
        <v>5599</v>
      </c>
      <c r="CQ47" s="368">
        <v>5606</v>
      </c>
      <c r="CR47" s="368">
        <v>5707</v>
      </c>
      <c r="CS47" s="368">
        <v>5699</v>
      </c>
      <c r="CT47" s="368">
        <v>5666</v>
      </c>
      <c r="CU47" s="369">
        <v>5653</v>
      </c>
      <c r="CV47" s="367">
        <v>5622</v>
      </c>
      <c r="CW47" s="368">
        <v>5588</v>
      </c>
      <c r="CX47" s="368">
        <v>5552</v>
      </c>
      <c r="CY47" s="368">
        <v>5574</v>
      </c>
      <c r="CZ47" s="368">
        <v>5553</v>
      </c>
      <c r="DA47" s="368">
        <v>5522</v>
      </c>
      <c r="DB47" s="368">
        <v>5519</v>
      </c>
      <c r="DC47" s="368">
        <v>5471</v>
      </c>
      <c r="DD47" s="368">
        <v>5479</v>
      </c>
      <c r="DE47" s="368">
        <v>5458</v>
      </c>
      <c r="DF47" s="368">
        <v>5481</v>
      </c>
      <c r="DG47" s="369">
        <v>5433</v>
      </c>
      <c r="DH47" s="367">
        <v>5427</v>
      </c>
      <c r="DI47" s="368">
        <v>5436</v>
      </c>
      <c r="DJ47" s="368">
        <v>5486</v>
      </c>
      <c r="DK47" s="368">
        <v>5459</v>
      </c>
      <c r="DL47" s="368">
        <v>5385</v>
      </c>
      <c r="DM47" s="368">
        <v>5360</v>
      </c>
      <c r="DN47" s="368">
        <v>5314</v>
      </c>
      <c r="DO47" s="368">
        <v>5277</v>
      </c>
      <c r="DP47" s="368">
        <v>5348</v>
      </c>
      <c r="DQ47" s="368">
        <v>5370</v>
      </c>
      <c r="DR47" s="368">
        <v>5413</v>
      </c>
      <c r="DS47" s="371">
        <v>5402</v>
      </c>
      <c r="DT47" s="367">
        <v>5445</v>
      </c>
      <c r="DU47" s="368">
        <v>5567</v>
      </c>
      <c r="DV47" s="368">
        <v>5709</v>
      </c>
      <c r="DW47" s="368">
        <v>5810</v>
      </c>
      <c r="DX47" s="368">
        <v>5894</v>
      </c>
      <c r="DY47" s="368">
        <v>5933</v>
      </c>
      <c r="DZ47" s="368">
        <v>5958</v>
      </c>
      <c r="EA47" s="368">
        <v>5906</v>
      </c>
      <c r="EB47" s="368">
        <v>5910</v>
      </c>
      <c r="EC47" s="368">
        <v>5911</v>
      </c>
      <c r="ED47" s="368">
        <v>5909</v>
      </c>
      <c r="EE47" s="371">
        <v>5908</v>
      </c>
      <c r="EF47" s="367">
        <v>5916</v>
      </c>
      <c r="EG47" s="368">
        <v>5950</v>
      </c>
      <c r="EH47" s="368">
        <v>5899</v>
      </c>
      <c r="EI47" s="368">
        <v>5899</v>
      </c>
      <c r="EJ47" s="368">
        <v>5893</v>
      </c>
      <c r="EK47" s="368">
        <v>5872</v>
      </c>
      <c r="EL47" s="368">
        <v>5928</v>
      </c>
      <c r="EM47" s="368">
        <v>5992</v>
      </c>
      <c r="EN47" s="368">
        <v>5995</v>
      </c>
      <c r="EO47" s="368">
        <v>5995</v>
      </c>
      <c r="EP47" s="368">
        <v>6008</v>
      </c>
      <c r="EQ47" s="371">
        <v>6009</v>
      </c>
      <c r="ER47" s="367">
        <v>6049</v>
      </c>
      <c r="ES47" s="368">
        <v>5991</v>
      </c>
      <c r="ET47" s="368">
        <v>6007</v>
      </c>
      <c r="EU47" s="368">
        <v>5990</v>
      </c>
      <c r="EV47" s="368">
        <v>6004</v>
      </c>
      <c r="EW47" s="371">
        <v>5984</v>
      </c>
      <c r="EX47" s="371">
        <v>6175</v>
      </c>
      <c r="EY47" s="371">
        <v>6235</v>
      </c>
      <c r="EZ47" s="369">
        <v>6187</v>
      </c>
      <c r="FA47" s="369">
        <v>6228</v>
      </c>
      <c r="FB47" s="369">
        <v>6188</v>
      </c>
      <c r="FC47" s="369">
        <v>6242</v>
      </c>
      <c r="FD47" s="369">
        <v>6319</v>
      </c>
      <c r="FE47" s="369">
        <v>6301</v>
      </c>
      <c r="FF47" s="369">
        <v>6309</v>
      </c>
      <c r="FG47" s="369">
        <v>6288</v>
      </c>
      <c r="FH47" s="369"/>
      <c r="FI47" s="369"/>
      <c r="FJ47" s="369"/>
      <c r="FK47" s="369"/>
      <c r="FL47" s="369"/>
      <c r="FM47" s="369"/>
      <c r="FN47" s="369"/>
      <c r="FO47" s="369"/>
      <c r="FP47" s="104">
        <v>-21</v>
      </c>
      <c r="FQ47" s="84">
        <v>-0.33396946564885494</v>
      </c>
      <c r="FR47" s="104">
        <v>46</v>
      </c>
      <c r="FS47" s="84">
        <v>0.76551838908304215</v>
      </c>
    </row>
    <row r="48" spans="1:187" ht="15" outlineLevel="2">
      <c r="A48" s="355">
        <v>125</v>
      </c>
      <c r="B48" s="53" t="s">
        <v>329</v>
      </c>
      <c r="C48" s="339" t="s">
        <v>335</v>
      </c>
      <c r="D48" s="367">
        <v>6822</v>
      </c>
      <c r="E48" s="368">
        <v>6819</v>
      </c>
      <c r="F48" s="368">
        <v>6810</v>
      </c>
      <c r="G48" s="368">
        <v>6632</v>
      </c>
      <c r="H48" s="368">
        <v>6626</v>
      </c>
      <c r="I48" s="368">
        <v>6657</v>
      </c>
      <c r="J48" s="368">
        <v>6651</v>
      </c>
      <c r="K48" s="368">
        <v>6649</v>
      </c>
      <c r="L48" s="368">
        <v>6586</v>
      </c>
      <c r="M48" s="368">
        <v>6609</v>
      </c>
      <c r="N48" s="368">
        <v>6655</v>
      </c>
      <c r="O48" s="369">
        <v>6725</v>
      </c>
      <c r="P48" s="367">
        <v>6715</v>
      </c>
      <c r="Q48" s="368">
        <v>6733</v>
      </c>
      <c r="R48" s="370">
        <v>6731</v>
      </c>
      <c r="S48" s="368">
        <v>5383</v>
      </c>
      <c r="T48" s="368">
        <v>6676</v>
      </c>
      <c r="U48" s="368">
        <v>6787</v>
      </c>
      <c r="V48" s="368">
        <v>1706</v>
      </c>
      <c r="W48" s="368">
        <v>1893</v>
      </c>
      <c r="X48" s="368">
        <v>2013</v>
      </c>
      <c r="Y48" s="368">
        <v>6770</v>
      </c>
      <c r="Z48" s="368">
        <v>6821</v>
      </c>
      <c r="AA48" s="369">
        <v>6781</v>
      </c>
      <c r="AB48" s="367">
        <v>6794</v>
      </c>
      <c r="AC48" s="368">
        <v>6834</v>
      </c>
      <c r="AD48" s="368">
        <v>6786</v>
      </c>
      <c r="AE48" s="368">
        <v>6761</v>
      </c>
      <c r="AF48" s="368">
        <v>6779</v>
      </c>
      <c r="AG48" s="368">
        <v>6779</v>
      </c>
      <c r="AH48" s="368">
        <v>6785</v>
      </c>
      <c r="AI48" s="368">
        <v>6767</v>
      </c>
      <c r="AJ48" s="368">
        <v>6753</v>
      </c>
      <c r="AK48" s="368">
        <v>6787</v>
      </c>
      <c r="AL48" s="368">
        <v>6722</v>
      </c>
      <c r="AM48" s="369">
        <v>6737</v>
      </c>
      <c r="AN48" s="367">
        <v>6717</v>
      </c>
      <c r="AO48" s="368">
        <v>6686</v>
      </c>
      <c r="AP48" s="368">
        <v>6660</v>
      </c>
      <c r="AQ48" s="368">
        <v>6625</v>
      </c>
      <c r="AR48" s="368">
        <v>6669</v>
      </c>
      <c r="AS48" s="368">
        <v>6677</v>
      </c>
      <c r="AT48" s="368">
        <v>6692</v>
      </c>
      <c r="AU48" s="368">
        <v>6686</v>
      </c>
      <c r="AV48" s="368">
        <v>6666</v>
      </c>
      <c r="AW48" s="368">
        <v>6703</v>
      </c>
      <c r="AX48" s="368">
        <v>6709</v>
      </c>
      <c r="AY48" s="369">
        <v>6752</v>
      </c>
      <c r="AZ48" s="367">
        <v>6796</v>
      </c>
      <c r="BA48" s="368">
        <v>6767</v>
      </c>
      <c r="BB48" s="368">
        <v>6733</v>
      </c>
      <c r="BC48" s="368">
        <v>6756</v>
      </c>
      <c r="BD48" s="368">
        <v>6738</v>
      </c>
      <c r="BE48" s="368">
        <v>6706</v>
      </c>
      <c r="BF48" s="368">
        <v>6701</v>
      </c>
      <c r="BG48" s="368">
        <v>6637</v>
      </c>
      <c r="BH48" s="368">
        <v>6629</v>
      </c>
      <c r="BI48" s="368">
        <v>6580</v>
      </c>
      <c r="BJ48" s="368">
        <v>6614</v>
      </c>
      <c r="BK48" s="369">
        <v>6662</v>
      </c>
      <c r="BL48" s="367">
        <v>6687</v>
      </c>
      <c r="BM48" s="372">
        <v>6707</v>
      </c>
      <c r="BN48" s="372">
        <v>6660</v>
      </c>
      <c r="BO48" s="372">
        <v>6637</v>
      </c>
      <c r="BP48" s="372">
        <v>6637</v>
      </c>
      <c r="BQ48" s="372">
        <v>6640</v>
      </c>
      <c r="BR48" s="372">
        <v>6588</v>
      </c>
      <c r="BS48" s="372">
        <v>6544</v>
      </c>
      <c r="BT48" s="372">
        <v>6556</v>
      </c>
      <c r="BU48" s="372">
        <v>6559</v>
      </c>
      <c r="BV48" s="372">
        <v>6583</v>
      </c>
      <c r="BW48" s="369">
        <v>6622</v>
      </c>
      <c r="BX48" s="367">
        <v>6660</v>
      </c>
      <c r="BY48" s="372">
        <v>6642</v>
      </c>
      <c r="BZ48" s="372">
        <v>6625</v>
      </c>
      <c r="CA48" s="372">
        <v>6577</v>
      </c>
      <c r="CB48" s="372">
        <v>6536</v>
      </c>
      <c r="CC48" s="372">
        <v>6539</v>
      </c>
      <c r="CD48" s="372">
        <v>6541</v>
      </c>
      <c r="CE48" s="372">
        <v>6568</v>
      </c>
      <c r="CF48" s="372">
        <v>6539</v>
      </c>
      <c r="CG48" s="368">
        <v>6550</v>
      </c>
      <c r="CH48" s="368">
        <v>6576</v>
      </c>
      <c r="CI48" s="369">
        <v>6555</v>
      </c>
      <c r="CJ48" s="367">
        <v>6541</v>
      </c>
      <c r="CK48" s="368">
        <v>6575</v>
      </c>
      <c r="CL48" s="368">
        <v>6568</v>
      </c>
      <c r="CM48" s="368">
        <v>6581</v>
      </c>
      <c r="CN48" s="368">
        <v>6584</v>
      </c>
      <c r="CO48" s="368">
        <v>6598</v>
      </c>
      <c r="CP48" s="368">
        <v>6616</v>
      </c>
      <c r="CQ48" s="368">
        <v>6621</v>
      </c>
      <c r="CR48" s="368">
        <v>6606</v>
      </c>
      <c r="CS48" s="368">
        <v>6629</v>
      </c>
      <c r="CT48" s="368">
        <v>6630</v>
      </c>
      <c r="CU48" s="369">
        <v>6669</v>
      </c>
      <c r="CV48" s="367">
        <v>6670</v>
      </c>
      <c r="CW48" s="368">
        <v>6625</v>
      </c>
      <c r="CX48" s="368">
        <v>6610</v>
      </c>
      <c r="CY48" s="368">
        <v>6611</v>
      </c>
      <c r="CZ48" s="368">
        <v>6614</v>
      </c>
      <c r="DA48" s="368">
        <v>6616</v>
      </c>
      <c r="DB48" s="368">
        <v>6611</v>
      </c>
      <c r="DC48" s="368">
        <v>6588</v>
      </c>
      <c r="DD48" s="368">
        <v>6539</v>
      </c>
      <c r="DE48" s="368">
        <v>6509</v>
      </c>
      <c r="DF48" s="368">
        <v>6545</v>
      </c>
      <c r="DG48" s="369">
        <v>6558</v>
      </c>
      <c r="DH48" s="367">
        <v>6559</v>
      </c>
      <c r="DI48" s="368">
        <v>6525</v>
      </c>
      <c r="DJ48" s="368">
        <v>6500</v>
      </c>
      <c r="DK48" s="368">
        <v>6508</v>
      </c>
      <c r="DL48" s="368">
        <v>6511</v>
      </c>
      <c r="DM48" s="368">
        <v>6497</v>
      </c>
      <c r="DN48" s="368">
        <v>6460</v>
      </c>
      <c r="DO48" s="368">
        <v>6456</v>
      </c>
      <c r="DP48" s="368">
        <v>6477</v>
      </c>
      <c r="DQ48" s="368">
        <v>6456</v>
      </c>
      <c r="DR48" s="368">
        <v>6449</v>
      </c>
      <c r="DS48" s="371">
        <v>6495</v>
      </c>
      <c r="DT48" s="367">
        <v>6542</v>
      </c>
      <c r="DU48" s="368">
        <v>6579</v>
      </c>
      <c r="DV48" s="368">
        <v>6536</v>
      </c>
      <c r="DW48" s="368">
        <v>6506</v>
      </c>
      <c r="DX48" s="368">
        <v>6496</v>
      </c>
      <c r="DY48" s="368">
        <v>6502</v>
      </c>
      <c r="DZ48" s="368">
        <v>6541</v>
      </c>
      <c r="EA48" s="368">
        <v>6503</v>
      </c>
      <c r="EB48" s="368">
        <v>6537</v>
      </c>
      <c r="EC48" s="368">
        <v>6556</v>
      </c>
      <c r="ED48" s="368">
        <v>6572</v>
      </c>
      <c r="EE48" s="371">
        <v>6604</v>
      </c>
      <c r="EF48" s="367">
        <v>6673</v>
      </c>
      <c r="EG48" s="368">
        <v>6747</v>
      </c>
      <c r="EH48" s="368">
        <v>6749</v>
      </c>
      <c r="EI48" s="368">
        <v>6750</v>
      </c>
      <c r="EJ48" s="368">
        <v>6759</v>
      </c>
      <c r="EK48" s="368">
        <v>6740</v>
      </c>
      <c r="EL48" s="368">
        <v>6780</v>
      </c>
      <c r="EM48" s="368">
        <v>6825</v>
      </c>
      <c r="EN48" s="368">
        <v>6820</v>
      </c>
      <c r="EO48" s="368">
        <v>6845</v>
      </c>
      <c r="EP48" s="368">
        <v>6857</v>
      </c>
      <c r="EQ48" s="371">
        <v>6867</v>
      </c>
      <c r="ER48" s="367">
        <v>6894</v>
      </c>
      <c r="ES48" s="368">
        <v>6875</v>
      </c>
      <c r="ET48" s="368">
        <v>6865</v>
      </c>
      <c r="EU48" s="368">
        <v>6858</v>
      </c>
      <c r="EV48" s="368">
        <v>6843</v>
      </c>
      <c r="EW48" s="371">
        <v>6813</v>
      </c>
      <c r="EX48" s="371">
        <v>6853</v>
      </c>
      <c r="EY48" s="371">
        <v>6925</v>
      </c>
      <c r="EZ48" s="369">
        <v>6932</v>
      </c>
      <c r="FA48" s="369">
        <v>6929</v>
      </c>
      <c r="FB48" s="369">
        <v>6917</v>
      </c>
      <c r="FC48" s="369">
        <v>6943</v>
      </c>
      <c r="FD48" s="369">
        <v>6994</v>
      </c>
      <c r="FE48" s="369">
        <v>6983</v>
      </c>
      <c r="FF48" s="369">
        <v>6967</v>
      </c>
      <c r="FG48" s="369">
        <v>6967</v>
      </c>
      <c r="FH48" s="369"/>
      <c r="FI48" s="369"/>
      <c r="FJ48" s="369"/>
      <c r="FK48" s="369"/>
      <c r="FL48" s="369"/>
      <c r="FM48" s="369"/>
      <c r="FN48" s="369"/>
      <c r="FO48" s="369"/>
      <c r="FP48" s="104">
        <v>0</v>
      </c>
      <c r="FQ48" s="84">
        <v>0</v>
      </c>
      <c r="FR48" s="104">
        <v>24</v>
      </c>
      <c r="FS48" s="84">
        <v>0.34949759720401924</v>
      </c>
    </row>
    <row r="49" spans="1:175" ht="15" outlineLevel="2">
      <c r="A49" s="355">
        <v>138</v>
      </c>
      <c r="B49" s="53" t="s">
        <v>329</v>
      </c>
      <c r="C49" s="339" t="s">
        <v>336</v>
      </c>
      <c r="D49" s="367">
        <v>12059</v>
      </c>
      <c r="E49" s="368">
        <v>12275</v>
      </c>
      <c r="F49" s="368">
        <v>12276</v>
      </c>
      <c r="G49" s="368">
        <v>12178</v>
      </c>
      <c r="H49" s="368">
        <v>12119</v>
      </c>
      <c r="I49" s="368">
        <v>12280</v>
      </c>
      <c r="J49" s="368">
        <v>12119</v>
      </c>
      <c r="K49" s="368">
        <v>12164</v>
      </c>
      <c r="L49" s="368">
        <v>12153</v>
      </c>
      <c r="M49" s="368">
        <v>12168</v>
      </c>
      <c r="N49" s="368">
        <v>12157</v>
      </c>
      <c r="O49" s="369">
        <v>12192</v>
      </c>
      <c r="P49" s="367">
        <v>12568</v>
      </c>
      <c r="Q49" s="368">
        <v>12622</v>
      </c>
      <c r="R49" s="370">
        <v>12996</v>
      </c>
      <c r="S49" s="368">
        <v>13065</v>
      </c>
      <c r="T49" s="368">
        <v>12833</v>
      </c>
      <c r="U49" s="368">
        <v>12817</v>
      </c>
      <c r="V49" s="368">
        <v>12828</v>
      </c>
      <c r="W49" s="368">
        <v>12808</v>
      </c>
      <c r="X49" s="368">
        <v>12827</v>
      </c>
      <c r="Y49" s="368">
        <v>12888</v>
      </c>
      <c r="Z49" s="368">
        <v>12879</v>
      </c>
      <c r="AA49" s="369">
        <v>12832</v>
      </c>
      <c r="AB49" s="367">
        <v>12778</v>
      </c>
      <c r="AC49" s="368">
        <v>12896</v>
      </c>
      <c r="AD49" s="368">
        <v>12915</v>
      </c>
      <c r="AE49" s="368">
        <v>12929</v>
      </c>
      <c r="AF49" s="368">
        <v>13015</v>
      </c>
      <c r="AG49" s="368">
        <v>12768</v>
      </c>
      <c r="AH49" s="368">
        <v>12721</v>
      </c>
      <c r="AI49" s="368">
        <v>12676</v>
      </c>
      <c r="AJ49" s="368">
        <v>12565</v>
      </c>
      <c r="AK49" s="368">
        <v>12670</v>
      </c>
      <c r="AL49" s="368">
        <v>12336</v>
      </c>
      <c r="AM49" s="369">
        <v>12401</v>
      </c>
      <c r="AN49" s="367">
        <v>12375</v>
      </c>
      <c r="AO49" s="368">
        <v>12318</v>
      </c>
      <c r="AP49" s="368">
        <v>12318</v>
      </c>
      <c r="AQ49" s="368">
        <v>12197</v>
      </c>
      <c r="AR49" s="368">
        <v>12463</v>
      </c>
      <c r="AS49" s="368">
        <v>12427</v>
      </c>
      <c r="AT49" s="368">
        <v>12444</v>
      </c>
      <c r="AU49" s="368">
        <v>12442</v>
      </c>
      <c r="AV49" s="368">
        <v>12305</v>
      </c>
      <c r="AW49" s="368">
        <v>12307</v>
      </c>
      <c r="AX49" s="368">
        <v>12289</v>
      </c>
      <c r="AY49" s="369">
        <v>12288</v>
      </c>
      <c r="AZ49" s="367">
        <v>12324</v>
      </c>
      <c r="BA49" s="368">
        <v>12440</v>
      </c>
      <c r="BB49" s="368">
        <v>12394</v>
      </c>
      <c r="BC49" s="368">
        <v>12397</v>
      </c>
      <c r="BD49" s="368">
        <v>12410</v>
      </c>
      <c r="BE49" s="368">
        <v>12304</v>
      </c>
      <c r="BF49" s="368">
        <v>12248</v>
      </c>
      <c r="BG49" s="368">
        <v>12123</v>
      </c>
      <c r="BH49" s="368">
        <v>12148</v>
      </c>
      <c r="BI49" s="368">
        <v>12048</v>
      </c>
      <c r="BJ49" s="368">
        <v>12061</v>
      </c>
      <c r="BK49" s="369">
        <v>12139</v>
      </c>
      <c r="BL49" s="367">
        <v>12136</v>
      </c>
      <c r="BM49" s="372">
        <v>12207</v>
      </c>
      <c r="BN49" s="372">
        <v>12158</v>
      </c>
      <c r="BO49" s="372">
        <v>12102</v>
      </c>
      <c r="BP49" s="372">
        <v>12117</v>
      </c>
      <c r="BQ49" s="372">
        <v>12027</v>
      </c>
      <c r="BR49" s="372">
        <v>11725</v>
      </c>
      <c r="BS49" s="372">
        <v>11590</v>
      </c>
      <c r="BT49" s="372">
        <v>11518</v>
      </c>
      <c r="BU49" s="372">
        <v>11480</v>
      </c>
      <c r="BV49" s="372">
        <v>11491</v>
      </c>
      <c r="BW49" s="369">
        <v>11574</v>
      </c>
      <c r="BX49" s="367">
        <v>11582</v>
      </c>
      <c r="BY49" s="372">
        <v>11512</v>
      </c>
      <c r="BZ49" s="372">
        <v>11457</v>
      </c>
      <c r="CA49" s="372">
        <v>11363</v>
      </c>
      <c r="CB49" s="372">
        <v>11329</v>
      </c>
      <c r="CC49" s="372">
        <v>11238</v>
      </c>
      <c r="CD49" s="372">
        <v>11219</v>
      </c>
      <c r="CE49" s="372">
        <v>11269</v>
      </c>
      <c r="CF49" s="372">
        <v>11676</v>
      </c>
      <c r="CG49" s="368">
        <v>11585</v>
      </c>
      <c r="CH49" s="368">
        <v>11585</v>
      </c>
      <c r="CI49" s="369">
        <v>11564</v>
      </c>
      <c r="CJ49" s="367">
        <v>11512</v>
      </c>
      <c r="CK49" s="368">
        <v>11546</v>
      </c>
      <c r="CL49" s="368">
        <v>11511</v>
      </c>
      <c r="CM49" s="368">
        <v>11496</v>
      </c>
      <c r="CN49" s="368">
        <v>11522</v>
      </c>
      <c r="CO49" s="368">
        <v>11590</v>
      </c>
      <c r="CP49" s="368">
        <v>11673</v>
      </c>
      <c r="CQ49" s="368">
        <v>11717</v>
      </c>
      <c r="CR49" s="368">
        <v>11696</v>
      </c>
      <c r="CS49" s="368">
        <v>11790</v>
      </c>
      <c r="CT49" s="368">
        <v>11844</v>
      </c>
      <c r="CU49" s="369">
        <v>11861</v>
      </c>
      <c r="CV49" s="367">
        <v>11844</v>
      </c>
      <c r="CW49" s="368">
        <v>11790</v>
      </c>
      <c r="CX49" s="368">
        <v>11717</v>
      </c>
      <c r="CY49" s="368">
        <v>11585</v>
      </c>
      <c r="CZ49" s="368">
        <v>11675</v>
      </c>
      <c r="DA49" s="368">
        <v>11571</v>
      </c>
      <c r="DB49" s="368">
        <v>11544</v>
      </c>
      <c r="DC49" s="368">
        <v>11398</v>
      </c>
      <c r="DD49" s="368">
        <v>11500</v>
      </c>
      <c r="DE49" s="368">
        <v>11439</v>
      </c>
      <c r="DF49" s="368">
        <v>11397</v>
      </c>
      <c r="DG49" s="369">
        <v>11361</v>
      </c>
      <c r="DH49" s="367">
        <v>11304</v>
      </c>
      <c r="DI49" s="368">
        <v>11279</v>
      </c>
      <c r="DJ49" s="368">
        <v>11230</v>
      </c>
      <c r="DK49" s="368">
        <v>11149</v>
      </c>
      <c r="DL49" s="368">
        <v>11039</v>
      </c>
      <c r="DM49" s="368">
        <v>10941</v>
      </c>
      <c r="DN49" s="368">
        <v>10848</v>
      </c>
      <c r="DO49" s="368">
        <v>10815</v>
      </c>
      <c r="DP49" s="368">
        <v>10829</v>
      </c>
      <c r="DQ49" s="368">
        <v>10767</v>
      </c>
      <c r="DR49" s="368">
        <v>10731</v>
      </c>
      <c r="DS49" s="371">
        <v>10832</v>
      </c>
      <c r="DT49" s="367">
        <v>10856</v>
      </c>
      <c r="DU49" s="368">
        <v>10902</v>
      </c>
      <c r="DV49" s="368">
        <v>10933</v>
      </c>
      <c r="DW49" s="368">
        <v>10931</v>
      </c>
      <c r="DX49" s="368">
        <v>11135</v>
      </c>
      <c r="DY49" s="368">
        <v>11191</v>
      </c>
      <c r="DZ49" s="368">
        <v>11163</v>
      </c>
      <c r="EA49" s="368">
        <v>11027</v>
      </c>
      <c r="EB49" s="368">
        <v>11045</v>
      </c>
      <c r="EC49" s="368">
        <v>10995</v>
      </c>
      <c r="ED49" s="368">
        <v>10961</v>
      </c>
      <c r="EE49" s="371">
        <v>10926</v>
      </c>
      <c r="EF49" s="367">
        <v>10963</v>
      </c>
      <c r="EG49" s="368">
        <v>10971</v>
      </c>
      <c r="EH49" s="368">
        <v>10937</v>
      </c>
      <c r="EI49" s="368">
        <v>10885</v>
      </c>
      <c r="EJ49" s="368">
        <v>10841</v>
      </c>
      <c r="EK49" s="368">
        <v>10859</v>
      </c>
      <c r="EL49" s="368">
        <v>10863</v>
      </c>
      <c r="EM49" s="368">
        <v>10859</v>
      </c>
      <c r="EN49" s="368">
        <v>10895</v>
      </c>
      <c r="EO49" s="368">
        <v>10843</v>
      </c>
      <c r="EP49" s="368">
        <v>10872</v>
      </c>
      <c r="EQ49" s="371">
        <v>10830</v>
      </c>
      <c r="ER49" s="367">
        <v>10878</v>
      </c>
      <c r="ES49" s="368">
        <v>10892</v>
      </c>
      <c r="ET49" s="368">
        <v>10853</v>
      </c>
      <c r="EU49" s="368">
        <v>10804</v>
      </c>
      <c r="EV49" s="368">
        <v>10799</v>
      </c>
      <c r="EW49" s="371">
        <v>10768</v>
      </c>
      <c r="EX49" s="371">
        <v>10935</v>
      </c>
      <c r="EY49" s="371">
        <v>10989</v>
      </c>
      <c r="EZ49" s="369">
        <v>11038</v>
      </c>
      <c r="FA49" s="369">
        <v>11114</v>
      </c>
      <c r="FB49" s="369">
        <v>11177</v>
      </c>
      <c r="FC49" s="369">
        <v>11240</v>
      </c>
      <c r="FD49" s="369">
        <v>11294</v>
      </c>
      <c r="FE49" s="369">
        <v>11276</v>
      </c>
      <c r="FF49" s="369">
        <v>11166</v>
      </c>
      <c r="FG49" s="369">
        <v>11142</v>
      </c>
      <c r="FH49" s="369"/>
      <c r="FI49" s="369"/>
      <c r="FJ49" s="369"/>
      <c r="FK49" s="369"/>
      <c r="FL49" s="369"/>
      <c r="FM49" s="369"/>
      <c r="FN49" s="369"/>
      <c r="FO49" s="369"/>
      <c r="FP49" s="104">
        <v>-24</v>
      </c>
      <c r="FQ49" s="84">
        <v>-0.2154011847065159</v>
      </c>
      <c r="FR49" s="104">
        <v>-98</v>
      </c>
      <c r="FS49" s="84">
        <v>-0.90489381348107112</v>
      </c>
    </row>
    <row r="50" spans="1:175" ht="15" outlineLevel="2">
      <c r="A50" s="355">
        <v>234</v>
      </c>
      <c r="B50" s="53" t="s">
        <v>329</v>
      </c>
      <c r="C50" s="339" t="s">
        <v>337</v>
      </c>
      <c r="D50" s="367">
        <v>15401</v>
      </c>
      <c r="E50" s="368">
        <v>15412</v>
      </c>
      <c r="F50" s="368">
        <v>15388</v>
      </c>
      <c r="G50" s="368">
        <v>15280</v>
      </c>
      <c r="H50" s="368">
        <v>15236</v>
      </c>
      <c r="I50" s="368">
        <v>15344</v>
      </c>
      <c r="J50" s="368">
        <v>15300</v>
      </c>
      <c r="K50" s="368">
        <v>15283</v>
      </c>
      <c r="L50" s="368">
        <v>15333</v>
      </c>
      <c r="M50" s="368">
        <v>15504</v>
      </c>
      <c r="N50" s="368">
        <v>15501</v>
      </c>
      <c r="O50" s="369">
        <v>16138</v>
      </c>
      <c r="P50" s="367">
        <v>16196</v>
      </c>
      <c r="Q50" s="368">
        <v>16152</v>
      </c>
      <c r="R50" s="370">
        <v>16254</v>
      </c>
      <c r="S50" s="368">
        <v>16607</v>
      </c>
      <c r="T50" s="368">
        <v>16644</v>
      </c>
      <c r="U50" s="368">
        <v>16894</v>
      </c>
      <c r="V50" s="368">
        <v>17106</v>
      </c>
      <c r="W50" s="368">
        <v>17085</v>
      </c>
      <c r="X50" s="368">
        <v>17294</v>
      </c>
      <c r="Y50" s="368">
        <v>17510</v>
      </c>
      <c r="Z50" s="368">
        <v>17536</v>
      </c>
      <c r="AA50" s="369">
        <v>17651</v>
      </c>
      <c r="AB50" s="367">
        <v>17711</v>
      </c>
      <c r="AC50" s="368">
        <v>17675</v>
      </c>
      <c r="AD50" s="368">
        <v>17760</v>
      </c>
      <c r="AE50" s="368">
        <v>17913</v>
      </c>
      <c r="AF50" s="368">
        <v>17999</v>
      </c>
      <c r="AG50" s="368">
        <v>18038</v>
      </c>
      <c r="AH50" s="368">
        <v>18044</v>
      </c>
      <c r="AI50" s="368">
        <v>18059</v>
      </c>
      <c r="AJ50" s="368">
        <v>18269</v>
      </c>
      <c r="AK50" s="368">
        <v>18312</v>
      </c>
      <c r="AL50" s="368">
        <v>18300</v>
      </c>
      <c r="AM50" s="369">
        <v>18241</v>
      </c>
      <c r="AN50" s="367">
        <v>18231</v>
      </c>
      <c r="AO50" s="368">
        <v>18270</v>
      </c>
      <c r="AP50" s="368">
        <v>18424</v>
      </c>
      <c r="AQ50" s="368">
        <v>18482</v>
      </c>
      <c r="AR50" s="368">
        <v>18558</v>
      </c>
      <c r="AS50" s="368">
        <v>18642</v>
      </c>
      <c r="AT50" s="368">
        <v>18641</v>
      </c>
      <c r="AU50" s="368">
        <v>18617</v>
      </c>
      <c r="AV50" s="368">
        <v>18646</v>
      </c>
      <c r="AW50" s="368">
        <v>18678</v>
      </c>
      <c r="AX50" s="368">
        <v>18684</v>
      </c>
      <c r="AY50" s="369">
        <v>18758</v>
      </c>
      <c r="AZ50" s="367">
        <v>18715</v>
      </c>
      <c r="BA50" s="368">
        <v>18738</v>
      </c>
      <c r="BB50" s="368">
        <v>18788</v>
      </c>
      <c r="BC50" s="368">
        <v>18872</v>
      </c>
      <c r="BD50" s="368">
        <v>18796</v>
      </c>
      <c r="BE50" s="368">
        <v>18871</v>
      </c>
      <c r="BF50" s="368">
        <v>18919</v>
      </c>
      <c r="BG50" s="368">
        <v>18804</v>
      </c>
      <c r="BH50" s="368">
        <v>18726</v>
      </c>
      <c r="BI50" s="368">
        <v>18671</v>
      </c>
      <c r="BJ50" s="368">
        <v>18852</v>
      </c>
      <c r="BK50" s="369">
        <v>19043</v>
      </c>
      <c r="BL50" s="367">
        <v>19154</v>
      </c>
      <c r="BM50" s="372">
        <v>19252</v>
      </c>
      <c r="BN50" s="372">
        <v>19328</v>
      </c>
      <c r="BO50" s="372">
        <v>19317</v>
      </c>
      <c r="BP50" s="372">
        <v>19301</v>
      </c>
      <c r="BQ50" s="372">
        <v>19337</v>
      </c>
      <c r="BR50" s="372">
        <v>19330</v>
      </c>
      <c r="BS50" s="372">
        <v>19333</v>
      </c>
      <c r="BT50" s="372">
        <v>19399</v>
      </c>
      <c r="BU50" s="372">
        <v>19388</v>
      </c>
      <c r="BV50" s="372">
        <v>19370</v>
      </c>
      <c r="BW50" s="369">
        <v>19326</v>
      </c>
      <c r="BX50" s="367">
        <v>19334</v>
      </c>
      <c r="BY50" s="372">
        <v>19283</v>
      </c>
      <c r="BZ50" s="372">
        <v>19281</v>
      </c>
      <c r="CA50" s="372">
        <v>19254</v>
      </c>
      <c r="CB50" s="372">
        <v>19269</v>
      </c>
      <c r="CC50" s="372">
        <v>19036</v>
      </c>
      <c r="CD50" s="372">
        <v>19120</v>
      </c>
      <c r="CE50" s="372">
        <v>19158</v>
      </c>
      <c r="CF50" s="372">
        <v>19157</v>
      </c>
      <c r="CG50" s="368">
        <v>19169</v>
      </c>
      <c r="CH50" s="368">
        <v>19132</v>
      </c>
      <c r="CI50" s="369">
        <v>19111</v>
      </c>
      <c r="CJ50" s="367">
        <v>19105</v>
      </c>
      <c r="CK50" s="368">
        <v>19180</v>
      </c>
      <c r="CL50" s="368">
        <v>19214</v>
      </c>
      <c r="CM50" s="368">
        <v>19206</v>
      </c>
      <c r="CN50" s="368">
        <v>19233</v>
      </c>
      <c r="CO50" s="368">
        <v>19333</v>
      </c>
      <c r="CP50" s="368">
        <v>19393</v>
      </c>
      <c r="CQ50" s="368">
        <v>19528</v>
      </c>
      <c r="CR50" s="368">
        <v>19579</v>
      </c>
      <c r="CS50" s="368">
        <v>19532</v>
      </c>
      <c r="CT50" s="368">
        <v>19681</v>
      </c>
      <c r="CU50" s="369">
        <v>19819</v>
      </c>
      <c r="CV50" s="367">
        <v>19851</v>
      </c>
      <c r="CW50" s="368">
        <v>19989</v>
      </c>
      <c r="CX50" s="368">
        <v>19993</v>
      </c>
      <c r="CY50" s="368">
        <v>20020</v>
      </c>
      <c r="CZ50" s="368">
        <v>19998</v>
      </c>
      <c r="DA50" s="368">
        <v>20020</v>
      </c>
      <c r="DB50" s="368">
        <v>19991</v>
      </c>
      <c r="DC50" s="368">
        <v>20027</v>
      </c>
      <c r="DD50" s="368">
        <v>20101</v>
      </c>
      <c r="DE50" s="368">
        <v>20058</v>
      </c>
      <c r="DF50" s="368">
        <v>20134</v>
      </c>
      <c r="DG50" s="369">
        <v>20148</v>
      </c>
      <c r="DH50" s="367">
        <v>20138</v>
      </c>
      <c r="DI50" s="368">
        <v>20146</v>
      </c>
      <c r="DJ50" s="368">
        <v>20109</v>
      </c>
      <c r="DK50" s="368">
        <v>20066</v>
      </c>
      <c r="DL50" s="368">
        <v>20039</v>
      </c>
      <c r="DM50" s="368">
        <v>20000</v>
      </c>
      <c r="DN50" s="368">
        <v>19969</v>
      </c>
      <c r="DO50" s="368">
        <v>19982</v>
      </c>
      <c r="DP50" s="368">
        <v>19947</v>
      </c>
      <c r="DQ50" s="368">
        <v>19899</v>
      </c>
      <c r="DR50" s="368">
        <v>19926</v>
      </c>
      <c r="DS50" s="371">
        <v>19846</v>
      </c>
      <c r="DT50" s="367">
        <v>19855</v>
      </c>
      <c r="DU50" s="368">
        <v>19995</v>
      </c>
      <c r="DV50" s="368">
        <v>19874</v>
      </c>
      <c r="DW50" s="368">
        <v>19805</v>
      </c>
      <c r="DX50" s="368">
        <v>19918</v>
      </c>
      <c r="DY50" s="368">
        <v>19921</v>
      </c>
      <c r="DZ50" s="368">
        <v>19904</v>
      </c>
      <c r="EA50" s="368">
        <v>19792</v>
      </c>
      <c r="EB50" s="368">
        <v>19851</v>
      </c>
      <c r="EC50" s="368">
        <v>19846</v>
      </c>
      <c r="ED50" s="368">
        <v>19791</v>
      </c>
      <c r="EE50" s="371">
        <v>19732</v>
      </c>
      <c r="EF50" s="367">
        <v>19768</v>
      </c>
      <c r="EG50" s="368">
        <v>19828</v>
      </c>
      <c r="EH50" s="368">
        <v>19799</v>
      </c>
      <c r="EI50" s="368">
        <v>19787</v>
      </c>
      <c r="EJ50" s="368">
        <v>19763</v>
      </c>
      <c r="EK50" s="368">
        <v>19736</v>
      </c>
      <c r="EL50" s="368">
        <v>19732</v>
      </c>
      <c r="EM50" s="368">
        <v>19780</v>
      </c>
      <c r="EN50" s="368">
        <v>19856</v>
      </c>
      <c r="EO50" s="368">
        <v>19871</v>
      </c>
      <c r="EP50" s="368">
        <v>19855</v>
      </c>
      <c r="EQ50" s="371">
        <v>19961</v>
      </c>
      <c r="ER50" s="367">
        <v>20057</v>
      </c>
      <c r="ES50" s="368">
        <v>20218</v>
      </c>
      <c r="ET50" s="368">
        <v>20157</v>
      </c>
      <c r="EU50" s="368">
        <v>20136</v>
      </c>
      <c r="EV50" s="368">
        <v>20285</v>
      </c>
      <c r="EW50" s="371">
        <v>20394</v>
      </c>
      <c r="EX50" s="371">
        <v>20598</v>
      </c>
      <c r="EY50" s="371">
        <v>20648</v>
      </c>
      <c r="EZ50" s="369">
        <v>20714</v>
      </c>
      <c r="FA50" s="369">
        <v>20868</v>
      </c>
      <c r="FB50" s="369">
        <v>20959</v>
      </c>
      <c r="FC50" s="369">
        <v>21089</v>
      </c>
      <c r="FD50" s="369">
        <v>21184</v>
      </c>
      <c r="FE50" s="369">
        <v>21352</v>
      </c>
      <c r="FF50" s="369">
        <v>21318</v>
      </c>
      <c r="FG50" s="369">
        <v>21369</v>
      </c>
      <c r="FH50" s="369"/>
      <c r="FI50" s="369"/>
      <c r="FJ50" s="369"/>
      <c r="FK50" s="369"/>
      <c r="FL50" s="369"/>
      <c r="FM50" s="369"/>
      <c r="FN50" s="369"/>
      <c r="FO50" s="369"/>
      <c r="FP50" s="104">
        <v>51</v>
      </c>
      <c r="FQ50" s="84">
        <v>0.23866348448687352</v>
      </c>
      <c r="FR50" s="104">
        <v>280</v>
      </c>
      <c r="FS50" s="84">
        <v>1.4027353339011073</v>
      </c>
    </row>
    <row r="51" spans="1:175" ht="15" outlineLevel="2">
      <c r="A51" s="355">
        <v>240</v>
      </c>
      <c r="B51" s="53" t="s">
        <v>329</v>
      </c>
      <c r="C51" s="339" t="s">
        <v>338</v>
      </c>
      <c r="D51" s="367">
        <v>9035</v>
      </c>
      <c r="E51" s="368">
        <v>9044</v>
      </c>
      <c r="F51" s="368">
        <v>8973</v>
      </c>
      <c r="G51" s="368">
        <v>8935</v>
      </c>
      <c r="H51" s="368">
        <v>8920</v>
      </c>
      <c r="I51" s="368">
        <v>8937</v>
      </c>
      <c r="J51" s="368">
        <v>8640</v>
      </c>
      <c r="K51" s="368">
        <v>8908</v>
      </c>
      <c r="L51" s="368">
        <v>8629</v>
      </c>
      <c r="M51" s="368">
        <v>8588</v>
      </c>
      <c r="N51" s="368">
        <v>8542</v>
      </c>
      <c r="O51" s="369">
        <v>8560</v>
      </c>
      <c r="P51" s="367">
        <v>8529</v>
      </c>
      <c r="Q51" s="368">
        <v>8506</v>
      </c>
      <c r="R51" s="370">
        <v>8507</v>
      </c>
      <c r="S51" s="368">
        <v>8471</v>
      </c>
      <c r="T51" s="368">
        <v>8499</v>
      </c>
      <c r="U51" s="368">
        <v>8481</v>
      </c>
      <c r="V51" s="368">
        <v>8518</v>
      </c>
      <c r="W51" s="368">
        <v>8542</v>
      </c>
      <c r="X51" s="368">
        <v>8673</v>
      </c>
      <c r="Y51" s="368">
        <v>8801</v>
      </c>
      <c r="Z51" s="368">
        <v>8747</v>
      </c>
      <c r="AA51" s="369">
        <v>8666</v>
      </c>
      <c r="AB51" s="367">
        <v>8707</v>
      </c>
      <c r="AC51" s="368">
        <v>8760</v>
      </c>
      <c r="AD51" s="368">
        <v>8774</v>
      </c>
      <c r="AE51" s="368">
        <v>8753</v>
      </c>
      <c r="AF51" s="368">
        <v>8817</v>
      </c>
      <c r="AG51" s="368">
        <v>8708</v>
      </c>
      <c r="AH51" s="368">
        <v>8681</v>
      </c>
      <c r="AI51" s="368">
        <v>8648</v>
      </c>
      <c r="AJ51" s="368">
        <v>8589</v>
      </c>
      <c r="AK51" s="368">
        <v>8652</v>
      </c>
      <c r="AL51" s="368">
        <v>8579</v>
      </c>
      <c r="AM51" s="369">
        <v>8602</v>
      </c>
      <c r="AN51" s="367">
        <v>8555</v>
      </c>
      <c r="AO51" s="368">
        <v>8521</v>
      </c>
      <c r="AP51" s="368">
        <v>8486</v>
      </c>
      <c r="AQ51" s="368">
        <v>8447</v>
      </c>
      <c r="AR51" s="368">
        <v>8575</v>
      </c>
      <c r="AS51" s="368">
        <v>8557</v>
      </c>
      <c r="AT51" s="368">
        <v>8585</v>
      </c>
      <c r="AU51" s="368">
        <v>8597</v>
      </c>
      <c r="AV51" s="368">
        <v>8514</v>
      </c>
      <c r="AW51" s="368">
        <v>8510</v>
      </c>
      <c r="AX51" s="368">
        <v>8505</v>
      </c>
      <c r="AY51" s="369">
        <v>8515</v>
      </c>
      <c r="AZ51" s="367">
        <v>8492</v>
      </c>
      <c r="BA51" s="368">
        <v>8512</v>
      </c>
      <c r="BB51" s="368">
        <v>8489</v>
      </c>
      <c r="BC51" s="368">
        <v>8461</v>
      </c>
      <c r="BD51" s="368">
        <v>8423</v>
      </c>
      <c r="BE51" s="368">
        <v>8322</v>
      </c>
      <c r="BF51" s="368">
        <v>8314</v>
      </c>
      <c r="BG51" s="368">
        <v>8193</v>
      </c>
      <c r="BH51" s="368">
        <v>8239</v>
      </c>
      <c r="BI51" s="368">
        <v>8167</v>
      </c>
      <c r="BJ51" s="368">
        <v>8168</v>
      </c>
      <c r="BK51" s="369">
        <v>8215</v>
      </c>
      <c r="BL51" s="367">
        <v>8148</v>
      </c>
      <c r="BM51" s="372">
        <v>8187</v>
      </c>
      <c r="BN51" s="372">
        <v>8127</v>
      </c>
      <c r="BO51" s="372">
        <v>8092</v>
      </c>
      <c r="BP51" s="372">
        <v>8073</v>
      </c>
      <c r="BQ51" s="372">
        <v>7996</v>
      </c>
      <c r="BR51" s="372">
        <v>7699</v>
      </c>
      <c r="BS51" s="372">
        <v>7619</v>
      </c>
      <c r="BT51" s="372">
        <v>7625</v>
      </c>
      <c r="BU51" s="372">
        <v>7666</v>
      </c>
      <c r="BV51" s="372">
        <v>7710</v>
      </c>
      <c r="BW51" s="369">
        <v>7734</v>
      </c>
      <c r="BX51" s="367">
        <v>7745</v>
      </c>
      <c r="BY51" s="372">
        <v>7688</v>
      </c>
      <c r="BZ51" s="372">
        <v>7636</v>
      </c>
      <c r="CA51" s="372">
        <v>7541</v>
      </c>
      <c r="CB51" s="372">
        <v>7504</v>
      </c>
      <c r="CC51" s="372">
        <v>7448</v>
      </c>
      <c r="CD51" s="372">
        <v>7393</v>
      </c>
      <c r="CE51" s="372">
        <v>7366</v>
      </c>
      <c r="CF51" s="372">
        <v>7341</v>
      </c>
      <c r="CG51" s="368">
        <v>7294</v>
      </c>
      <c r="CH51" s="368">
        <v>7275</v>
      </c>
      <c r="CI51" s="369">
        <v>7235</v>
      </c>
      <c r="CJ51" s="367">
        <v>7208</v>
      </c>
      <c r="CK51" s="368">
        <v>7170</v>
      </c>
      <c r="CL51" s="368">
        <v>7131</v>
      </c>
      <c r="CM51" s="368">
        <v>7110</v>
      </c>
      <c r="CN51" s="368">
        <v>7072</v>
      </c>
      <c r="CO51" s="368">
        <v>7102</v>
      </c>
      <c r="CP51" s="368">
        <v>7137</v>
      </c>
      <c r="CQ51" s="368">
        <v>7171</v>
      </c>
      <c r="CR51" s="368">
        <v>7137</v>
      </c>
      <c r="CS51" s="368">
        <v>7179</v>
      </c>
      <c r="CT51" s="368">
        <v>7218</v>
      </c>
      <c r="CU51" s="369">
        <v>7223</v>
      </c>
      <c r="CV51" s="367">
        <v>7217</v>
      </c>
      <c r="CW51" s="368">
        <v>7182</v>
      </c>
      <c r="CX51" s="368">
        <v>7130</v>
      </c>
      <c r="CY51" s="368">
        <v>7050</v>
      </c>
      <c r="CZ51" s="368">
        <v>7030</v>
      </c>
      <c r="DA51" s="368">
        <v>7049</v>
      </c>
      <c r="DB51" s="368">
        <v>7023</v>
      </c>
      <c r="DC51" s="368">
        <v>6989</v>
      </c>
      <c r="DD51" s="368">
        <v>6947</v>
      </c>
      <c r="DE51" s="368">
        <v>6943</v>
      </c>
      <c r="DF51" s="368">
        <v>6998</v>
      </c>
      <c r="DG51" s="369">
        <v>7013</v>
      </c>
      <c r="DH51" s="367">
        <v>6987</v>
      </c>
      <c r="DI51" s="368">
        <v>6994</v>
      </c>
      <c r="DJ51" s="368">
        <v>6976</v>
      </c>
      <c r="DK51" s="368">
        <v>6944</v>
      </c>
      <c r="DL51" s="368">
        <v>6901</v>
      </c>
      <c r="DM51" s="368">
        <v>6865</v>
      </c>
      <c r="DN51" s="368">
        <v>6791</v>
      </c>
      <c r="DO51" s="368">
        <v>6783</v>
      </c>
      <c r="DP51" s="368">
        <v>6768</v>
      </c>
      <c r="DQ51" s="368">
        <v>6746</v>
      </c>
      <c r="DR51" s="368">
        <v>6711</v>
      </c>
      <c r="DS51" s="371">
        <v>6735</v>
      </c>
      <c r="DT51" s="367">
        <v>6772</v>
      </c>
      <c r="DU51" s="368">
        <v>6842</v>
      </c>
      <c r="DV51" s="368">
        <v>6854</v>
      </c>
      <c r="DW51" s="368">
        <v>6852</v>
      </c>
      <c r="DX51" s="368">
        <v>6965</v>
      </c>
      <c r="DY51" s="368">
        <v>6973</v>
      </c>
      <c r="DZ51" s="368">
        <v>6991</v>
      </c>
      <c r="EA51" s="368">
        <v>6937</v>
      </c>
      <c r="EB51" s="368">
        <v>6999</v>
      </c>
      <c r="EC51" s="368">
        <v>6996</v>
      </c>
      <c r="ED51" s="368">
        <v>6954</v>
      </c>
      <c r="EE51" s="371">
        <v>6903</v>
      </c>
      <c r="EF51" s="367">
        <v>6911</v>
      </c>
      <c r="EG51" s="368">
        <v>6923</v>
      </c>
      <c r="EH51" s="368">
        <v>6873</v>
      </c>
      <c r="EI51" s="368">
        <v>6880</v>
      </c>
      <c r="EJ51" s="368">
        <v>6872</v>
      </c>
      <c r="EK51" s="368">
        <v>6845</v>
      </c>
      <c r="EL51" s="368">
        <v>6835</v>
      </c>
      <c r="EM51" s="368">
        <v>6843</v>
      </c>
      <c r="EN51" s="368">
        <v>6844</v>
      </c>
      <c r="EO51" s="368">
        <v>6814</v>
      </c>
      <c r="EP51" s="368">
        <v>6800</v>
      </c>
      <c r="EQ51" s="371">
        <v>6744</v>
      </c>
      <c r="ER51" s="367">
        <v>6751</v>
      </c>
      <c r="ES51" s="368">
        <v>6748</v>
      </c>
      <c r="ET51" s="368">
        <v>6713</v>
      </c>
      <c r="EU51" s="368">
        <v>6669</v>
      </c>
      <c r="EV51" s="368">
        <v>6672</v>
      </c>
      <c r="EW51" s="371">
        <v>6625</v>
      </c>
      <c r="EX51" s="371">
        <v>6657</v>
      </c>
      <c r="EY51" s="371">
        <v>6660</v>
      </c>
      <c r="EZ51" s="369">
        <v>6635</v>
      </c>
      <c r="FA51" s="369">
        <v>6631</v>
      </c>
      <c r="FB51" s="369">
        <v>6604</v>
      </c>
      <c r="FC51" s="369">
        <v>6631</v>
      </c>
      <c r="FD51" s="369">
        <v>6681</v>
      </c>
      <c r="FE51" s="369">
        <v>6664</v>
      </c>
      <c r="FF51" s="369">
        <v>6641</v>
      </c>
      <c r="FG51" s="369">
        <v>6613</v>
      </c>
      <c r="FH51" s="369"/>
      <c r="FI51" s="369"/>
      <c r="FJ51" s="369"/>
      <c r="FK51" s="369"/>
      <c r="FL51" s="369"/>
      <c r="FM51" s="369"/>
      <c r="FN51" s="369"/>
      <c r="FO51" s="369"/>
      <c r="FP51" s="104">
        <v>-28</v>
      </c>
      <c r="FQ51" s="84">
        <v>-0.42340843792529864</v>
      </c>
      <c r="FR51" s="104">
        <v>-18</v>
      </c>
      <c r="FS51" s="84">
        <v>-0.26690391459074736</v>
      </c>
    </row>
    <row r="52" spans="1:175" ht="15" outlineLevel="2">
      <c r="A52" s="355">
        <v>284</v>
      </c>
      <c r="B52" s="53" t="s">
        <v>329</v>
      </c>
      <c r="C52" s="339" t="s">
        <v>339</v>
      </c>
      <c r="D52" s="367">
        <v>18432</v>
      </c>
      <c r="E52" s="368">
        <v>18510</v>
      </c>
      <c r="F52" s="368">
        <v>18542</v>
      </c>
      <c r="G52" s="368">
        <v>18502</v>
      </c>
      <c r="H52" s="368">
        <v>18464</v>
      </c>
      <c r="I52" s="368">
        <v>18546</v>
      </c>
      <c r="J52" s="368">
        <v>18119</v>
      </c>
      <c r="K52" s="368">
        <v>18479</v>
      </c>
      <c r="L52" s="368">
        <v>18014</v>
      </c>
      <c r="M52" s="368">
        <v>18070</v>
      </c>
      <c r="N52" s="368">
        <v>17895</v>
      </c>
      <c r="O52" s="369">
        <v>18082</v>
      </c>
      <c r="P52" s="367">
        <v>18103</v>
      </c>
      <c r="Q52" s="368">
        <v>18060</v>
      </c>
      <c r="R52" s="370">
        <v>18065</v>
      </c>
      <c r="S52" s="368">
        <v>18004</v>
      </c>
      <c r="T52" s="368">
        <v>18119</v>
      </c>
      <c r="U52" s="368">
        <v>18341</v>
      </c>
      <c r="V52" s="368">
        <v>18453</v>
      </c>
      <c r="W52" s="368">
        <v>18371</v>
      </c>
      <c r="X52" s="368">
        <v>18331</v>
      </c>
      <c r="Y52" s="368">
        <v>18374</v>
      </c>
      <c r="Z52" s="368">
        <v>18351</v>
      </c>
      <c r="AA52" s="369">
        <v>18476</v>
      </c>
      <c r="AB52" s="367">
        <v>18487</v>
      </c>
      <c r="AC52" s="368">
        <v>18524</v>
      </c>
      <c r="AD52" s="368">
        <v>18576</v>
      </c>
      <c r="AE52" s="368">
        <v>18594</v>
      </c>
      <c r="AF52" s="368">
        <v>18657</v>
      </c>
      <c r="AG52" s="368">
        <v>18639</v>
      </c>
      <c r="AH52" s="368">
        <v>18619</v>
      </c>
      <c r="AI52" s="368">
        <v>18471</v>
      </c>
      <c r="AJ52" s="368">
        <v>18707</v>
      </c>
      <c r="AK52" s="368">
        <v>18822</v>
      </c>
      <c r="AL52" s="368">
        <v>18781</v>
      </c>
      <c r="AM52" s="369">
        <v>18809</v>
      </c>
      <c r="AN52" s="367">
        <v>18753</v>
      </c>
      <c r="AO52" s="368">
        <v>18800</v>
      </c>
      <c r="AP52" s="368">
        <v>18947</v>
      </c>
      <c r="AQ52" s="368">
        <v>18895</v>
      </c>
      <c r="AR52" s="368">
        <v>18906</v>
      </c>
      <c r="AS52" s="368">
        <v>18930</v>
      </c>
      <c r="AT52" s="368">
        <v>18971</v>
      </c>
      <c r="AU52" s="368">
        <v>18904</v>
      </c>
      <c r="AV52" s="368">
        <v>18887</v>
      </c>
      <c r="AW52" s="368">
        <v>18902</v>
      </c>
      <c r="AX52" s="368">
        <v>18973</v>
      </c>
      <c r="AY52" s="369">
        <v>19038</v>
      </c>
      <c r="AZ52" s="367">
        <v>18984</v>
      </c>
      <c r="BA52" s="368">
        <v>18986</v>
      </c>
      <c r="BB52" s="368">
        <v>19151</v>
      </c>
      <c r="BC52" s="368">
        <v>19111</v>
      </c>
      <c r="BD52" s="368">
        <v>19089</v>
      </c>
      <c r="BE52" s="368">
        <v>19043</v>
      </c>
      <c r="BF52" s="368">
        <v>19079</v>
      </c>
      <c r="BG52" s="368">
        <v>18995</v>
      </c>
      <c r="BH52" s="368">
        <v>18940</v>
      </c>
      <c r="BI52" s="368">
        <v>19007</v>
      </c>
      <c r="BJ52" s="368">
        <v>19142</v>
      </c>
      <c r="BK52" s="369">
        <v>19284</v>
      </c>
      <c r="BL52" s="367">
        <v>19278</v>
      </c>
      <c r="BM52" s="372">
        <v>19364</v>
      </c>
      <c r="BN52" s="372">
        <v>19425</v>
      </c>
      <c r="BO52" s="372">
        <v>19410</v>
      </c>
      <c r="BP52" s="372">
        <v>19376</v>
      </c>
      <c r="BQ52" s="372">
        <v>19336</v>
      </c>
      <c r="BR52" s="372">
        <v>19290</v>
      </c>
      <c r="BS52" s="372">
        <v>19227</v>
      </c>
      <c r="BT52" s="372">
        <v>19277</v>
      </c>
      <c r="BU52" s="372">
        <v>19256</v>
      </c>
      <c r="BV52" s="372">
        <v>19210</v>
      </c>
      <c r="BW52" s="369">
        <v>19140</v>
      </c>
      <c r="BX52" s="367">
        <v>19194</v>
      </c>
      <c r="BY52" s="372">
        <v>19193</v>
      </c>
      <c r="BZ52" s="372">
        <v>19189</v>
      </c>
      <c r="CA52" s="372">
        <v>19165</v>
      </c>
      <c r="CB52" s="372">
        <v>19110</v>
      </c>
      <c r="CC52" s="372">
        <v>18807</v>
      </c>
      <c r="CD52" s="372">
        <v>18748</v>
      </c>
      <c r="CE52" s="372">
        <v>18771</v>
      </c>
      <c r="CF52" s="372">
        <v>18819</v>
      </c>
      <c r="CG52" s="368">
        <v>18814</v>
      </c>
      <c r="CH52" s="368">
        <v>18768</v>
      </c>
      <c r="CI52" s="369">
        <v>18694</v>
      </c>
      <c r="CJ52" s="367">
        <v>18639</v>
      </c>
      <c r="CK52" s="368">
        <v>18724</v>
      </c>
      <c r="CL52" s="368">
        <v>18725</v>
      </c>
      <c r="CM52" s="368">
        <v>18704</v>
      </c>
      <c r="CN52" s="368">
        <v>18700</v>
      </c>
      <c r="CO52" s="368">
        <v>18702</v>
      </c>
      <c r="CP52" s="368">
        <v>18697</v>
      </c>
      <c r="CQ52" s="368">
        <v>18776</v>
      </c>
      <c r="CR52" s="368">
        <v>18748</v>
      </c>
      <c r="CS52" s="368">
        <v>18727</v>
      </c>
      <c r="CT52" s="368">
        <v>18749</v>
      </c>
      <c r="CU52" s="369">
        <v>18758</v>
      </c>
      <c r="CV52" s="367">
        <v>18800</v>
      </c>
      <c r="CW52" s="368">
        <v>18868</v>
      </c>
      <c r="CX52" s="368">
        <v>18886</v>
      </c>
      <c r="CY52" s="368">
        <v>18855</v>
      </c>
      <c r="CZ52" s="368">
        <v>18801</v>
      </c>
      <c r="DA52" s="368">
        <v>18808</v>
      </c>
      <c r="DB52" s="368">
        <v>18773</v>
      </c>
      <c r="DC52" s="368">
        <v>18756</v>
      </c>
      <c r="DD52" s="368">
        <v>18789</v>
      </c>
      <c r="DE52" s="368">
        <v>18799</v>
      </c>
      <c r="DF52" s="368">
        <v>18833</v>
      </c>
      <c r="DG52" s="369">
        <v>18565</v>
      </c>
      <c r="DH52" s="367">
        <v>18615</v>
      </c>
      <c r="DI52" s="368">
        <v>18673</v>
      </c>
      <c r="DJ52" s="368">
        <v>18703</v>
      </c>
      <c r="DK52" s="368">
        <v>18650</v>
      </c>
      <c r="DL52" s="368">
        <v>18572</v>
      </c>
      <c r="DM52" s="368">
        <v>18521</v>
      </c>
      <c r="DN52" s="368">
        <v>18485</v>
      </c>
      <c r="DO52" s="368">
        <v>18460</v>
      </c>
      <c r="DP52" s="368">
        <v>18471</v>
      </c>
      <c r="DQ52" s="368">
        <v>18410</v>
      </c>
      <c r="DR52" s="368">
        <v>18429</v>
      </c>
      <c r="DS52" s="371">
        <v>18471</v>
      </c>
      <c r="DT52" s="367">
        <v>18442</v>
      </c>
      <c r="DU52" s="368">
        <v>18515</v>
      </c>
      <c r="DV52" s="368">
        <v>18544</v>
      </c>
      <c r="DW52" s="368">
        <v>18504</v>
      </c>
      <c r="DX52" s="368">
        <v>18660</v>
      </c>
      <c r="DY52" s="368">
        <v>18664</v>
      </c>
      <c r="DZ52" s="368">
        <v>18630</v>
      </c>
      <c r="EA52" s="368">
        <v>18156</v>
      </c>
      <c r="EB52" s="368">
        <v>18489</v>
      </c>
      <c r="EC52" s="368">
        <v>18373</v>
      </c>
      <c r="ED52" s="368">
        <v>18318</v>
      </c>
      <c r="EE52" s="371">
        <v>18223</v>
      </c>
      <c r="EF52" s="367">
        <v>18281</v>
      </c>
      <c r="EG52" s="368">
        <v>18406</v>
      </c>
      <c r="EH52" s="368">
        <v>18343</v>
      </c>
      <c r="EI52" s="368">
        <v>18312</v>
      </c>
      <c r="EJ52" s="368">
        <v>18350</v>
      </c>
      <c r="EK52" s="368">
        <v>18320</v>
      </c>
      <c r="EL52" s="368">
        <v>18318</v>
      </c>
      <c r="EM52" s="368">
        <v>18334</v>
      </c>
      <c r="EN52" s="368">
        <v>18460</v>
      </c>
      <c r="EO52" s="368">
        <v>18403</v>
      </c>
      <c r="EP52" s="368">
        <v>18381</v>
      </c>
      <c r="EQ52" s="371">
        <v>18391</v>
      </c>
      <c r="ER52" s="367">
        <v>18429</v>
      </c>
      <c r="ES52" s="368">
        <v>18474</v>
      </c>
      <c r="ET52" s="368">
        <v>18341</v>
      </c>
      <c r="EU52" s="368">
        <v>18303</v>
      </c>
      <c r="EV52" s="368">
        <v>18327</v>
      </c>
      <c r="EW52" s="371">
        <v>18183</v>
      </c>
      <c r="EX52" s="371">
        <v>18420</v>
      </c>
      <c r="EY52" s="371">
        <v>18436</v>
      </c>
      <c r="EZ52" s="369">
        <v>18423</v>
      </c>
      <c r="FA52" s="369">
        <v>18564</v>
      </c>
      <c r="FB52" s="369">
        <v>18578</v>
      </c>
      <c r="FC52" s="369">
        <v>18606</v>
      </c>
      <c r="FD52" s="369">
        <v>18711</v>
      </c>
      <c r="FE52" s="369">
        <v>18759</v>
      </c>
      <c r="FF52" s="369">
        <v>18580</v>
      </c>
      <c r="FG52" s="369">
        <v>18575</v>
      </c>
      <c r="FH52" s="369"/>
      <c r="FI52" s="369"/>
      <c r="FJ52" s="369"/>
      <c r="FK52" s="369"/>
      <c r="FL52" s="369"/>
      <c r="FM52" s="369"/>
      <c r="FN52" s="369"/>
      <c r="FO52" s="369"/>
      <c r="FP52" s="104">
        <v>-5</v>
      </c>
      <c r="FQ52" s="84">
        <v>-2.6917900403768503E-2</v>
      </c>
      <c r="FR52" s="104">
        <v>-31</v>
      </c>
      <c r="FS52" s="84">
        <v>-0.16856070904246642</v>
      </c>
    </row>
    <row r="53" spans="1:175" ht="15" outlineLevel="2">
      <c r="A53" s="355">
        <v>306</v>
      </c>
      <c r="B53" s="53" t="s">
        <v>329</v>
      </c>
      <c r="C53" s="339" t="s">
        <v>340</v>
      </c>
      <c r="D53" s="367">
        <v>3023</v>
      </c>
      <c r="E53" s="368">
        <v>3036</v>
      </c>
      <c r="F53" s="368">
        <v>3020</v>
      </c>
      <c r="G53" s="368">
        <v>3013</v>
      </c>
      <c r="H53" s="368">
        <v>2991</v>
      </c>
      <c r="I53" s="368">
        <v>3002</v>
      </c>
      <c r="J53" s="368">
        <v>2968</v>
      </c>
      <c r="K53" s="368">
        <v>3001</v>
      </c>
      <c r="L53" s="368">
        <v>2945</v>
      </c>
      <c r="M53" s="368">
        <v>2949</v>
      </c>
      <c r="N53" s="368">
        <v>2988</v>
      </c>
      <c r="O53" s="369">
        <v>3045</v>
      </c>
      <c r="P53" s="367">
        <v>3048</v>
      </c>
      <c r="Q53" s="368">
        <v>3054</v>
      </c>
      <c r="R53" s="370">
        <v>3032</v>
      </c>
      <c r="S53" s="368">
        <v>3073</v>
      </c>
      <c r="T53" s="368">
        <v>3086</v>
      </c>
      <c r="U53" s="368">
        <v>3128</v>
      </c>
      <c r="V53" s="368">
        <v>3142</v>
      </c>
      <c r="W53" s="368">
        <v>3150</v>
      </c>
      <c r="X53" s="368">
        <v>3189</v>
      </c>
      <c r="Y53" s="368">
        <v>3229</v>
      </c>
      <c r="Z53" s="368">
        <v>3186</v>
      </c>
      <c r="AA53" s="369">
        <v>3167</v>
      </c>
      <c r="AB53" s="367">
        <v>3182</v>
      </c>
      <c r="AC53" s="368">
        <v>3202</v>
      </c>
      <c r="AD53" s="368">
        <v>3233</v>
      </c>
      <c r="AE53" s="368">
        <v>3220</v>
      </c>
      <c r="AF53" s="368">
        <v>3250</v>
      </c>
      <c r="AG53" s="368">
        <v>3249</v>
      </c>
      <c r="AH53" s="368">
        <v>3275</v>
      </c>
      <c r="AI53" s="368">
        <v>3332</v>
      </c>
      <c r="AJ53" s="368">
        <v>3292</v>
      </c>
      <c r="AK53" s="368">
        <v>3281</v>
      </c>
      <c r="AL53" s="368">
        <v>3248</v>
      </c>
      <c r="AM53" s="369">
        <v>3237</v>
      </c>
      <c r="AN53" s="367">
        <v>3263</v>
      </c>
      <c r="AO53" s="368">
        <v>3322</v>
      </c>
      <c r="AP53" s="368">
        <v>3331</v>
      </c>
      <c r="AQ53" s="368">
        <v>3353</v>
      </c>
      <c r="AR53" s="368">
        <v>3296</v>
      </c>
      <c r="AS53" s="368">
        <v>3327</v>
      </c>
      <c r="AT53" s="368">
        <v>3310</v>
      </c>
      <c r="AU53" s="368">
        <v>3335</v>
      </c>
      <c r="AV53" s="368">
        <v>3346</v>
      </c>
      <c r="AW53" s="368">
        <v>3362</v>
      </c>
      <c r="AX53" s="368">
        <v>3329</v>
      </c>
      <c r="AY53" s="369">
        <v>3387</v>
      </c>
      <c r="AZ53" s="367">
        <v>3384</v>
      </c>
      <c r="BA53" s="368">
        <v>3406</v>
      </c>
      <c r="BB53" s="368">
        <v>3430</v>
      </c>
      <c r="BC53" s="368">
        <v>3420</v>
      </c>
      <c r="BD53" s="368">
        <v>3444</v>
      </c>
      <c r="BE53" s="368">
        <v>3413</v>
      </c>
      <c r="BF53" s="368">
        <v>3405</v>
      </c>
      <c r="BG53" s="368">
        <v>3382</v>
      </c>
      <c r="BH53" s="368">
        <v>3380</v>
      </c>
      <c r="BI53" s="368">
        <v>3326</v>
      </c>
      <c r="BJ53" s="368">
        <v>3333</v>
      </c>
      <c r="BK53" s="369">
        <v>3341</v>
      </c>
      <c r="BL53" s="367">
        <v>3330</v>
      </c>
      <c r="BM53" s="372">
        <v>3359</v>
      </c>
      <c r="BN53" s="372">
        <v>3356</v>
      </c>
      <c r="BO53" s="372">
        <v>3335</v>
      </c>
      <c r="BP53" s="372">
        <v>3364</v>
      </c>
      <c r="BQ53" s="372">
        <v>3381</v>
      </c>
      <c r="BR53" s="372">
        <v>3391</v>
      </c>
      <c r="BS53" s="372">
        <v>3352</v>
      </c>
      <c r="BT53" s="372">
        <v>3334</v>
      </c>
      <c r="BU53" s="372">
        <v>3338</v>
      </c>
      <c r="BV53" s="372">
        <v>3356</v>
      </c>
      <c r="BW53" s="369">
        <v>3433</v>
      </c>
      <c r="BX53" s="367">
        <v>3447</v>
      </c>
      <c r="BY53" s="372">
        <v>3414</v>
      </c>
      <c r="BZ53" s="372">
        <v>3436</v>
      </c>
      <c r="CA53" s="372">
        <v>3447</v>
      </c>
      <c r="CB53" s="372">
        <v>3463</v>
      </c>
      <c r="CC53" s="372">
        <v>3499</v>
      </c>
      <c r="CD53" s="372">
        <v>3513</v>
      </c>
      <c r="CE53" s="372">
        <v>3523</v>
      </c>
      <c r="CF53" s="372">
        <v>3534</v>
      </c>
      <c r="CG53" s="368">
        <v>3493</v>
      </c>
      <c r="CH53" s="368">
        <v>3496</v>
      </c>
      <c r="CI53" s="369">
        <v>3489</v>
      </c>
      <c r="CJ53" s="367">
        <v>3499</v>
      </c>
      <c r="CK53" s="368">
        <v>3499</v>
      </c>
      <c r="CL53" s="368">
        <v>3480</v>
      </c>
      <c r="CM53" s="368">
        <v>3472</v>
      </c>
      <c r="CN53" s="368">
        <v>3481</v>
      </c>
      <c r="CO53" s="368">
        <v>3459</v>
      </c>
      <c r="CP53" s="368">
        <v>3507</v>
      </c>
      <c r="CQ53" s="368">
        <v>3496</v>
      </c>
      <c r="CR53" s="368">
        <v>3496</v>
      </c>
      <c r="CS53" s="368">
        <v>3513</v>
      </c>
      <c r="CT53" s="368">
        <v>3507</v>
      </c>
      <c r="CU53" s="369">
        <v>3491</v>
      </c>
      <c r="CV53" s="367">
        <v>3513</v>
      </c>
      <c r="CW53" s="368">
        <v>3528</v>
      </c>
      <c r="CX53" s="368">
        <v>3530</v>
      </c>
      <c r="CY53" s="368">
        <v>3539</v>
      </c>
      <c r="CZ53" s="368">
        <v>3528</v>
      </c>
      <c r="DA53" s="368">
        <v>3473</v>
      </c>
      <c r="DB53" s="368">
        <v>3470</v>
      </c>
      <c r="DC53" s="368">
        <v>3477</v>
      </c>
      <c r="DD53" s="368">
        <v>3497</v>
      </c>
      <c r="DE53" s="368">
        <v>3460</v>
      </c>
      <c r="DF53" s="368">
        <v>3451</v>
      </c>
      <c r="DG53" s="369">
        <v>3445</v>
      </c>
      <c r="DH53" s="367">
        <v>3460</v>
      </c>
      <c r="DI53" s="368">
        <v>3461</v>
      </c>
      <c r="DJ53" s="368">
        <v>3448</v>
      </c>
      <c r="DK53" s="368">
        <v>3447</v>
      </c>
      <c r="DL53" s="368">
        <v>3418</v>
      </c>
      <c r="DM53" s="368">
        <v>3433</v>
      </c>
      <c r="DN53" s="368">
        <v>3442</v>
      </c>
      <c r="DO53" s="368">
        <v>3460</v>
      </c>
      <c r="DP53" s="368">
        <v>3461</v>
      </c>
      <c r="DQ53" s="368">
        <v>3480</v>
      </c>
      <c r="DR53" s="368">
        <v>3470</v>
      </c>
      <c r="DS53" s="371">
        <v>3444</v>
      </c>
      <c r="DT53" s="367">
        <v>3475</v>
      </c>
      <c r="DU53" s="368">
        <v>3486</v>
      </c>
      <c r="DV53" s="368">
        <v>3509</v>
      </c>
      <c r="DW53" s="368">
        <v>3535</v>
      </c>
      <c r="DX53" s="368">
        <v>3594</v>
      </c>
      <c r="DY53" s="368">
        <v>3640</v>
      </c>
      <c r="DZ53" s="368">
        <v>3671</v>
      </c>
      <c r="EA53" s="368">
        <v>3628</v>
      </c>
      <c r="EB53" s="368">
        <v>3620</v>
      </c>
      <c r="EC53" s="368">
        <v>3603</v>
      </c>
      <c r="ED53" s="368">
        <v>3590</v>
      </c>
      <c r="EE53" s="371">
        <v>3566</v>
      </c>
      <c r="EF53" s="367">
        <v>3591</v>
      </c>
      <c r="EG53" s="368">
        <v>3586</v>
      </c>
      <c r="EH53" s="368">
        <v>3560</v>
      </c>
      <c r="EI53" s="368">
        <v>3562</v>
      </c>
      <c r="EJ53" s="368">
        <v>3574</v>
      </c>
      <c r="EK53" s="368">
        <v>3576</v>
      </c>
      <c r="EL53" s="368">
        <v>3566</v>
      </c>
      <c r="EM53" s="368">
        <v>3554</v>
      </c>
      <c r="EN53" s="368">
        <v>3557</v>
      </c>
      <c r="EO53" s="368">
        <v>3553</v>
      </c>
      <c r="EP53" s="368">
        <v>3674</v>
      </c>
      <c r="EQ53" s="371">
        <v>3686</v>
      </c>
      <c r="ER53" s="367">
        <v>3738</v>
      </c>
      <c r="ES53" s="368">
        <v>3727</v>
      </c>
      <c r="ET53" s="368">
        <v>3754</v>
      </c>
      <c r="EU53" s="368">
        <v>3742</v>
      </c>
      <c r="EV53" s="368">
        <v>3780</v>
      </c>
      <c r="EW53" s="371">
        <v>3748</v>
      </c>
      <c r="EX53" s="371">
        <v>3867</v>
      </c>
      <c r="EY53" s="371">
        <v>3857</v>
      </c>
      <c r="EZ53" s="369">
        <v>3864</v>
      </c>
      <c r="FA53" s="369">
        <v>3899</v>
      </c>
      <c r="FB53" s="369">
        <v>3918</v>
      </c>
      <c r="FC53" s="369">
        <v>3935</v>
      </c>
      <c r="FD53" s="369">
        <v>3951</v>
      </c>
      <c r="FE53" s="369">
        <v>3982</v>
      </c>
      <c r="FF53" s="369">
        <v>3959</v>
      </c>
      <c r="FG53" s="369">
        <v>3964</v>
      </c>
      <c r="FH53" s="369"/>
      <c r="FI53" s="369"/>
      <c r="FJ53" s="369"/>
      <c r="FK53" s="369"/>
      <c r="FL53" s="369"/>
      <c r="FM53" s="369"/>
      <c r="FN53" s="369"/>
      <c r="FO53" s="369"/>
      <c r="FP53" s="104">
        <v>5</v>
      </c>
      <c r="FQ53" s="84">
        <v>0.12613521695257315</v>
      </c>
      <c r="FR53" s="104">
        <v>29</v>
      </c>
      <c r="FS53" s="84">
        <v>0.7867607162235486</v>
      </c>
    </row>
    <row r="54" spans="1:175" ht="15" outlineLevel="2">
      <c r="A54" s="355">
        <v>347</v>
      </c>
      <c r="B54" s="53" t="s">
        <v>329</v>
      </c>
      <c r="C54" s="339" t="s">
        <v>341</v>
      </c>
      <c r="D54" s="367">
        <v>4603</v>
      </c>
      <c r="E54" s="368">
        <v>4581</v>
      </c>
      <c r="F54" s="368">
        <v>4627</v>
      </c>
      <c r="G54" s="368">
        <v>4545</v>
      </c>
      <c r="H54" s="368">
        <v>4523</v>
      </c>
      <c r="I54" s="368">
        <v>4528</v>
      </c>
      <c r="J54" s="368">
        <v>4561</v>
      </c>
      <c r="K54" s="368">
        <v>4467</v>
      </c>
      <c r="L54" s="368">
        <v>4666</v>
      </c>
      <c r="M54" s="368">
        <v>4674</v>
      </c>
      <c r="N54" s="368">
        <v>4657</v>
      </c>
      <c r="O54" s="369">
        <v>4686</v>
      </c>
      <c r="P54" s="367">
        <v>4674</v>
      </c>
      <c r="Q54" s="368">
        <v>4702</v>
      </c>
      <c r="R54" s="370">
        <v>4690</v>
      </c>
      <c r="S54" s="368">
        <v>4676</v>
      </c>
      <c r="T54" s="368">
        <v>4682</v>
      </c>
      <c r="U54" s="368">
        <v>4689</v>
      </c>
      <c r="V54" s="368">
        <v>4631</v>
      </c>
      <c r="W54" s="368">
        <v>4597</v>
      </c>
      <c r="X54" s="368">
        <v>4551</v>
      </c>
      <c r="Y54" s="368">
        <v>4575</v>
      </c>
      <c r="Z54" s="368">
        <v>4578</v>
      </c>
      <c r="AA54" s="369">
        <v>4517</v>
      </c>
      <c r="AB54" s="367">
        <v>4548</v>
      </c>
      <c r="AC54" s="368">
        <v>4601</v>
      </c>
      <c r="AD54" s="368">
        <v>4553</v>
      </c>
      <c r="AE54" s="368">
        <v>4548</v>
      </c>
      <c r="AF54" s="368">
        <v>4513</v>
      </c>
      <c r="AG54" s="368">
        <v>4342</v>
      </c>
      <c r="AH54" s="368">
        <v>4382</v>
      </c>
      <c r="AI54" s="368">
        <v>4403</v>
      </c>
      <c r="AJ54" s="368">
        <v>4423</v>
      </c>
      <c r="AK54" s="368">
        <v>4481</v>
      </c>
      <c r="AL54" s="368">
        <v>4488</v>
      </c>
      <c r="AM54" s="369">
        <v>4525</v>
      </c>
      <c r="AN54" s="367">
        <v>4480</v>
      </c>
      <c r="AO54" s="368">
        <v>4445</v>
      </c>
      <c r="AP54" s="368">
        <v>4428</v>
      </c>
      <c r="AQ54" s="368">
        <v>4401</v>
      </c>
      <c r="AR54" s="368">
        <v>4444</v>
      </c>
      <c r="AS54" s="368">
        <v>4460</v>
      </c>
      <c r="AT54" s="368">
        <v>4464</v>
      </c>
      <c r="AU54" s="368">
        <v>4447</v>
      </c>
      <c r="AV54" s="368">
        <v>4434</v>
      </c>
      <c r="AW54" s="368">
        <v>4381</v>
      </c>
      <c r="AX54" s="368">
        <v>4348</v>
      </c>
      <c r="AY54" s="369">
        <v>4359</v>
      </c>
      <c r="AZ54" s="367">
        <v>4337</v>
      </c>
      <c r="BA54" s="368">
        <v>4351</v>
      </c>
      <c r="BB54" s="368">
        <v>4310</v>
      </c>
      <c r="BC54" s="368">
        <v>4182</v>
      </c>
      <c r="BD54" s="368">
        <v>4313</v>
      </c>
      <c r="BE54" s="368">
        <v>4256</v>
      </c>
      <c r="BF54" s="368">
        <v>4230</v>
      </c>
      <c r="BG54" s="368">
        <v>4161</v>
      </c>
      <c r="BH54" s="368">
        <v>4121</v>
      </c>
      <c r="BI54" s="368">
        <v>4037</v>
      </c>
      <c r="BJ54" s="368">
        <v>4045</v>
      </c>
      <c r="BK54" s="369">
        <v>4067</v>
      </c>
      <c r="BL54" s="367">
        <v>4054</v>
      </c>
      <c r="BM54" s="372">
        <v>4077</v>
      </c>
      <c r="BN54" s="372">
        <v>4041</v>
      </c>
      <c r="BO54" s="372">
        <v>4047</v>
      </c>
      <c r="BP54" s="372">
        <v>4038</v>
      </c>
      <c r="BQ54" s="372">
        <v>4006</v>
      </c>
      <c r="BR54" s="372">
        <v>3893</v>
      </c>
      <c r="BS54" s="372">
        <v>3873</v>
      </c>
      <c r="BT54" s="372">
        <v>3851</v>
      </c>
      <c r="BU54" s="372">
        <v>3855</v>
      </c>
      <c r="BV54" s="372">
        <v>3892</v>
      </c>
      <c r="BW54" s="369">
        <v>3882</v>
      </c>
      <c r="BX54" s="367">
        <v>3886</v>
      </c>
      <c r="BY54" s="372">
        <v>3826</v>
      </c>
      <c r="BZ54" s="372">
        <v>3795</v>
      </c>
      <c r="CA54" s="372">
        <v>3766</v>
      </c>
      <c r="CB54" s="372">
        <v>3711</v>
      </c>
      <c r="CC54" s="372">
        <v>3684</v>
      </c>
      <c r="CD54" s="372">
        <v>3670</v>
      </c>
      <c r="CE54" s="372">
        <v>3660</v>
      </c>
      <c r="CF54" s="372">
        <v>3641</v>
      </c>
      <c r="CG54" s="368">
        <v>3633</v>
      </c>
      <c r="CH54" s="368">
        <v>3614</v>
      </c>
      <c r="CI54" s="369">
        <v>3620</v>
      </c>
      <c r="CJ54" s="367">
        <v>3614</v>
      </c>
      <c r="CK54" s="368">
        <v>3609</v>
      </c>
      <c r="CL54" s="368">
        <v>3594</v>
      </c>
      <c r="CM54" s="368">
        <v>3586</v>
      </c>
      <c r="CN54" s="368">
        <v>3581</v>
      </c>
      <c r="CO54" s="368">
        <v>3606</v>
      </c>
      <c r="CP54" s="368">
        <v>3665</v>
      </c>
      <c r="CQ54" s="368">
        <v>3664</v>
      </c>
      <c r="CR54" s="368">
        <v>3628</v>
      </c>
      <c r="CS54" s="368">
        <v>3663</v>
      </c>
      <c r="CT54" s="368">
        <v>3682</v>
      </c>
      <c r="CU54" s="369">
        <v>3686</v>
      </c>
      <c r="CV54" s="367">
        <v>3688</v>
      </c>
      <c r="CW54" s="368">
        <v>3647</v>
      </c>
      <c r="CX54" s="368">
        <v>3600</v>
      </c>
      <c r="CY54" s="368">
        <v>3566</v>
      </c>
      <c r="CZ54" s="368">
        <v>3539</v>
      </c>
      <c r="DA54" s="368">
        <v>3487</v>
      </c>
      <c r="DB54" s="368">
        <v>3473</v>
      </c>
      <c r="DC54" s="368">
        <v>3438</v>
      </c>
      <c r="DD54" s="368">
        <v>3477</v>
      </c>
      <c r="DE54" s="368">
        <v>3473</v>
      </c>
      <c r="DF54" s="368">
        <v>3449</v>
      </c>
      <c r="DG54" s="369">
        <v>3448</v>
      </c>
      <c r="DH54" s="367">
        <v>3415</v>
      </c>
      <c r="DI54" s="368">
        <v>3461</v>
      </c>
      <c r="DJ54" s="368">
        <v>3424</v>
      </c>
      <c r="DK54" s="368">
        <v>3413</v>
      </c>
      <c r="DL54" s="368">
        <v>3371</v>
      </c>
      <c r="DM54" s="368">
        <v>3351</v>
      </c>
      <c r="DN54" s="368">
        <v>3321</v>
      </c>
      <c r="DO54" s="368">
        <v>3307</v>
      </c>
      <c r="DP54" s="368">
        <v>3309</v>
      </c>
      <c r="DQ54" s="368">
        <v>3307</v>
      </c>
      <c r="DR54" s="368">
        <v>3282</v>
      </c>
      <c r="DS54" s="371">
        <v>3365</v>
      </c>
      <c r="DT54" s="367">
        <v>3402</v>
      </c>
      <c r="DU54" s="368">
        <v>3465</v>
      </c>
      <c r="DV54" s="368">
        <v>3467</v>
      </c>
      <c r="DW54" s="368">
        <v>3436</v>
      </c>
      <c r="DX54" s="368">
        <v>3467</v>
      </c>
      <c r="DY54" s="368">
        <v>3482</v>
      </c>
      <c r="DZ54" s="368">
        <v>3503</v>
      </c>
      <c r="EA54" s="368">
        <v>3453</v>
      </c>
      <c r="EB54" s="368">
        <v>3486</v>
      </c>
      <c r="EC54" s="368">
        <v>3499</v>
      </c>
      <c r="ED54" s="368">
        <v>3503</v>
      </c>
      <c r="EE54" s="371">
        <v>3482</v>
      </c>
      <c r="EF54" s="367">
        <v>3464</v>
      </c>
      <c r="EG54" s="368">
        <v>3455</v>
      </c>
      <c r="EH54" s="368">
        <v>3388</v>
      </c>
      <c r="EI54" s="368">
        <v>3369</v>
      </c>
      <c r="EJ54" s="368">
        <v>3339</v>
      </c>
      <c r="EK54" s="368">
        <v>3337</v>
      </c>
      <c r="EL54" s="368">
        <v>3349</v>
      </c>
      <c r="EM54" s="368">
        <v>3346</v>
      </c>
      <c r="EN54" s="368">
        <v>3321</v>
      </c>
      <c r="EO54" s="368">
        <v>3291</v>
      </c>
      <c r="EP54" s="368">
        <v>3278</v>
      </c>
      <c r="EQ54" s="371">
        <v>3261</v>
      </c>
      <c r="ER54" s="367">
        <v>3265</v>
      </c>
      <c r="ES54" s="368">
        <v>3291</v>
      </c>
      <c r="ET54" s="368">
        <v>3229</v>
      </c>
      <c r="EU54" s="368">
        <v>3211</v>
      </c>
      <c r="EV54" s="368">
        <v>3186</v>
      </c>
      <c r="EW54" s="371">
        <v>3140</v>
      </c>
      <c r="EX54" s="371">
        <v>3170</v>
      </c>
      <c r="EY54" s="371">
        <v>3178</v>
      </c>
      <c r="EZ54" s="369">
        <v>3159</v>
      </c>
      <c r="FA54" s="369">
        <v>3161</v>
      </c>
      <c r="FB54" s="369">
        <v>3182</v>
      </c>
      <c r="FC54" s="369">
        <v>3200</v>
      </c>
      <c r="FD54" s="369">
        <v>3221</v>
      </c>
      <c r="FE54" s="369">
        <v>3166</v>
      </c>
      <c r="FF54" s="369">
        <v>3161</v>
      </c>
      <c r="FG54" s="369">
        <v>3149</v>
      </c>
      <c r="FH54" s="369"/>
      <c r="FI54" s="369"/>
      <c r="FJ54" s="369"/>
      <c r="FK54" s="369"/>
      <c r="FL54" s="369"/>
      <c r="FM54" s="369"/>
      <c r="FN54" s="369"/>
      <c r="FO54" s="369"/>
      <c r="FP54" s="104">
        <v>-12</v>
      </c>
      <c r="FQ54" s="84">
        <v>-0.38107335662114961</v>
      </c>
      <c r="FR54" s="104">
        <v>-51</v>
      </c>
      <c r="FS54" s="84">
        <v>-1.5639374425023</v>
      </c>
    </row>
    <row r="55" spans="1:175" ht="15" outlineLevel="2">
      <c r="A55" s="355">
        <v>411</v>
      </c>
      <c r="B55" s="53" t="s">
        <v>329</v>
      </c>
      <c r="C55" s="339" t="s">
        <v>342</v>
      </c>
      <c r="D55" s="367">
        <v>7082</v>
      </c>
      <c r="E55" s="368">
        <v>7201</v>
      </c>
      <c r="F55" s="368">
        <v>7754</v>
      </c>
      <c r="G55" s="368">
        <v>7744</v>
      </c>
      <c r="H55" s="368">
        <v>7727</v>
      </c>
      <c r="I55" s="368">
        <v>7774</v>
      </c>
      <c r="J55" s="368">
        <v>7662</v>
      </c>
      <c r="K55" s="368">
        <v>7764</v>
      </c>
      <c r="L55" s="368">
        <v>7722</v>
      </c>
      <c r="M55" s="368">
        <v>7732</v>
      </c>
      <c r="N55" s="368">
        <v>7750</v>
      </c>
      <c r="O55" s="369">
        <v>7817</v>
      </c>
      <c r="P55" s="367">
        <v>7852</v>
      </c>
      <c r="Q55" s="368">
        <v>7867</v>
      </c>
      <c r="R55" s="370">
        <v>7904</v>
      </c>
      <c r="S55" s="368">
        <v>7890</v>
      </c>
      <c r="T55" s="368">
        <v>7880</v>
      </c>
      <c r="U55" s="368">
        <v>7895</v>
      </c>
      <c r="V55" s="368">
        <v>7881</v>
      </c>
      <c r="W55" s="368">
        <v>7795</v>
      </c>
      <c r="X55" s="368">
        <v>7820</v>
      </c>
      <c r="Y55" s="368">
        <v>7873</v>
      </c>
      <c r="Z55" s="368">
        <v>7856</v>
      </c>
      <c r="AA55" s="369">
        <v>7818</v>
      </c>
      <c r="AB55" s="367">
        <v>7393</v>
      </c>
      <c r="AC55" s="368">
        <v>7851</v>
      </c>
      <c r="AD55" s="368">
        <v>7849</v>
      </c>
      <c r="AE55" s="368">
        <v>7875</v>
      </c>
      <c r="AF55" s="368">
        <v>7887</v>
      </c>
      <c r="AG55" s="368">
        <v>7898</v>
      </c>
      <c r="AH55" s="368">
        <v>7881</v>
      </c>
      <c r="AI55" s="368">
        <v>7928</v>
      </c>
      <c r="AJ55" s="368">
        <v>7910</v>
      </c>
      <c r="AK55" s="368">
        <v>8014</v>
      </c>
      <c r="AL55" s="368">
        <v>7931</v>
      </c>
      <c r="AM55" s="369">
        <v>7873</v>
      </c>
      <c r="AN55" s="367">
        <v>7857</v>
      </c>
      <c r="AO55" s="368">
        <v>7843</v>
      </c>
      <c r="AP55" s="368">
        <v>7832</v>
      </c>
      <c r="AQ55" s="368">
        <v>7769</v>
      </c>
      <c r="AR55" s="368">
        <v>7811</v>
      </c>
      <c r="AS55" s="368">
        <v>7802</v>
      </c>
      <c r="AT55" s="368">
        <v>7772</v>
      </c>
      <c r="AU55" s="368">
        <v>7791</v>
      </c>
      <c r="AV55" s="368">
        <v>7714</v>
      </c>
      <c r="AW55" s="368">
        <v>7715</v>
      </c>
      <c r="AX55" s="368">
        <v>7673</v>
      </c>
      <c r="AY55" s="369">
        <v>7707</v>
      </c>
      <c r="AZ55" s="367">
        <v>7700</v>
      </c>
      <c r="BA55" s="368">
        <v>7728</v>
      </c>
      <c r="BB55" s="368">
        <v>7713</v>
      </c>
      <c r="BC55" s="368">
        <v>7700</v>
      </c>
      <c r="BD55" s="368">
        <v>7629</v>
      </c>
      <c r="BE55" s="368">
        <v>7499</v>
      </c>
      <c r="BF55" s="368">
        <v>7513</v>
      </c>
      <c r="BG55" s="368">
        <v>7451</v>
      </c>
      <c r="BH55" s="368">
        <v>7457</v>
      </c>
      <c r="BI55" s="368">
        <v>7440</v>
      </c>
      <c r="BJ55" s="368">
        <v>7471</v>
      </c>
      <c r="BK55" s="369">
        <v>7496</v>
      </c>
      <c r="BL55" s="367">
        <v>7485</v>
      </c>
      <c r="BM55" s="372">
        <v>7533</v>
      </c>
      <c r="BN55" s="372">
        <v>7476</v>
      </c>
      <c r="BO55" s="372">
        <v>7459</v>
      </c>
      <c r="BP55" s="372">
        <v>7449</v>
      </c>
      <c r="BQ55" s="372">
        <v>7427</v>
      </c>
      <c r="BR55" s="372">
        <v>7262</v>
      </c>
      <c r="BS55" s="372">
        <v>7274</v>
      </c>
      <c r="BT55" s="372">
        <v>7297</v>
      </c>
      <c r="BU55" s="372">
        <v>7307</v>
      </c>
      <c r="BV55" s="372">
        <v>7304</v>
      </c>
      <c r="BW55" s="369">
        <v>7296</v>
      </c>
      <c r="BX55" s="367">
        <v>7338</v>
      </c>
      <c r="BY55" s="372">
        <v>7290</v>
      </c>
      <c r="BZ55" s="372">
        <v>7264</v>
      </c>
      <c r="CA55" s="372">
        <v>7221</v>
      </c>
      <c r="CB55" s="372">
        <v>7182</v>
      </c>
      <c r="CC55" s="372">
        <v>7175</v>
      </c>
      <c r="CD55" s="372">
        <v>7181</v>
      </c>
      <c r="CE55" s="372">
        <v>7187</v>
      </c>
      <c r="CF55" s="372">
        <v>7182</v>
      </c>
      <c r="CG55" s="368">
        <v>7180</v>
      </c>
      <c r="CH55" s="368">
        <v>7183</v>
      </c>
      <c r="CI55" s="369">
        <v>7180</v>
      </c>
      <c r="CJ55" s="367">
        <v>7130</v>
      </c>
      <c r="CK55" s="368">
        <v>7138</v>
      </c>
      <c r="CL55" s="368">
        <v>7126</v>
      </c>
      <c r="CM55" s="368">
        <v>7101</v>
      </c>
      <c r="CN55" s="368">
        <v>7144</v>
      </c>
      <c r="CO55" s="368">
        <v>7208</v>
      </c>
      <c r="CP55" s="368">
        <v>7287</v>
      </c>
      <c r="CQ55" s="368">
        <v>7319</v>
      </c>
      <c r="CR55" s="368">
        <v>7311</v>
      </c>
      <c r="CS55" s="368">
        <v>7342</v>
      </c>
      <c r="CT55" s="368">
        <v>7388</v>
      </c>
      <c r="CU55" s="369">
        <v>7418</v>
      </c>
      <c r="CV55" s="367">
        <v>7408</v>
      </c>
      <c r="CW55" s="368">
        <v>7401</v>
      </c>
      <c r="CX55" s="368">
        <v>7426</v>
      </c>
      <c r="CY55" s="368">
        <v>7409</v>
      </c>
      <c r="CZ55" s="368">
        <v>7388</v>
      </c>
      <c r="DA55" s="368">
        <v>7385</v>
      </c>
      <c r="DB55" s="368">
        <v>7386</v>
      </c>
      <c r="DC55" s="368">
        <v>7358</v>
      </c>
      <c r="DD55" s="368">
        <v>7354</v>
      </c>
      <c r="DE55" s="368">
        <v>7537</v>
      </c>
      <c r="DF55" s="368">
        <v>7570</v>
      </c>
      <c r="DG55" s="369">
        <v>7547</v>
      </c>
      <c r="DH55" s="367">
        <v>7566</v>
      </c>
      <c r="DI55" s="368">
        <v>7521</v>
      </c>
      <c r="DJ55" s="368">
        <v>7504</v>
      </c>
      <c r="DK55" s="368">
        <v>7487</v>
      </c>
      <c r="DL55" s="368">
        <v>7467</v>
      </c>
      <c r="DM55" s="368">
        <v>7438</v>
      </c>
      <c r="DN55" s="368">
        <v>7398</v>
      </c>
      <c r="DO55" s="368">
        <v>7403</v>
      </c>
      <c r="DP55" s="368">
        <v>7436</v>
      </c>
      <c r="DQ55" s="368">
        <v>7407</v>
      </c>
      <c r="DR55" s="368">
        <v>7357</v>
      </c>
      <c r="DS55" s="371">
        <v>7413</v>
      </c>
      <c r="DT55" s="367">
        <v>7439</v>
      </c>
      <c r="DU55" s="368">
        <v>7514</v>
      </c>
      <c r="DV55" s="368">
        <v>7514</v>
      </c>
      <c r="DW55" s="368">
        <v>7511</v>
      </c>
      <c r="DX55" s="368">
        <v>7561</v>
      </c>
      <c r="DY55" s="368">
        <v>7550</v>
      </c>
      <c r="DZ55" s="368">
        <v>7546</v>
      </c>
      <c r="EA55" s="368">
        <v>7481</v>
      </c>
      <c r="EB55" s="368">
        <v>7498</v>
      </c>
      <c r="EC55" s="368">
        <v>7448</v>
      </c>
      <c r="ED55" s="368">
        <v>7451</v>
      </c>
      <c r="EE55" s="371">
        <v>7453</v>
      </c>
      <c r="EF55" s="367">
        <v>7450</v>
      </c>
      <c r="EG55" s="368">
        <v>7461</v>
      </c>
      <c r="EH55" s="368">
        <v>7437</v>
      </c>
      <c r="EI55" s="368">
        <v>7407</v>
      </c>
      <c r="EJ55" s="368">
        <v>7347</v>
      </c>
      <c r="EK55" s="368">
        <v>7314</v>
      </c>
      <c r="EL55" s="368">
        <v>7310</v>
      </c>
      <c r="EM55" s="368">
        <v>7327</v>
      </c>
      <c r="EN55" s="368">
        <v>7319</v>
      </c>
      <c r="EO55" s="368">
        <v>7316</v>
      </c>
      <c r="EP55" s="368">
        <v>7358</v>
      </c>
      <c r="EQ55" s="371">
        <v>7373</v>
      </c>
      <c r="ER55" s="367">
        <v>7409</v>
      </c>
      <c r="ES55" s="368">
        <v>7409</v>
      </c>
      <c r="ET55" s="368">
        <v>7363</v>
      </c>
      <c r="EU55" s="368">
        <v>7325</v>
      </c>
      <c r="EV55" s="368">
        <v>7312</v>
      </c>
      <c r="EW55" s="371">
        <v>7265</v>
      </c>
      <c r="EX55" s="371">
        <v>7371</v>
      </c>
      <c r="EY55" s="371">
        <v>7402</v>
      </c>
      <c r="EZ55" s="369">
        <v>7369</v>
      </c>
      <c r="FA55" s="369">
        <v>7368</v>
      </c>
      <c r="FB55" s="369">
        <v>7367</v>
      </c>
      <c r="FC55" s="369">
        <v>7406</v>
      </c>
      <c r="FD55" s="369">
        <v>7465</v>
      </c>
      <c r="FE55" s="369">
        <v>7447</v>
      </c>
      <c r="FF55" s="369">
        <v>7424</v>
      </c>
      <c r="FG55" s="369">
        <v>7421</v>
      </c>
      <c r="FH55" s="369"/>
      <c r="FI55" s="369"/>
      <c r="FJ55" s="369"/>
      <c r="FK55" s="369"/>
      <c r="FL55" s="369"/>
      <c r="FM55" s="369"/>
      <c r="FN55" s="369"/>
      <c r="FO55" s="369"/>
      <c r="FP55" s="104">
        <v>-3</v>
      </c>
      <c r="FQ55" s="84">
        <v>-4.0425818622827112E-2</v>
      </c>
      <c r="FR55" s="104">
        <v>15</v>
      </c>
      <c r="FS55" s="84">
        <v>0.20344500203445001</v>
      </c>
    </row>
    <row r="56" spans="1:175" ht="15" outlineLevel="2">
      <c r="A56" s="355">
        <v>501</v>
      </c>
      <c r="B56" s="53" t="s">
        <v>329</v>
      </c>
      <c r="C56" s="339" t="s">
        <v>343</v>
      </c>
      <c r="D56" s="367">
        <v>2264</v>
      </c>
      <c r="E56" s="368">
        <v>2300</v>
      </c>
      <c r="F56" s="368">
        <v>2297</v>
      </c>
      <c r="G56" s="368">
        <v>2289</v>
      </c>
      <c r="H56" s="368">
        <v>2297</v>
      </c>
      <c r="I56" s="368">
        <v>2300</v>
      </c>
      <c r="J56" s="368">
        <v>2206</v>
      </c>
      <c r="K56" s="368">
        <v>2287</v>
      </c>
      <c r="L56" s="368">
        <v>2195</v>
      </c>
      <c r="M56" s="368">
        <v>2194</v>
      </c>
      <c r="N56" s="368">
        <v>2187</v>
      </c>
      <c r="O56" s="369">
        <v>2208</v>
      </c>
      <c r="P56" s="367">
        <v>2203</v>
      </c>
      <c r="Q56" s="368">
        <v>2199</v>
      </c>
      <c r="R56" s="370">
        <v>2186</v>
      </c>
      <c r="S56" s="368">
        <v>2188</v>
      </c>
      <c r="T56" s="368">
        <v>2200</v>
      </c>
      <c r="U56" s="368">
        <v>2172</v>
      </c>
      <c r="V56" s="368">
        <v>2154</v>
      </c>
      <c r="W56" s="368">
        <v>2128</v>
      </c>
      <c r="X56" s="368">
        <v>2183</v>
      </c>
      <c r="Y56" s="368">
        <v>2200</v>
      </c>
      <c r="Z56" s="368">
        <v>2178</v>
      </c>
      <c r="AA56" s="369">
        <v>2152</v>
      </c>
      <c r="AB56" s="367">
        <v>2168</v>
      </c>
      <c r="AC56" s="368">
        <v>2170</v>
      </c>
      <c r="AD56" s="368">
        <v>2145</v>
      </c>
      <c r="AE56" s="368">
        <v>2137</v>
      </c>
      <c r="AF56" s="368">
        <v>2157</v>
      </c>
      <c r="AG56" s="368">
        <v>2113</v>
      </c>
      <c r="AH56" s="368">
        <v>2098</v>
      </c>
      <c r="AI56" s="368">
        <v>2093</v>
      </c>
      <c r="AJ56" s="368">
        <v>2105</v>
      </c>
      <c r="AK56" s="368">
        <v>2130</v>
      </c>
      <c r="AL56" s="368">
        <v>2134</v>
      </c>
      <c r="AM56" s="369">
        <v>2146</v>
      </c>
      <c r="AN56" s="367">
        <v>2141</v>
      </c>
      <c r="AO56" s="368">
        <v>2125</v>
      </c>
      <c r="AP56" s="368">
        <v>2136</v>
      </c>
      <c r="AQ56" s="368">
        <v>2091</v>
      </c>
      <c r="AR56" s="368">
        <v>2116</v>
      </c>
      <c r="AS56" s="368">
        <v>2082</v>
      </c>
      <c r="AT56" s="368">
        <v>2073</v>
      </c>
      <c r="AU56" s="368">
        <v>2056</v>
      </c>
      <c r="AV56" s="368">
        <v>2034</v>
      </c>
      <c r="AW56" s="368">
        <v>2019</v>
      </c>
      <c r="AX56" s="368">
        <v>2027</v>
      </c>
      <c r="AY56" s="369">
        <v>2025</v>
      </c>
      <c r="AZ56" s="367">
        <v>2022</v>
      </c>
      <c r="BA56" s="368">
        <v>2035</v>
      </c>
      <c r="BB56" s="368">
        <v>2027</v>
      </c>
      <c r="BC56" s="368">
        <v>2037</v>
      </c>
      <c r="BD56" s="368">
        <v>2046</v>
      </c>
      <c r="BE56" s="368">
        <v>2008</v>
      </c>
      <c r="BF56" s="368">
        <v>1973</v>
      </c>
      <c r="BG56" s="368">
        <v>1917</v>
      </c>
      <c r="BH56" s="368">
        <v>1913</v>
      </c>
      <c r="BI56" s="368">
        <v>1900</v>
      </c>
      <c r="BJ56" s="368">
        <v>1898</v>
      </c>
      <c r="BK56" s="369">
        <v>1905</v>
      </c>
      <c r="BL56" s="367">
        <v>1896</v>
      </c>
      <c r="BM56" s="372">
        <v>1908</v>
      </c>
      <c r="BN56" s="372">
        <v>1907</v>
      </c>
      <c r="BO56" s="372">
        <v>1923</v>
      </c>
      <c r="BP56" s="372">
        <v>1935</v>
      </c>
      <c r="BQ56" s="372">
        <v>1915</v>
      </c>
      <c r="BR56" s="372">
        <v>1866</v>
      </c>
      <c r="BS56" s="372">
        <v>1839</v>
      </c>
      <c r="BT56" s="372">
        <v>1836</v>
      </c>
      <c r="BU56" s="372">
        <v>1830</v>
      </c>
      <c r="BV56" s="372">
        <v>1830</v>
      </c>
      <c r="BW56" s="369">
        <v>1799</v>
      </c>
      <c r="BX56" s="367">
        <v>1844</v>
      </c>
      <c r="BY56" s="372">
        <v>1824</v>
      </c>
      <c r="BZ56" s="372">
        <v>1814</v>
      </c>
      <c r="CA56" s="372">
        <v>1783</v>
      </c>
      <c r="CB56" s="372">
        <v>1779</v>
      </c>
      <c r="CC56" s="372">
        <v>1776</v>
      </c>
      <c r="CD56" s="372">
        <v>1771</v>
      </c>
      <c r="CE56" s="372">
        <v>1785</v>
      </c>
      <c r="CF56" s="372">
        <v>1779</v>
      </c>
      <c r="CG56" s="368">
        <v>1775</v>
      </c>
      <c r="CH56" s="368">
        <v>1777</v>
      </c>
      <c r="CI56" s="369">
        <v>1767</v>
      </c>
      <c r="CJ56" s="367">
        <v>1766</v>
      </c>
      <c r="CK56" s="368">
        <v>1770</v>
      </c>
      <c r="CL56" s="368">
        <v>1776</v>
      </c>
      <c r="CM56" s="368">
        <v>1765</v>
      </c>
      <c r="CN56" s="368">
        <v>1769</v>
      </c>
      <c r="CO56" s="368">
        <v>1790</v>
      </c>
      <c r="CP56" s="368">
        <v>1792</v>
      </c>
      <c r="CQ56" s="368">
        <v>1784</v>
      </c>
      <c r="CR56" s="368">
        <v>1779</v>
      </c>
      <c r="CS56" s="368">
        <v>1766</v>
      </c>
      <c r="CT56" s="368">
        <v>1780</v>
      </c>
      <c r="CU56" s="369">
        <v>1790</v>
      </c>
      <c r="CV56" s="367">
        <v>1791</v>
      </c>
      <c r="CW56" s="368">
        <v>1769</v>
      </c>
      <c r="CX56" s="368">
        <v>1768</v>
      </c>
      <c r="CY56" s="368">
        <v>1776</v>
      </c>
      <c r="CZ56" s="368">
        <v>1769</v>
      </c>
      <c r="DA56" s="368">
        <v>1751</v>
      </c>
      <c r="DB56" s="368">
        <v>1759</v>
      </c>
      <c r="DC56" s="368">
        <v>1754</v>
      </c>
      <c r="DD56" s="368">
        <v>1748</v>
      </c>
      <c r="DE56" s="368">
        <v>1746</v>
      </c>
      <c r="DF56" s="368">
        <v>1753</v>
      </c>
      <c r="DG56" s="369">
        <v>1756</v>
      </c>
      <c r="DH56" s="367">
        <v>1752</v>
      </c>
      <c r="DI56" s="368">
        <v>1741</v>
      </c>
      <c r="DJ56" s="368">
        <v>1739</v>
      </c>
      <c r="DK56" s="368">
        <v>1734</v>
      </c>
      <c r="DL56" s="368">
        <v>1739</v>
      </c>
      <c r="DM56" s="368">
        <v>1731</v>
      </c>
      <c r="DN56" s="368">
        <v>1718</v>
      </c>
      <c r="DO56" s="368">
        <v>1700</v>
      </c>
      <c r="DP56" s="368">
        <v>1702</v>
      </c>
      <c r="DQ56" s="368">
        <v>1685</v>
      </c>
      <c r="DR56" s="368">
        <v>1678</v>
      </c>
      <c r="DS56" s="371">
        <v>1696</v>
      </c>
      <c r="DT56" s="367">
        <v>1710</v>
      </c>
      <c r="DU56" s="368">
        <v>1743</v>
      </c>
      <c r="DV56" s="368">
        <v>1719</v>
      </c>
      <c r="DW56" s="368">
        <v>1718</v>
      </c>
      <c r="DX56" s="368">
        <v>1743</v>
      </c>
      <c r="DY56" s="368">
        <v>1743</v>
      </c>
      <c r="DZ56" s="368">
        <v>1759</v>
      </c>
      <c r="EA56" s="368">
        <v>1746</v>
      </c>
      <c r="EB56" s="368">
        <v>1737</v>
      </c>
      <c r="EC56" s="368">
        <v>1729</v>
      </c>
      <c r="ED56" s="368">
        <v>1728</v>
      </c>
      <c r="EE56" s="371">
        <v>1728</v>
      </c>
      <c r="EF56" s="367">
        <v>1733</v>
      </c>
      <c r="EG56" s="368">
        <v>1745</v>
      </c>
      <c r="EH56" s="368">
        <v>1746</v>
      </c>
      <c r="EI56" s="368">
        <v>1746</v>
      </c>
      <c r="EJ56" s="368">
        <v>1733</v>
      </c>
      <c r="EK56" s="368">
        <v>1733</v>
      </c>
      <c r="EL56" s="368">
        <v>1741</v>
      </c>
      <c r="EM56" s="368">
        <v>1755</v>
      </c>
      <c r="EN56" s="368">
        <v>1772</v>
      </c>
      <c r="EO56" s="368">
        <v>1760</v>
      </c>
      <c r="EP56" s="368">
        <v>1758</v>
      </c>
      <c r="EQ56" s="371">
        <v>1751</v>
      </c>
      <c r="ER56" s="367">
        <v>1764</v>
      </c>
      <c r="ES56" s="368">
        <v>1779</v>
      </c>
      <c r="ET56" s="368">
        <v>1793</v>
      </c>
      <c r="EU56" s="368">
        <v>1786</v>
      </c>
      <c r="EV56" s="368">
        <v>1776</v>
      </c>
      <c r="EW56" s="371">
        <v>1768</v>
      </c>
      <c r="EX56" s="371">
        <v>1784</v>
      </c>
      <c r="EY56" s="371">
        <v>1793</v>
      </c>
      <c r="EZ56" s="369">
        <v>1808</v>
      </c>
      <c r="FA56" s="369">
        <v>1818</v>
      </c>
      <c r="FB56" s="369">
        <v>1810</v>
      </c>
      <c r="FC56" s="369">
        <v>1847</v>
      </c>
      <c r="FD56" s="369">
        <v>1846</v>
      </c>
      <c r="FE56" s="369">
        <v>1853</v>
      </c>
      <c r="FF56" s="369">
        <v>1844</v>
      </c>
      <c r="FG56" s="369">
        <v>1841</v>
      </c>
      <c r="FH56" s="369"/>
      <c r="FI56" s="369"/>
      <c r="FJ56" s="369"/>
      <c r="FK56" s="369"/>
      <c r="FL56" s="369"/>
      <c r="FM56" s="369"/>
      <c r="FN56" s="369"/>
      <c r="FO56" s="369"/>
      <c r="FP56" s="104">
        <v>-3</v>
      </c>
      <c r="FQ56" s="84">
        <v>-0.16295491580662683</v>
      </c>
      <c r="FR56" s="104">
        <v>-6</v>
      </c>
      <c r="FS56" s="84">
        <v>-0.34266133637921187</v>
      </c>
    </row>
    <row r="57" spans="1:175" ht="15" outlineLevel="2">
      <c r="A57" s="355">
        <v>543</v>
      </c>
      <c r="B57" s="53" t="s">
        <v>329</v>
      </c>
      <c r="C57" s="339" t="s">
        <v>344</v>
      </c>
      <c r="D57" s="367">
        <v>6781</v>
      </c>
      <c r="E57" s="368">
        <v>6808</v>
      </c>
      <c r="F57" s="368">
        <v>6883</v>
      </c>
      <c r="G57" s="368">
        <v>6832</v>
      </c>
      <c r="H57" s="368">
        <v>6858</v>
      </c>
      <c r="I57" s="368">
        <v>6873</v>
      </c>
      <c r="J57" s="368">
        <v>6857</v>
      </c>
      <c r="K57" s="368">
        <v>6855</v>
      </c>
      <c r="L57" s="368">
        <v>6854</v>
      </c>
      <c r="M57" s="368">
        <v>6879</v>
      </c>
      <c r="N57" s="368">
        <v>6886</v>
      </c>
      <c r="O57" s="369">
        <v>6984</v>
      </c>
      <c r="P57" s="367">
        <v>6974</v>
      </c>
      <c r="Q57" s="368">
        <v>7015</v>
      </c>
      <c r="R57" s="370">
        <v>7034</v>
      </c>
      <c r="S57" s="368">
        <v>7073</v>
      </c>
      <c r="T57" s="368">
        <v>7072</v>
      </c>
      <c r="U57" s="368">
        <v>7056</v>
      </c>
      <c r="V57" s="368">
        <v>7034</v>
      </c>
      <c r="W57" s="368">
        <v>6988</v>
      </c>
      <c r="X57" s="368">
        <v>6992</v>
      </c>
      <c r="Y57" s="368">
        <v>6994</v>
      </c>
      <c r="Z57" s="368">
        <v>6970</v>
      </c>
      <c r="AA57" s="369">
        <v>7019</v>
      </c>
      <c r="AB57" s="367">
        <v>6717</v>
      </c>
      <c r="AC57" s="368">
        <v>7092</v>
      </c>
      <c r="AD57" s="368">
        <v>7077</v>
      </c>
      <c r="AE57" s="368">
        <v>7041</v>
      </c>
      <c r="AF57" s="368">
        <v>7052</v>
      </c>
      <c r="AG57" s="368">
        <v>7038</v>
      </c>
      <c r="AH57" s="368">
        <v>7011</v>
      </c>
      <c r="AI57" s="368">
        <v>6908</v>
      </c>
      <c r="AJ57" s="368">
        <v>6958</v>
      </c>
      <c r="AK57" s="368">
        <v>6976</v>
      </c>
      <c r="AL57" s="368">
        <v>6927</v>
      </c>
      <c r="AM57" s="369">
        <v>6906</v>
      </c>
      <c r="AN57" s="367">
        <v>6902</v>
      </c>
      <c r="AO57" s="368">
        <v>6940</v>
      </c>
      <c r="AP57" s="368">
        <v>6936</v>
      </c>
      <c r="AQ57" s="368">
        <v>6952</v>
      </c>
      <c r="AR57" s="368">
        <v>6953</v>
      </c>
      <c r="AS57" s="368">
        <v>6915</v>
      </c>
      <c r="AT57" s="368">
        <v>6881</v>
      </c>
      <c r="AU57" s="368">
        <v>6837</v>
      </c>
      <c r="AV57" s="368">
        <v>6782</v>
      </c>
      <c r="AW57" s="368">
        <v>6767</v>
      </c>
      <c r="AX57" s="368">
        <v>6763</v>
      </c>
      <c r="AY57" s="369">
        <v>6794</v>
      </c>
      <c r="AZ57" s="367">
        <v>6798</v>
      </c>
      <c r="BA57" s="368">
        <v>6764</v>
      </c>
      <c r="BB57" s="368">
        <v>6775</v>
      </c>
      <c r="BC57" s="368">
        <v>6748</v>
      </c>
      <c r="BD57" s="368">
        <v>6741</v>
      </c>
      <c r="BE57" s="368">
        <v>6711</v>
      </c>
      <c r="BF57" s="368">
        <v>6702</v>
      </c>
      <c r="BG57" s="368">
        <v>6630</v>
      </c>
      <c r="BH57" s="368">
        <v>6595</v>
      </c>
      <c r="BI57" s="368">
        <v>6556</v>
      </c>
      <c r="BJ57" s="368">
        <v>6602</v>
      </c>
      <c r="BK57" s="369">
        <v>6640</v>
      </c>
      <c r="BL57" s="367">
        <v>6655</v>
      </c>
      <c r="BM57" s="372">
        <v>6689</v>
      </c>
      <c r="BN57" s="372">
        <v>6684</v>
      </c>
      <c r="BO57" s="372">
        <v>6684</v>
      </c>
      <c r="BP57" s="372">
        <v>6674</v>
      </c>
      <c r="BQ57" s="372">
        <v>6651</v>
      </c>
      <c r="BR57" s="372">
        <v>6629</v>
      </c>
      <c r="BS57" s="372">
        <v>6591</v>
      </c>
      <c r="BT57" s="372">
        <v>6589</v>
      </c>
      <c r="BU57" s="372">
        <v>6566</v>
      </c>
      <c r="BV57" s="372">
        <v>6591</v>
      </c>
      <c r="BW57" s="369">
        <v>6603</v>
      </c>
      <c r="BX57" s="367">
        <v>6616</v>
      </c>
      <c r="BY57" s="372">
        <v>6603</v>
      </c>
      <c r="BZ57" s="372">
        <v>6599</v>
      </c>
      <c r="CA57" s="372">
        <v>6602</v>
      </c>
      <c r="CB57" s="372">
        <v>6592</v>
      </c>
      <c r="CC57" s="372">
        <v>6499</v>
      </c>
      <c r="CD57" s="372">
        <v>6518</v>
      </c>
      <c r="CE57" s="372">
        <v>6516</v>
      </c>
      <c r="CF57" s="372">
        <v>6532</v>
      </c>
      <c r="CG57" s="368">
        <v>6521</v>
      </c>
      <c r="CH57" s="368">
        <v>6525</v>
      </c>
      <c r="CI57" s="369">
        <v>6513</v>
      </c>
      <c r="CJ57" s="367">
        <v>6489</v>
      </c>
      <c r="CK57" s="368">
        <v>6488</v>
      </c>
      <c r="CL57" s="368">
        <v>6523</v>
      </c>
      <c r="CM57" s="368">
        <v>6506</v>
      </c>
      <c r="CN57" s="368">
        <v>6501</v>
      </c>
      <c r="CO57" s="368">
        <v>6506</v>
      </c>
      <c r="CP57" s="368">
        <v>6497</v>
      </c>
      <c r="CQ57" s="368">
        <v>6507</v>
      </c>
      <c r="CR57" s="368">
        <v>6527</v>
      </c>
      <c r="CS57" s="368">
        <v>6542</v>
      </c>
      <c r="CT57" s="368">
        <v>6558</v>
      </c>
      <c r="CU57" s="369">
        <v>6544</v>
      </c>
      <c r="CV57" s="367">
        <v>6544</v>
      </c>
      <c r="CW57" s="368">
        <v>6568</v>
      </c>
      <c r="CX57" s="368">
        <v>6553</v>
      </c>
      <c r="CY57" s="368">
        <v>6563</v>
      </c>
      <c r="CZ57" s="368">
        <v>6537</v>
      </c>
      <c r="DA57" s="368">
        <v>6537</v>
      </c>
      <c r="DB57" s="368">
        <v>6527</v>
      </c>
      <c r="DC57" s="368">
        <v>6553</v>
      </c>
      <c r="DD57" s="368">
        <v>6566</v>
      </c>
      <c r="DE57" s="368">
        <v>6571</v>
      </c>
      <c r="DF57" s="368">
        <v>6571</v>
      </c>
      <c r="DG57" s="369">
        <v>6592</v>
      </c>
      <c r="DH57" s="367">
        <v>6600</v>
      </c>
      <c r="DI57" s="368">
        <v>6615</v>
      </c>
      <c r="DJ57" s="368">
        <v>6634</v>
      </c>
      <c r="DK57" s="368">
        <v>6615</v>
      </c>
      <c r="DL57" s="368">
        <v>6586</v>
      </c>
      <c r="DM57" s="368">
        <v>6556</v>
      </c>
      <c r="DN57" s="368">
        <v>6554</v>
      </c>
      <c r="DO57" s="368">
        <v>6549</v>
      </c>
      <c r="DP57" s="368">
        <v>6548</v>
      </c>
      <c r="DQ57" s="368">
        <v>6522</v>
      </c>
      <c r="DR57" s="368">
        <v>6508</v>
      </c>
      <c r="DS57" s="371">
        <v>6505</v>
      </c>
      <c r="DT57" s="367">
        <v>6521</v>
      </c>
      <c r="DU57" s="368">
        <v>6527</v>
      </c>
      <c r="DV57" s="368">
        <v>6537</v>
      </c>
      <c r="DW57" s="368">
        <v>6492</v>
      </c>
      <c r="DX57" s="368">
        <v>6565</v>
      </c>
      <c r="DY57" s="368">
        <v>6552</v>
      </c>
      <c r="DZ57" s="368">
        <v>6546</v>
      </c>
      <c r="EA57" s="368">
        <v>6496</v>
      </c>
      <c r="EB57" s="368">
        <v>6533</v>
      </c>
      <c r="EC57" s="368">
        <v>6519</v>
      </c>
      <c r="ED57" s="368">
        <v>6503</v>
      </c>
      <c r="EE57" s="371">
        <v>6517</v>
      </c>
      <c r="EF57" s="367">
        <v>6558</v>
      </c>
      <c r="EG57" s="368">
        <v>6579</v>
      </c>
      <c r="EH57" s="368">
        <v>6592</v>
      </c>
      <c r="EI57" s="368">
        <v>6594</v>
      </c>
      <c r="EJ57" s="368">
        <v>6582</v>
      </c>
      <c r="EK57" s="368">
        <v>6581</v>
      </c>
      <c r="EL57" s="368">
        <v>6583</v>
      </c>
      <c r="EM57" s="368">
        <v>6577</v>
      </c>
      <c r="EN57" s="368">
        <v>6611</v>
      </c>
      <c r="EO57" s="368">
        <v>6606</v>
      </c>
      <c r="EP57" s="368">
        <v>6616</v>
      </c>
      <c r="EQ57" s="371">
        <v>6638</v>
      </c>
      <c r="ER57" s="367">
        <v>6664</v>
      </c>
      <c r="ES57" s="368">
        <v>6671</v>
      </c>
      <c r="ET57" s="368">
        <v>6561</v>
      </c>
      <c r="EU57" s="368">
        <v>6544</v>
      </c>
      <c r="EV57" s="368">
        <v>6523</v>
      </c>
      <c r="EW57" s="371">
        <v>6521</v>
      </c>
      <c r="EX57" s="371">
        <v>6569</v>
      </c>
      <c r="EY57" s="371">
        <v>6593</v>
      </c>
      <c r="EZ57" s="369">
        <v>6563</v>
      </c>
      <c r="FA57" s="369">
        <v>6580</v>
      </c>
      <c r="FB57" s="369">
        <v>6592</v>
      </c>
      <c r="FC57" s="369">
        <v>6628</v>
      </c>
      <c r="FD57" s="369">
        <v>6692</v>
      </c>
      <c r="FE57" s="369">
        <v>6732</v>
      </c>
      <c r="FF57" s="369">
        <v>6657</v>
      </c>
      <c r="FG57" s="369">
        <v>6640</v>
      </c>
      <c r="FH57" s="369"/>
      <c r="FI57" s="369"/>
      <c r="FJ57" s="369"/>
      <c r="FK57" s="369"/>
      <c r="FL57" s="369"/>
      <c r="FM57" s="369"/>
      <c r="FN57" s="369"/>
      <c r="FO57" s="369"/>
      <c r="FP57" s="104">
        <v>-17</v>
      </c>
      <c r="FQ57" s="84">
        <v>-0.25602409638554219</v>
      </c>
      <c r="FR57" s="104">
        <v>12</v>
      </c>
      <c r="FS57" s="84">
        <v>0.18077734257306419</v>
      </c>
    </row>
    <row r="58" spans="1:175" ht="15" outlineLevel="2">
      <c r="A58" s="355">
        <v>628</v>
      </c>
      <c r="B58" s="53" t="s">
        <v>329</v>
      </c>
      <c r="C58" s="339" t="s">
        <v>345</v>
      </c>
      <c r="D58" s="367">
        <v>8243</v>
      </c>
      <c r="E58" s="368">
        <v>8243</v>
      </c>
      <c r="F58" s="368">
        <v>8260</v>
      </c>
      <c r="G58" s="368">
        <v>7768</v>
      </c>
      <c r="H58" s="368">
        <v>7765</v>
      </c>
      <c r="I58" s="368">
        <v>7810</v>
      </c>
      <c r="J58" s="368">
        <v>7775</v>
      </c>
      <c r="K58" s="368">
        <v>7767</v>
      </c>
      <c r="L58" s="368">
        <v>7796</v>
      </c>
      <c r="M58" s="368">
        <v>7794</v>
      </c>
      <c r="N58" s="368">
        <v>7815</v>
      </c>
      <c r="O58" s="369">
        <v>7849</v>
      </c>
      <c r="P58" s="367">
        <v>7909</v>
      </c>
      <c r="Q58" s="368">
        <v>7912</v>
      </c>
      <c r="R58" s="370">
        <v>7884</v>
      </c>
      <c r="S58" s="368">
        <v>7873</v>
      </c>
      <c r="T58" s="368">
        <v>7835</v>
      </c>
      <c r="U58" s="368">
        <v>7820</v>
      </c>
      <c r="V58" s="368">
        <v>7804</v>
      </c>
      <c r="W58" s="368">
        <v>7791</v>
      </c>
      <c r="X58" s="368">
        <v>7785</v>
      </c>
      <c r="Y58" s="368">
        <v>7818</v>
      </c>
      <c r="Z58" s="368">
        <v>7788</v>
      </c>
      <c r="AA58" s="369">
        <v>7791</v>
      </c>
      <c r="AB58" s="367">
        <v>7840</v>
      </c>
      <c r="AC58" s="368">
        <v>7853</v>
      </c>
      <c r="AD58" s="368">
        <v>7871</v>
      </c>
      <c r="AE58" s="368">
        <v>7867</v>
      </c>
      <c r="AF58" s="368">
        <v>7897</v>
      </c>
      <c r="AG58" s="368">
        <v>7829</v>
      </c>
      <c r="AH58" s="368">
        <v>7782</v>
      </c>
      <c r="AI58" s="368">
        <v>7742</v>
      </c>
      <c r="AJ58" s="368">
        <v>7690</v>
      </c>
      <c r="AK58" s="368">
        <v>7726</v>
      </c>
      <c r="AL58" s="368">
        <v>7660</v>
      </c>
      <c r="AM58" s="369">
        <v>7725</v>
      </c>
      <c r="AN58" s="367">
        <v>7739</v>
      </c>
      <c r="AO58" s="368">
        <v>7767</v>
      </c>
      <c r="AP58" s="368">
        <v>7763</v>
      </c>
      <c r="AQ58" s="368">
        <v>7673</v>
      </c>
      <c r="AR58" s="368">
        <v>7676</v>
      </c>
      <c r="AS58" s="368">
        <v>7640</v>
      </c>
      <c r="AT58" s="368">
        <v>7618</v>
      </c>
      <c r="AU58" s="368">
        <v>7633</v>
      </c>
      <c r="AV58" s="368">
        <v>7567</v>
      </c>
      <c r="AW58" s="368">
        <v>7577</v>
      </c>
      <c r="AX58" s="368">
        <v>7598</v>
      </c>
      <c r="AY58" s="369">
        <v>7641</v>
      </c>
      <c r="AZ58" s="367">
        <v>7683</v>
      </c>
      <c r="BA58" s="368">
        <v>7669</v>
      </c>
      <c r="BB58" s="368">
        <v>7626</v>
      </c>
      <c r="BC58" s="368">
        <v>7593</v>
      </c>
      <c r="BD58" s="368">
        <v>7613</v>
      </c>
      <c r="BE58" s="368">
        <v>7570</v>
      </c>
      <c r="BF58" s="368">
        <v>7522</v>
      </c>
      <c r="BG58" s="368">
        <v>7420</v>
      </c>
      <c r="BH58" s="368">
        <v>7339</v>
      </c>
      <c r="BI58" s="368">
        <v>7293</v>
      </c>
      <c r="BJ58" s="368">
        <v>7301</v>
      </c>
      <c r="BK58" s="369">
        <v>7354</v>
      </c>
      <c r="BL58" s="367">
        <v>7356</v>
      </c>
      <c r="BM58" s="372">
        <v>7435</v>
      </c>
      <c r="BN58" s="372">
        <v>7428</v>
      </c>
      <c r="BO58" s="372">
        <v>7423</v>
      </c>
      <c r="BP58" s="372">
        <v>7429</v>
      </c>
      <c r="BQ58" s="372">
        <v>7325</v>
      </c>
      <c r="BR58" s="372">
        <v>7238</v>
      </c>
      <c r="BS58" s="372">
        <v>7167</v>
      </c>
      <c r="BT58" s="372">
        <v>7145</v>
      </c>
      <c r="BU58" s="372">
        <v>7155</v>
      </c>
      <c r="BV58" s="372">
        <v>7188</v>
      </c>
      <c r="BW58" s="369">
        <v>7278</v>
      </c>
      <c r="BX58" s="367">
        <v>7278</v>
      </c>
      <c r="BY58" s="372">
        <v>7247</v>
      </c>
      <c r="BZ58" s="372">
        <v>7259</v>
      </c>
      <c r="CA58" s="372">
        <v>7199</v>
      </c>
      <c r="CB58" s="372">
        <v>7171</v>
      </c>
      <c r="CC58" s="372">
        <v>7141</v>
      </c>
      <c r="CD58" s="372">
        <v>7133</v>
      </c>
      <c r="CE58" s="372">
        <v>7144</v>
      </c>
      <c r="CF58" s="372">
        <v>7121</v>
      </c>
      <c r="CG58" s="368">
        <v>7082</v>
      </c>
      <c r="CH58" s="368">
        <v>7099</v>
      </c>
      <c r="CI58" s="369">
        <v>7101</v>
      </c>
      <c r="CJ58" s="367">
        <v>7095</v>
      </c>
      <c r="CK58" s="368">
        <v>7114</v>
      </c>
      <c r="CL58" s="368">
        <v>7085</v>
      </c>
      <c r="CM58" s="368">
        <v>7108</v>
      </c>
      <c r="CN58" s="368">
        <v>7118</v>
      </c>
      <c r="CO58" s="368">
        <v>7183</v>
      </c>
      <c r="CP58" s="368">
        <v>7222</v>
      </c>
      <c r="CQ58" s="368">
        <v>7252</v>
      </c>
      <c r="CR58" s="368">
        <v>7227</v>
      </c>
      <c r="CS58" s="368">
        <v>7280</v>
      </c>
      <c r="CT58" s="368">
        <v>7307</v>
      </c>
      <c r="CU58" s="369">
        <v>7334</v>
      </c>
      <c r="CV58" s="367">
        <v>7338</v>
      </c>
      <c r="CW58" s="368">
        <v>7324</v>
      </c>
      <c r="CX58" s="368">
        <v>7243</v>
      </c>
      <c r="CY58" s="368">
        <v>7206</v>
      </c>
      <c r="CZ58" s="368">
        <v>7156</v>
      </c>
      <c r="DA58" s="368">
        <v>7131</v>
      </c>
      <c r="DB58" s="368">
        <v>7149</v>
      </c>
      <c r="DC58" s="368">
        <v>7135</v>
      </c>
      <c r="DD58" s="368">
        <v>7142</v>
      </c>
      <c r="DE58" s="368">
        <v>7115</v>
      </c>
      <c r="DF58" s="368">
        <v>7184</v>
      </c>
      <c r="DG58" s="369">
        <v>7230</v>
      </c>
      <c r="DH58" s="367">
        <v>7249</v>
      </c>
      <c r="DI58" s="368">
        <v>7330</v>
      </c>
      <c r="DJ58" s="368">
        <v>7295</v>
      </c>
      <c r="DK58" s="368">
        <v>7262</v>
      </c>
      <c r="DL58" s="368">
        <v>7222</v>
      </c>
      <c r="DM58" s="368">
        <v>7189</v>
      </c>
      <c r="DN58" s="368">
        <v>7148</v>
      </c>
      <c r="DO58" s="368">
        <v>7147</v>
      </c>
      <c r="DP58" s="368">
        <v>7169</v>
      </c>
      <c r="DQ58" s="368">
        <v>7111</v>
      </c>
      <c r="DR58" s="368">
        <v>7088</v>
      </c>
      <c r="DS58" s="371">
        <v>7117</v>
      </c>
      <c r="DT58" s="367">
        <v>7152</v>
      </c>
      <c r="DU58" s="368">
        <v>7178</v>
      </c>
      <c r="DV58" s="368">
        <v>7188</v>
      </c>
      <c r="DW58" s="368">
        <v>7210</v>
      </c>
      <c r="DX58" s="368">
        <v>7236</v>
      </c>
      <c r="DY58" s="368">
        <v>7267</v>
      </c>
      <c r="DZ58" s="368">
        <v>7290</v>
      </c>
      <c r="EA58" s="368">
        <v>7223</v>
      </c>
      <c r="EB58" s="368">
        <v>7236</v>
      </c>
      <c r="EC58" s="368">
        <v>7221</v>
      </c>
      <c r="ED58" s="368">
        <v>7163</v>
      </c>
      <c r="EE58" s="371">
        <v>7204</v>
      </c>
      <c r="EF58" s="367">
        <v>7239</v>
      </c>
      <c r="EG58" s="368">
        <v>7251</v>
      </c>
      <c r="EH58" s="368">
        <v>7209</v>
      </c>
      <c r="EI58" s="368">
        <v>7180</v>
      </c>
      <c r="EJ58" s="368">
        <v>7175</v>
      </c>
      <c r="EK58" s="368">
        <v>7166</v>
      </c>
      <c r="EL58" s="368">
        <v>7140</v>
      </c>
      <c r="EM58" s="368">
        <v>7145</v>
      </c>
      <c r="EN58" s="368">
        <v>7115</v>
      </c>
      <c r="EO58" s="368">
        <v>7099</v>
      </c>
      <c r="EP58" s="368">
        <v>7101</v>
      </c>
      <c r="EQ58" s="371">
        <v>7097</v>
      </c>
      <c r="ER58" s="367">
        <v>7125</v>
      </c>
      <c r="ES58" s="368">
        <v>7095</v>
      </c>
      <c r="ET58" s="368">
        <v>7036</v>
      </c>
      <c r="EU58" s="368">
        <v>7023</v>
      </c>
      <c r="EV58" s="368">
        <v>7039</v>
      </c>
      <c r="EW58" s="371">
        <v>7009</v>
      </c>
      <c r="EX58" s="371">
        <v>7036</v>
      </c>
      <c r="EY58" s="371">
        <v>7108</v>
      </c>
      <c r="EZ58" s="369">
        <v>7150</v>
      </c>
      <c r="FA58" s="369">
        <v>7186</v>
      </c>
      <c r="FB58" s="369">
        <v>7179</v>
      </c>
      <c r="FC58" s="369">
        <v>7242</v>
      </c>
      <c r="FD58" s="369">
        <v>7303</v>
      </c>
      <c r="FE58" s="369">
        <v>7297</v>
      </c>
      <c r="FF58" s="369">
        <v>7201</v>
      </c>
      <c r="FG58" s="369">
        <v>7178</v>
      </c>
      <c r="FH58" s="369"/>
      <c r="FI58" s="369"/>
      <c r="FJ58" s="369"/>
      <c r="FK58" s="369"/>
      <c r="FL58" s="369"/>
      <c r="FM58" s="369"/>
      <c r="FN58" s="369"/>
      <c r="FO58" s="369"/>
      <c r="FP58" s="104">
        <v>-23</v>
      </c>
      <c r="FQ58" s="84">
        <v>-0.32042351629980498</v>
      </c>
      <c r="FR58" s="104">
        <v>-64</v>
      </c>
      <c r="FS58" s="84">
        <v>-0.9017894885162745</v>
      </c>
    </row>
    <row r="59" spans="1:175" ht="15" outlineLevel="2">
      <c r="A59" s="355">
        <v>656</v>
      </c>
      <c r="B59" s="53" t="s">
        <v>329</v>
      </c>
      <c r="C59" s="339" t="s">
        <v>346</v>
      </c>
      <c r="D59" s="367">
        <v>5966</v>
      </c>
      <c r="E59" s="368">
        <v>6038</v>
      </c>
      <c r="F59" s="368">
        <v>6078</v>
      </c>
      <c r="G59" s="368">
        <v>6086</v>
      </c>
      <c r="H59" s="368">
        <v>6040</v>
      </c>
      <c r="I59" s="368">
        <v>6050</v>
      </c>
      <c r="J59" s="368">
        <v>6002</v>
      </c>
      <c r="K59" s="368">
        <v>6020</v>
      </c>
      <c r="L59" s="368">
        <v>5967</v>
      </c>
      <c r="M59" s="368">
        <v>5994</v>
      </c>
      <c r="N59" s="368">
        <v>6041</v>
      </c>
      <c r="O59" s="369">
        <v>6124</v>
      </c>
      <c r="P59" s="367">
        <v>6090</v>
      </c>
      <c r="Q59" s="368">
        <v>6053</v>
      </c>
      <c r="R59" s="370">
        <v>6181</v>
      </c>
      <c r="S59" s="368">
        <v>6103</v>
      </c>
      <c r="T59" s="368">
        <v>6282</v>
      </c>
      <c r="U59" s="368">
        <v>6518</v>
      </c>
      <c r="V59" s="368">
        <v>6509</v>
      </c>
      <c r="W59" s="368">
        <v>6465</v>
      </c>
      <c r="X59" s="368">
        <v>6461</v>
      </c>
      <c r="Y59" s="368">
        <v>6568</v>
      </c>
      <c r="Z59" s="368">
        <v>6583</v>
      </c>
      <c r="AA59" s="369">
        <v>6543</v>
      </c>
      <c r="AB59" s="367">
        <v>6523</v>
      </c>
      <c r="AC59" s="368">
        <v>6562</v>
      </c>
      <c r="AD59" s="368">
        <v>6552</v>
      </c>
      <c r="AE59" s="368">
        <v>6527</v>
      </c>
      <c r="AF59" s="368">
        <v>6448</v>
      </c>
      <c r="AG59" s="368">
        <v>6366</v>
      </c>
      <c r="AH59" s="368">
        <v>6356</v>
      </c>
      <c r="AI59" s="368">
        <v>6398</v>
      </c>
      <c r="AJ59" s="368">
        <v>6344</v>
      </c>
      <c r="AK59" s="368">
        <v>6425</v>
      </c>
      <c r="AL59" s="368">
        <v>6339</v>
      </c>
      <c r="AM59" s="369">
        <v>6416</v>
      </c>
      <c r="AN59" s="367">
        <v>6395</v>
      </c>
      <c r="AO59" s="368">
        <v>6531</v>
      </c>
      <c r="AP59" s="368">
        <v>6537</v>
      </c>
      <c r="AQ59" s="368">
        <v>6550</v>
      </c>
      <c r="AR59" s="368">
        <v>6492</v>
      </c>
      <c r="AS59" s="368">
        <v>6463</v>
      </c>
      <c r="AT59" s="368">
        <v>6453</v>
      </c>
      <c r="AU59" s="368">
        <v>6429</v>
      </c>
      <c r="AV59" s="368">
        <v>6397</v>
      </c>
      <c r="AW59" s="368">
        <v>6422</v>
      </c>
      <c r="AX59" s="368">
        <v>6376</v>
      </c>
      <c r="AY59" s="369">
        <v>6468</v>
      </c>
      <c r="AZ59" s="367">
        <v>6403</v>
      </c>
      <c r="BA59" s="368">
        <v>6493</v>
      </c>
      <c r="BB59" s="368">
        <v>6505</v>
      </c>
      <c r="BC59" s="368">
        <v>6539</v>
      </c>
      <c r="BD59" s="368">
        <v>6555</v>
      </c>
      <c r="BE59" s="368">
        <v>6542</v>
      </c>
      <c r="BF59" s="368">
        <v>6520</v>
      </c>
      <c r="BG59" s="368">
        <v>6414</v>
      </c>
      <c r="BH59" s="368">
        <v>6420</v>
      </c>
      <c r="BI59" s="368">
        <v>6298</v>
      </c>
      <c r="BJ59" s="368">
        <v>6358</v>
      </c>
      <c r="BK59" s="369">
        <v>6437</v>
      </c>
      <c r="BL59" s="367">
        <v>6463</v>
      </c>
      <c r="BM59" s="372">
        <v>6510</v>
      </c>
      <c r="BN59" s="372">
        <v>6458</v>
      </c>
      <c r="BO59" s="372">
        <v>6422</v>
      </c>
      <c r="BP59" s="372">
        <v>6433</v>
      </c>
      <c r="BQ59" s="372">
        <v>6417</v>
      </c>
      <c r="BR59" s="372">
        <v>6343</v>
      </c>
      <c r="BS59" s="372">
        <v>6370</v>
      </c>
      <c r="BT59" s="372">
        <v>6314</v>
      </c>
      <c r="BU59" s="372">
        <v>6300</v>
      </c>
      <c r="BV59" s="372">
        <v>6360</v>
      </c>
      <c r="BW59" s="369">
        <v>6384</v>
      </c>
      <c r="BX59" s="367">
        <v>6420</v>
      </c>
      <c r="BY59" s="372">
        <v>6398</v>
      </c>
      <c r="BZ59" s="372">
        <v>6339</v>
      </c>
      <c r="CA59" s="372">
        <v>6268</v>
      </c>
      <c r="CB59" s="372">
        <v>6238</v>
      </c>
      <c r="CC59" s="372">
        <v>6181</v>
      </c>
      <c r="CD59" s="372">
        <v>6179</v>
      </c>
      <c r="CE59" s="372">
        <v>6171</v>
      </c>
      <c r="CF59" s="372">
        <v>6155</v>
      </c>
      <c r="CG59" s="368">
        <v>6115</v>
      </c>
      <c r="CH59" s="368">
        <v>6063</v>
      </c>
      <c r="CI59" s="369">
        <v>6072</v>
      </c>
      <c r="CJ59" s="367">
        <v>6068</v>
      </c>
      <c r="CK59" s="368">
        <v>6063</v>
      </c>
      <c r="CL59" s="368">
        <v>6039</v>
      </c>
      <c r="CM59" s="368">
        <v>6022</v>
      </c>
      <c r="CN59" s="368">
        <v>6043</v>
      </c>
      <c r="CO59" s="368">
        <v>6106</v>
      </c>
      <c r="CP59" s="368">
        <v>6177</v>
      </c>
      <c r="CQ59" s="368">
        <v>6174</v>
      </c>
      <c r="CR59" s="368">
        <v>6232</v>
      </c>
      <c r="CS59" s="368">
        <v>6239</v>
      </c>
      <c r="CT59" s="368">
        <v>6266</v>
      </c>
      <c r="CU59" s="369">
        <v>6483</v>
      </c>
      <c r="CV59" s="367">
        <v>6488</v>
      </c>
      <c r="CW59" s="368">
        <v>6519</v>
      </c>
      <c r="CX59" s="368">
        <v>6473</v>
      </c>
      <c r="CY59" s="368">
        <v>6448</v>
      </c>
      <c r="CZ59" s="368">
        <v>6479</v>
      </c>
      <c r="DA59" s="368">
        <v>6463</v>
      </c>
      <c r="DB59" s="368">
        <v>6476</v>
      </c>
      <c r="DC59" s="368">
        <v>6483</v>
      </c>
      <c r="DD59" s="368">
        <v>6470</v>
      </c>
      <c r="DE59" s="368">
        <v>6431</v>
      </c>
      <c r="DF59" s="368">
        <v>6479</v>
      </c>
      <c r="DG59" s="369">
        <v>6495</v>
      </c>
      <c r="DH59" s="367">
        <v>6499</v>
      </c>
      <c r="DI59" s="368">
        <v>6519</v>
      </c>
      <c r="DJ59" s="368">
        <v>6599</v>
      </c>
      <c r="DK59" s="368">
        <v>6607</v>
      </c>
      <c r="DL59" s="368">
        <v>6571</v>
      </c>
      <c r="DM59" s="368">
        <v>6565</v>
      </c>
      <c r="DN59" s="368">
        <v>6515</v>
      </c>
      <c r="DO59" s="368">
        <v>6473</v>
      </c>
      <c r="DP59" s="368">
        <v>6499</v>
      </c>
      <c r="DQ59" s="368">
        <v>6438</v>
      </c>
      <c r="DR59" s="368">
        <v>6421</v>
      </c>
      <c r="DS59" s="371">
        <v>6491</v>
      </c>
      <c r="DT59" s="367">
        <v>6540</v>
      </c>
      <c r="DU59" s="368">
        <v>6788</v>
      </c>
      <c r="DV59" s="368">
        <v>6801</v>
      </c>
      <c r="DW59" s="368">
        <v>6818</v>
      </c>
      <c r="DX59" s="368">
        <v>6948</v>
      </c>
      <c r="DY59" s="368">
        <v>6960</v>
      </c>
      <c r="DZ59" s="368">
        <v>7004</v>
      </c>
      <c r="EA59" s="368">
        <v>6744</v>
      </c>
      <c r="EB59" s="368">
        <v>6959</v>
      </c>
      <c r="EC59" s="368">
        <v>6898</v>
      </c>
      <c r="ED59" s="368">
        <v>6859</v>
      </c>
      <c r="EE59" s="371">
        <v>6831</v>
      </c>
      <c r="EF59" s="367">
        <v>6823</v>
      </c>
      <c r="EG59" s="368">
        <v>6831</v>
      </c>
      <c r="EH59" s="368">
        <v>6789</v>
      </c>
      <c r="EI59" s="368">
        <v>6774</v>
      </c>
      <c r="EJ59" s="368">
        <v>6609</v>
      </c>
      <c r="EK59" s="368">
        <v>6734</v>
      </c>
      <c r="EL59" s="368">
        <v>6745</v>
      </c>
      <c r="EM59" s="368">
        <v>6745</v>
      </c>
      <c r="EN59" s="368">
        <v>6708</v>
      </c>
      <c r="EO59" s="368">
        <v>6736</v>
      </c>
      <c r="EP59" s="368">
        <v>6760</v>
      </c>
      <c r="EQ59" s="371">
        <v>6788</v>
      </c>
      <c r="ER59" s="367">
        <v>6842</v>
      </c>
      <c r="ES59" s="368">
        <v>6887</v>
      </c>
      <c r="ET59" s="368">
        <v>6989</v>
      </c>
      <c r="EU59" s="368">
        <v>7006</v>
      </c>
      <c r="EV59" s="368">
        <v>7067</v>
      </c>
      <c r="EW59" s="371">
        <v>7068</v>
      </c>
      <c r="EX59" s="371">
        <v>7452</v>
      </c>
      <c r="EY59" s="371">
        <v>7510</v>
      </c>
      <c r="EZ59" s="369">
        <v>7523</v>
      </c>
      <c r="FA59" s="369">
        <v>7625</v>
      </c>
      <c r="FB59" s="369">
        <v>7652</v>
      </c>
      <c r="FC59" s="369">
        <v>7773</v>
      </c>
      <c r="FD59" s="369">
        <v>7873</v>
      </c>
      <c r="FE59" s="369">
        <v>7895</v>
      </c>
      <c r="FF59" s="369">
        <v>7860</v>
      </c>
      <c r="FG59" s="369">
        <v>7841</v>
      </c>
      <c r="FH59" s="369"/>
      <c r="FI59" s="369"/>
      <c r="FJ59" s="369"/>
      <c r="FK59" s="369"/>
      <c r="FL59" s="369"/>
      <c r="FM59" s="369"/>
      <c r="FN59" s="369"/>
      <c r="FO59" s="369"/>
      <c r="FP59" s="104">
        <v>-19</v>
      </c>
      <c r="FQ59" s="84">
        <v>-0.24231603111847977</v>
      </c>
      <c r="FR59" s="104">
        <v>68</v>
      </c>
      <c r="FS59" s="84">
        <v>1.0017678255745435</v>
      </c>
    </row>
    <row r="60" spans="1:175" ht="15" outlineLevel="2">
      <c r="A60" s="355">
        <v>761</v>
      </c>
      <c r="B60" s="53" t="s">
        <v>329</v>
      </c>
      <c r="C60" s="339" t="s">
        <v>347</v>
      </c>
      <c r="D60" s="367">
        <v>7718</v>
      </c>
      <c r="E60" s="368">
        <v>7940</v>
      </c>
      <c r="F60" s="368">
        <v>7981</v>
      </c>
      <c r="G60" s="368">
        <v>8021</v>
      </c>
      <c r="H60" s="368">
        <v>7977</v>
      </c>
      <c r="I60" s="368">
        <v>7955</v>
      </c>
      <c r="J60" s="368">
        <v>7868</v>
      </c>
      <c r="K60" s="368">
        <v>7951</v>
      </c>
      <c r="L60" s="368">
        <v>7917</v>
      </c>
      <c r="M60" s="368">
        <v>7958</v>
      </c>
      <c r="N60" s="368">
        <v>8096</v>
      </c>
      <c r="O60" s="369">
        <v>8279</v>
      </c>
      <c r="P60" s="367">
        <v>8404</v>
      </c>
      <c r="Q60" s="368">
        <v>8432</v>
      </c>
      <c r="R60" s="370">
        <v>8824</v>
      </c>
      <c r="S60" s="368">
        <v>8863</v>
      </c>
      <c r="T60" s="368">
        <v>8487</v>
      </c>
      <c r="U60" s="368">
        <v>8468</v>
      </c>
      <c r="V60" s="368">
        <v>8412</v>
      </c>
      <c r="W60" s="368">
        <v>8394</v>
      </c>
      <c r="X60" s="368">
        <v>8367</v>
      </c>
      <c r="Y60" s="368">
        <v>8446</v>
      </c>
      <c r="Z60" s="368">
        <v>8463</v>
      </c>
      <c r="AA60" s="369">
        <v>8419</v>
      </c>
      <c r="AB60" s="367">
        <v>8382</v>
      </c>
      <c r="AC60" s="368">
        <v>8308</v>
      </c>
      <c r="AD60" s="368">
        <v>8387</v>
      </c>
      <c r="AE60" s="368">
        <v>8403</v>
      </c>
      <c r="AF60" s="368">
        <v>8467</v>
      </c>
      <c r="AG60" s="368">
        <v>8485</v>
      </c>
      <c r="AH60" s="368">
        <v>8496</v>
      </c>
      <c r="AI60" s="368">
        <v>8610</v>
      </c>
      <c r="AJ60" s="368">
        <v>8588</v>
      </c>
      <c r="AK60" s="368">
        <v>8717</v>
      </c>
      <c r="AL60" s="368">
        <v>8331</v>
      </c>
      <c r="AM60" s="369">
        <v>8402</v>
      </c>
      <c r="AN60" s="367">
        <v>8426</v>
      </c>
      <c r="AO60" s="368">
        <v>8490</v>
      </c>
      <c r="AP60" s="368">
        <v>8504</v>
      </c>
      <c r="AQ60" s="368">
        <v>8429</v>
      </c>
      <c r="AR60" s="368">
        <v>8445</v>
      </c>
      <c r="AS60" s="368">
        <v>8481</v>
      </c>
      <c r="AT60" s="368">
        <v>8468</v>
      </c>
      <c r="AU60" s="368">
        <v>8459</v>
      </c>
      <c r="AV60" s="368">
        <v>8321</v>
      </c>
      <c r="AW60" s="368">
        <v>8341</v>
      </c>
      <c r="AX60" s="368">
        <v>8318</v>
      </c>
      <c r="AY60" s="369">
        <v>8354</v>
      </c>
      <c r="AZ60" s="367">
        <v>8351</v>
      </c>
      <c r="BA60" s="368">
        <v>8363</v>
      </c>
      <c r="BB60" s="368">
        <v>8311</v>
      </c>
      <c r="BC60" s="368">
        <v>8270</v>
      </c>
      <c r="BD60" s="368">
        <v>8242</v>
      </c>
      <c r="BE60" s="368">
        <v>8195</v>
      </c>
      <c r="BF60" s="368">
        <v>8152</v>
      </c>
      <c r="BG60" s="368">
        <v>8057</v>
      </c>
      <c r="BH60" s="368">
        <v>8045</v>
      </c>
      <c r="BI60" s="368">
        <v>7957</v>
      </c>
      <c r="BJ60" s="368">
        <v>7959</v>
      </c>
      <c r="BK60" s="369">
        <v>8048</v>
      </c>
      <c r="BL60" s="367">
        <v>8059</v>
      </c>
      <c r="BM60" s="372">
        <v>8133</v>
      </c>
      <c r="BN60" s="372">
        <v>8058</v>
      </c>
      <c r="BO60" s="372">
        <v>8061</v>
      </c>
      <c r="BP60" s="372">
        <v>8073</v>
      </c>
      <c r="BQ60" s="372">
        <v>8022</v>
      </c>
      <c r="BR60" s="372">
        <v>7916</v>
      </c>
      <c r="BS60" s="372">
        <v>7847</v>
      </c>
      <c r="BT60" s="372">
        <v>7792</v>
      </c>
      <c r="BU60" s="372">
        <v>7815</v>
      </c>
      <c r="BV60" s="372">
        <v>7852</v>
      </c>
      <c r="BW60" s="369">
        <v>7912</v>
      </c>
      <c r="BX60" s="367">
        <v>7945</v>
      </c>
      <c r="BY60" s="372">
        <v>7959</v>
      </c>
      <c r="BZ60" s="372">
        <v>7950</v>
      </c>
      <c r="CA60" s="372">
        <v>7857</v>
      </c>
      <c r="CB60" s="372">
        <v>7674</v>
      </c>
      <c r="CC60" s="372">
        <v>7586</v>
      </c>
      <c r="CD60" s="372">
        <v>7520</v>
      </c>
      <c r="CE60" s="372">
        <v>7459</v>
      </c>
      <c r="CF60" s="372">
        <v>7389</v>
      </c>
      <c r="CG60" s="368">
        <v>7379</v>
      </c>
      <c r="CH60" s="368">
        <v>7340</v>
      </c>
      <c r="CI60" s="369">
        <v>7342</v>
      </c>
      <c r="CJ60" s="367">
        <v>7320</v>
      </c>
      <c r="CK60" s="368">
        <v>7316</v>
      </c>
      <c r="CL60" s="368">
        <v>7286</v>
      </c>
      <c r="CM60" s="368">
        <v>7299</v>
      </c>
      <c r="CN60" s="368">
        <v>7319</v>
      </c>
      <c r="CO60" s="368">
        <v>7387</v>
      </c>
      <c r="CP60" s="368">
        <v>7501</v>
      </c>
      <c r="CQ60" s="368">
        <v>7521</v>
      </c>
      <c r="CR60" s="368">
        <v>7516</v>
      </c>
      <c r="CS60" s="368">
        <v>7527</v>
      </c>
      <c r="CT60" s="368">
        <v>7584</v>
      </c>
      <c r="CU60" s="369">
        <v>7600</v>
      </c>
      <c r="CV60" s="367">
        <v>7584</v>
      </c>
      <c r="CW60" s="368">
        <v>7544</v>
      </c>
      <c r="CX60" s="368">
        <v>7491</v>
      </c>
      <c r="CY60" s="368">
        <v>7450</v>
      </c>
      <c r="CZ60" s="368">
        <v>7485</v>
      </c>
      <c r="DA60" s="368">
        <v>7565</v>
      </c>
      <c r="DB60" s="368">
        <v>7594</v>
      </c>
      <c r="DC60" s="368">
        <v>7567</v>
      </c>
      <c r="DD60" s="368">
        <v>7602</v>
      </c>
      <c r="DE60" s="368">
        <v>7591</v>
      </c>
      <c r="DF60" s="368">
        <v>7673</v>
      </c>
      <c r="DG60" s="369">
        <v>7686</v>
      </c>
      <c r="DH60" s="367">
        <v>7717</v>
      </c>
      <c r="DI60" s="368">
        <v>7716</v>
      </c>
      <c r="DJ60" s="368">
        <v>7757</v>
      </c>
      <c r="DK60" s="368">
        <v>7711</v>
      </c>
      <c r="DL60" s="368">
        <v>7691</v>
      </c>
      <c r="DM60" s="368">
        <v>7640</v>
      </c>
      <c r="DN60" s="368">
        <v>7571</v>
      </c>
      <c r="DO60" s="368">
        <v>7569</v>
      </c>
      <c r="DP60" s="368">
        <v>7564</v>
      </c>
      <c r="DQ60" s="368">
        <v>7481</v>
      </c>
      <c r="DR60" s="368">
        <v>7429</v>
      </c>
      <c r="DS60" s="371">
        <v>7517</v>
      </c>
      <c r="DT60" s="367">
        <v>7584</v>
      </c>
      <c r="DU60" s="368">
        <v>7749</v>
      </c>
      <c r="DV60" s="368">
        <v>7826</v>
      </c>
      <c r="DW60" s="368">
        <v>7893</v>
      </c>
      <c r="DX60" s="368">
        <v>7992</v>
      </c>
      <c r="DY60" s="368">
        <v>8001</v>
      </c>
      <c r="DZ60" s="368">
        <v>8036</v>
      </c>
      <c r="EA60" s="368">
        <v>7857</v>
      </c>
      <c r="EB60" s="368">
        <v>7931</v>
      </c>
      <c r="EC60" s="368">
        <v>7910</v>
      </c>
      <c r="ED60" s="368">
        <v>7875</v>
      </c>
      <c r="EE60" s="371">
        <v>7894</v>
      </c>
      <c r="EF60" s="367">
        <v>7907</v>
      </c>
      <c r="EG60" s="368">
        <v>7942</v>
      </c>
      <c r="EH60" s="368">
        <v>7910</v>
      </c>
      <c r="EI60" s="368">
        <v>7860</v>
      </c>
      <c r="EJ60" s="368">
        <v>7832</v>
      </c>
      <c r="EK60" s="368">
        <v>7863</v>
      </c>
      <c r="EL60" s="368">
        <v>7832</v>
      </c>
      <c r="EM60" s="368">
        <v>7819</v>
      </c>
      <c r="EN60" s="368">
        <v>7864</v>
      </c>
      <c r="EO60" s="368">
        <v>7841</v>
      </c>
      <c r="EP60" s="368">
        <v>7835</v>
      </c>
      <c r="EQ60" s="371">
        <v>7824</v>
      </c>
      <c r="ER60" s="367">
        <v>7896</v>
      </c>
      <c r="ES60" s="368">
        <v>7890</v>
      </c>
      <c r="ET60" s="368">
        <v>8002</v>
      </c>
      <c r="EU60" s="368">
        <v>8020</v>
      </c>
      <c r="EV60" s="368">
        <v>8084</v>
      </c>
      <c r="EW60" s="371">
        <v>8058</v>
      </c>
      <c r="EX60" s="371">
        <v>8315</v>
      </c>
      <c r="EY60" s="371">
        <v>8380</v>
      </c>
      <c r="EZ60" s="369">
        <v>8373</v>
      </c>
      <c r="FA60" s="369">
        <v>8507</v>
      </c>
      <c r="FB60" s="369">
        <v>8515</v>
      </c>
      <c r="FC60" s="369">
        <v>8712</v>
      </c>
      <c r="FD60" s="369">
        <v>8757</v>
      </c>
      <c r="FE60" s="369">
        <v>8729</v>
      </c>
      <c r="FF60" s="369">
        <v>8675</v>
      </c>
      <c r="FG60" s="369">
        <v>8691</v>
      </c>
      <c r="FH60" s="369"/>
      <c r="FI60" s="369"/>
      <c r="FJ60" s="369"/>
      <c r="FK60" s="369"/>
      <c r="FL60" s="369"/>
      <c r="FM60" s="369"/>
      <c r="FN60" s="369"/>
      <c r="FO60" s="369"/>
      <c r="FP60" s="104">
        <v>16</v>
      </c>
      <c r="FQ60" s="84">
        <v>0.18409849269359108</v>
      </c>
      <c r="FR60" s="104">
        <v>-21</v>
      </c>
      <c r="FS60" s="84">
        <v>-0.26840490797546013</v>
      </c>
    </row>
    <row r="61" spans="1:175" ht="15" outlineLevel="2">
      <c r="A61" s="355">
        <v>842</v>
      </c>
      <c r="B61" s="53" t="s">
        <v>329</v>
      </c>
      <c r="C61" s="339" t="s">
        <v>348</v>
      </c>
      <c r="D61" s="367">
        <v>5340</v>
      </c>
      <c r="E61" s="368">
        <v>5680</v>
      </c>
      <c r="F61" s="368">
        <v>5658</v>
      </c>
      <c r="G61" s="368">
        <v>5632</v>
      </c>
      <c r="H61" s="368">
        <v>5624</v>
      </c>
      <c r="I61" s="368">
        <v>5639</v>
      </c>
      <c r="J61" s="368">
        <v>5626</v>
      </c>
      <c r="K61" s="368">
        <v>5623</v>
      </c>
      <c r="L61" s="368">
        <v>5588</v>
      </c>
      <c r="M61" s="368">
        <v>5665</v>
      </c>
      <c r="N61" s="368">
        <v>5661</v>
      </c>
      <c r="O61" s="369">
        <v>5808</v>
      </c>
      <c r="P61" s="367">
        <v>5786</v>
      </c>
      <c r="Q61" s="368">
        <v>5800</v>
      </c>
      <c r="R61" s="370">
        <v>5859</v>
      </c>
      <c r="S61" s="368">
        <v>5869</v>
      </c>
      <c r="T61" s="368">
        <v>5885</v>
      </c>
      <c r="U61" s="368">
        <v>5800</v>
      </c>
      <c r="V61" s="368">
        <v>5861</v>
      </c>
      <c r="W61" s="368">
        <v>5849</v>
      </c>
      <c r="X61" s="368">
        <v>5837</v>
      </c>
      <c r="Y61" s="368">
        <v>5793</v>
      </c>
      <c r="Z61" s="368">
        <v>5829</v>
      </c>
      <c r="AA61" s="369">
        <v>5852</v>
      </c>
      <c r="AB61" s="367">
        <v>5851</v>
      </c>
      <c r="AC61" s="368">
        <v>5878</v>
      </c>
      <c r="AD61" s="368">
        <v>5844</v>
      </c>
      <c r="AE61" s="368">
        <v>5869</v>
      </c>
      <c r="AF61" s="368">
        <v>5870</v>
      </c>
      <c r="AG61" s="368">
        <v>5894</v>
      </c>
      <c r="AH61" s="368">
        <v>5916</v>
      </c>
      <c r="AI61" s="368">
        <v>5896</v>
      </c>
      <c r="AJ61" s="368">
        <v>5945</v>
      </c>
      <c r="AK61" s="368">
        <v>5919</v>
      </c>
      <c r="AL61" s="368">
        <v>5913</v>
      </c>
      <c r="AM61" s="369">
        <v>5905</v>
      </c>
      <c r="AN61" s="367">
        <v>5927</v>
      </c>
      <c r="AO61" s="368">
        <v>5950</v>
      </c>
      <c r="AP61" s="368">
        <v>6021</v>
      </c>
      <c r="AQ61" s="368">
        <v>6023</v>
      </c>
      <c r="AR61" s="368">
        <v>6030</v>
      </c>
      <c r="AS61" s="368">
        <v>6019</v>
      </c>
      <c r="AT61" s="368">
        <v>6017</v>
      </c>
      <c r="AU61" s="368">
        <v>5974</v>
      </c>
      <c r="AV61" s="368">
        <v>5959</v>
      </c>
      <c r="AW61" s="368">
        <v>5951</v>
      </c>
      <c r="AX61" s="368">
        <v>5939</v>
      </c>
      <c r="AY61" s="369">
        <v>5903</v>
      </c>
      <c r="AZ61" s="367">
        <v>5861</v>
      </c>
      <c r="BA61" s="368">
        <v>5833</v>
      </c>
      <c r="BB61" s="368">
        <v>5853</v>
      </c>
      <c r="BC61" s="368">
        <v>5259</v>
      </c>
      <c r="BD61" s="368">
        <v>5753</v>
      </c>
      <c r="BE61" s="368">
        <v>5777</v>
      </c>
      <c r="BF61" s="368">
        <v>5782</v>
      </c>
      <c r="BG61" s="368">
        <v>5727</v>
      </c>
      <c r="BH61" s="368">
        <v>5679</v>
      </c>
      <c r="BI61" s="368">
        <v>5670</v>
      </c>
      <c r="BJ61" s="368">
        <v>5768</v>
      </c>
      <c r="BK61" s="369">
        <v>5813</v>
      </c>
      <c r="BL61" s="367">
        <v>5836</v>
      </c>
      <c r="BM61" s="372">
        <v>5881</v>
      </c>
      <c r="BN61" s="372">
        <v>5830</v>
      </c>
      <c r="BO61" s="372">
        <v>5836</v>
      </c>
      <c r="BP61" s="372">
        <v>5833</v>
      </c>
      <c r="BQ61" s="372">
        <v>5831</v>
      </c>
      <c r="BR61" s="372">
        <v>5857</v>
      </c>
      <c r="BS61" s="372">
        <v>5871</v>
      </c>
      <c r="BT61" s="372">
        <v>5889</v>
      </c>
      <c r="BU61" s="372">
        <v>5901</v>
      </c>
      <c r="BV61" s="372">
        <v>5903</v>
      </c>
      <c r="BW61" s="369">
        <v>5886</v>
      </c>
      <c r="BX61" s="367">
        <v>5886</v>
      </c>
      <c r="BY61" s="372">
        <v>5860</v>
      </c>
      <c r="BZ61" s="372">
        <v>5855</v>
      </c>
      <c r="CA61" s="372">
        <v>5847</v>
      </c>
      <c r="CB61" s="372">
        <v>5818</v>
      </c>
      <c r="CC61" s="372">
        <v>5691</v>
      </c>
      <c r="CD61" s="372">
        <v>5728</v>
      </c>
      <c r="CE61" s="372">
        <v>5727</v>
      </c>
      <c r="CF61" s="372">
        <v>5689</v>
      </c>
      <c r="CG61" s="368">
        <v>5693</v>
      </c>
      <c r="CH61" s="368">
        <v>5689</v>
      </c>
      <c r="CI61" s="369">
        <v>5660</v>
      </c>
      <c r="CJ61" s="367">
        <v>5606</v>
      </c>
      <c r="CK61" s="368">
        <v>5611</v>
      </c>
      <c r="CL61" s="368">
        <v>5617</v>
      </c>
      <c r="CM61" s="368">
        <v>5584</v>
      </c>
      <c r="CN61" s="368">
        <v>5607</v>
      </c>
      <c r="CO61" s="368">
        <v>5607</v>
      </c>
      <c r="CP61" s="368">
        <v>5633</v>
      </c>
      <c r="CQ61" s="368">
        <v>5651</v>
      </c>
      <c r="CR61" s="368">
        <v>5629</v>
      </c>
      <c r="CS61" s="368">
        <v>5632</v>
      </c>
      <c r="CT61" s="368">
        <v>5631</v>
      </c>
      <c r="CU61" s="369">
        <v>5635</v>
      </c>
      <c r="CV61" s="367">
        <v>5641</v>
      </c>
      <c r="CW61" s="368">
        <v>5634</v>
      </c>
      <c r="CX61" s="368">
        <v>5609</v>
      </c>
      <c r="CY61" s="368">
        <v>5663</v>
      </c>
      <c r="CZ61" s="368">
        <v>5655</v>
      </c>
      <c r="DA61" s="368">
        <v>5626</v>
      </c>
      <c r="DB61" s="368">
        <v>5600</v>
      </c>
      <c r="DC61" s="368">
        <v>5605</v>
      </c>
      <c r="DD61" s="368">
        <v>5581</v>
      </c>
      <c r="DE61" s="368">
        <v>5562</v>
      </c>
      <c r="DF61" s="368">
        <v>5553</v>
      </c>
      <c r="DG61" s="369">
        <v>5529</v>
      </c>
      <c r="DH61" s="367">
        <v>5546</v>
      </c>
      <c r="DI61" s="368">
        <v>5531</v>
      </c>
      <c r="DJ61" s="368">
        <v>5530</v>
      </c>
      <c r="DK61" s="368">
        <v>5523</v>
      </c>
      <c r="DL61" s="368">
        <v>5503</v>
      </c>
      <c r="DM61" s="368">
        <v>5499</v>
      </c>
      <c r="DN61" s="368">
        <v>5450</v>
      </c>
      <c r="DO61" s="368">
        <v>5467</v>
      </c>
      <c r="DP61" s="368">
        <v>5471</v>
      </c>
      <c r="DQ61" s="368">
        <v>5494</v>
      </c>
      <c r="DR61" s="368">
        <v>5474</v>
      </c>
      <c r="DS61" s="371">
        <v>5466</v>
      </c>
      <c r="DT61" s="367">
        <v>5472</v>
      </c>
      <c r="DU61" s="368">
        <v>5511</v>
      </c>
      <c r="DV61" s="368">
        <v>5452</v>
      </c>
      <c r="DW61" s="368">
        <v>5434</v>
      </c>
      <c r="DX61" s="368">
        <v>5492</v>
      </c>
      <c r="DY61" s="368">
        <v>5472</v>
      </c>
      <c r="DZ61" s="368">
        <v>5445</v>
      </c>
      <c r="EA61" s="368">
        <v>5409</v>
      </c>
      <c r="EB61" s="368">
        <v>5386</v>
      </c>
      <c r="EC61" s="368">
        <v>5364</v>
      </c>
      <c r="ED61" s="368">
        <v>5339</v>
      </c>
      <c r="EE61" s="371">
        <v>5333</v>
      </c>
      <c r="EF61" s="367">
        <v>5354</v>
      </c>
      <c r="EG61" s="368">
        <v>5387</v>
      </c>
      <c r="EH61" s="368">
        <v>5343</v>
      </c>
      <c r="EI61" s="368">
        <v>5322</v>
      </c>
      <c r="EJ61" s="368">
        <v>5320</v>
      </c>
      <c r="EK61" s="368">
        <v>5308</v>
      </c>
      <c r="EL61" s="368">
        <v>5306</v>
      </c>
      <c r="EM61" s="368">
        <v>5324</v>
      </c>
      <c r="EN61" s="368">
        <v>5368</v>
      </c>
      <c r="EO61" s="368">
        <v>5350</v>
      </c>
      <c r="EP61" s="368">
        <v>5333</v>
      </c>
      <c r="EQ61" s="371">
        <v>5323</v>
      </c>
      <c r="ER61" s="367">
        <v>5320</v>
      </c>
      <c r="ES61" s="368">
        <v>5332</v>
      </c>
      <c r="ET61" s="368">
        <v>5269</v>
      </c>
      <c r="EU61" s="368">
        <v>5225</v>
      </c>
      <c r="EV61" s="368">
        <v>5250</v>
      </c>
      <c r="EW61" s="371">
        <v>5273</v>
      </c>
      <c r="EX61" s="371">
        <v>5379</v>
      </c>
      <c r="EY61" s="371">
        <v>5376</v>
      </c>
      <c r="EZ61" s="369">
        <v>5360</v>
      </c>
      <c r="FA61" s="369">
        <v>5364</v>
      </c>
      <c r="FB61" s="369">
        <v>5380</v>
      </c>
      <c r="FC61" s="369">
        <v>5387</v>
      </c>
      <c r="FD61" s="369">
        <v>5398</v>
      </c>
      <c r="FE61" s="369">
        <v>5425</v>
      </c>
      <c r="FF61" s="369">
        <v>5383</v>
      </c>
      <c r="FG61" s="369">
        <v>5379</v>
      </c>
      <c r="FH61" s="369"/>
      <c r="FI61" s="369"/>
      <c r="FJ61" s="369"/>
      <c r="FK61" s="369"/>
      <c r="FL61" s="369"/>
      <c r="FM61" s="369"/>
      <c r="FN61" s="369"/>
      <c r="FO61" s="369"/>
      <c r="FP61" s="104">
        <v>-4</v>
      </c>
      <c r="FQ61" s="84">
        <v>-7.4363264547313623E-2</v>
      </c>
      <c r="FR61" s="104">
        <v>-8</v>
      </c>
      <c r="FS61" s="84">
        <v>-0.15029118917903439</v>
      </c>
    </row>
    <row r="62" spans="1:175" ht="15" outlineLevel="1">
      <c r="A62" s="46" t="s">
        <v>349</v>
      </c>
      <c r="B62" s="43"/>
      <c r="C62" s="47" t="s">
        <v>349</v>
      </c>
      <c r="D62" s="48">
        <v>146796</v>
      </c>
      <c r="E62" s="49">
        <v>147395</v>
      </c>
      <c r="F62" s="49">
        <v>146901</v>
      </c>
      <c r="G62" s="49">
        <v>145793</v>
      </c>
      <c r="H62" s="49">
        <v>145272</v>
      </c>
      <c r="I62" s="49">
        <v>146138</v>
      </c>
      <c r="J62" s="49">
        <v>142960</v>
      </c>
      <c r="K62" s="49">
        <v>145369</v>
      </c>
      <c r="L62" s="49">
        <v>142816</v>
      </c>
      <c r="M62" s="49">
        <v>143496</v>
      </c>
      <c r="N62" s="49">
        <v>143428</v>
      </c>
      <c r="O62" s="50">
        <v>145113</v>
      </c>
      <c r="P62" s="48">
        <v>145072</v>
      </c>
      <c r="Q62" s="49">
        <v>144973</v>
      </c>
      <c r="R62" s="51">
        <v>146244</v>
      </c>
      <c r="S62" s="49">
        <v>144325</v>
      </c>
      <c r="T62" s="49">
        <v>147573</v>
      </c>
      <c r="U62" s="49">
        <v>148320</v>
      </c>
      <c r="V62" s="49">
        <v>149101</v>
      </c>
      <c r="W62" s="49">
        <v>149225</v>
      </c>
      <c r="X62" s="49">
        <v>149509</v>
      </c>
      <c r="Y62" s="49">
        <v>150118</v>
      </c>
      <c r="Z62" s="49">
        <v>149890</v>
      </c>
      <c r="AA62" s="50">
        <v>149319</v>
      </c>
      <c r="AB62" s="48">
        <v>149979</v>
      </c>
      <c r="AC62" s="49">
        <v>150795</v>
      </c>
      <c r="AD62" s="49">
        <v>150534</v>
      </c>
      <c r="AE62" s="49">
        <v>150134</v>
      </c>
      <c r="AF62" s="49">
        <v>150669</v>
      </c>
      <c r="AG62" s="49">
        <v>149233</v>
      </c>
      <c r="AH62" s="49">
        <v>148519</v>
      </c>
      <c r="AI62" s="49">
        <v>147946</v>
      </c>
      <c r="AJ62" s="49">
        <v>148271</v>
      </c>
      <c r="AK62" s="49">
        <v>149505</v>
      </c>
      <c r="AL62" s="49">
        <v>149293</v>
      </c>
      <c r="AM62" s="50">
        <v>150047</v>
      </c>
      <c r="AN62" s="48">
        <v>149701</v>
      </c>
      <c r="AO62" s="49">
        <v>149281</v>
      </c>
      <c r="AP62" s="49">
        <v>149618</v>
      </c>
      <c r="AQ62" s="49">
        <v>148696</v>
      </c>
      <c r="AR62" s="49">
        <v>150102</v>
      </c>
      <c r="AS62" s="49">
        <v>149419</v>
      </c>
      <c r="AT62" s="49">
        <v>149306</v>
      </c>
      <c r="AU62" s="49">
        <v>149585</v>
      </c>
      <c r="AV62" s="49">
        <v>148724</v>
      </c>
      <c r="AW62" s="49">
        <v>149169</v>
      </c>
      <c r="AX62" s="49">
        <v>148935</v>
      </c>
      <c r="AY62" s="50">
        <v>149256</v>
      </c>
      <c r="AZ62" s="48">
        <v>149501</v>
      </c>
      <c r="BA62" s="49">
        <v>150200</v>
      </c>
      <c r="BB62" s="49">
        <v>149628</v>
      </c>
      <c r="BC62" s="49">
        <v>149481</v>
      </c>
      <c r="BD62" s="49">
        <v>149152</v>
      </c>
      <c r="BE62" s="49">
        <v>148714</v>
      </c>
      <c r="BF62" s="49">
        <v>148475</v>
      </c>
      <c r="BG62" s="49">
        <v>146729</v>
      </c>
      <c r="BH62" s="49">
        <v>147249</v>
      </c>
      <c r="BI62" s="49">
        <v>145972</v>
      </c>
      <c r="BJ62" s="49">
        <v>146961</v>
      </c>
      <c r="BK62" s="50">
        <v>148027</v>
      </c>
      <c r="BL62" s="48">
        <v>148197</v>
      </c>
      <c r="BM62" s="118">
        <v>148982</v>
      </c>
      <c r="BN62" s="118">
        <v>148899</v>
      </c>
      <c r="BO62" s="118">
        <v>148868</v>
      </c>
      <c r="BP62" s="118">
        <v>149061</v>
      </c>
      <c r="BQ62" s="118">
        <v>148737</v>
      </c>
      <c r="BR62" s="118">
        <v>145987</v>
      </c>
      <c r="BS62" s="118">
        <v>144988</v>
      </c>
      <c r="BT62" s="118">
        <v>144578</v>
      </c>
      <c r="BU62" s="118">
        <v>144700</v>
      </c>
      <c r="BV62" s="118">
        <v>144715</v>
      </c>
      <c r="BW62" s="50">
        <v>145082</v>
      </c>
      <c r="BX62" s="48">
        <v>145041</v>
      </c>
      <c r="BY62" s="118">
        <v>144441</v>
      </c>
      <c r="BZ62" s="118">
        <v>142920</v>
      </c>
      <c r="CA62" s="118">
        <v>141440</v>
      </c>
      <c r="CB62" s="118">
        <v>141043</v>
      </c>
      <c r="CC62" s="118">
        <v>139027</v>
      </c>
      <c r="CD62" s="118">
        <v>138730</v>
      </c>
      <c r="CE62" s="118">
        <v>138629</v>
      </c>
      <c r="CF62" s="118">
        <v>137915</v>
      </c>
      <c r="CG62" s="49">
        <v>137293</v>
      </c>
      <c r="CH62" s="49">
        <v>136956</v>
      </c>
      <c r="CI62" s="50">
        <v>136603</v>
      </c>
      <c r="CJ62" s="48">
        <v>136259</v>
      </c>
      <c r="CK62" s="49">
        <v>136292</v>
      </c>
      <c r="CL62" s="49">
        <v>135994</v>
      </c>
      <c r="CM62" s="49">
        <v>135838</v>
      </c>
      <c r="CN62" s="49">
        <v>136097</v>
      </c>
      <c r="CO62" s="49">
        <v>137052</v>
      </c>
      <c r="CP62" s="49">
        <v>138313</v>
      </c>
      <c r="CQ62" s="49">
        <v>138450</v>
      </c>
      <c r="CR62" s="49">
        <v>138367</v>
      </c>
      <c r="CS62" s="49">
        <v>138750</v>
      </c>
      <c r="CT62" s="49">
        <v>139489</v>
      </c>
      <c r="CU62" s="50">
        <v>140231</v>
      </c>
      <c r="CV62" s="48">
        <v>140355</v>
      </c>
      <c r="CW62" s="49">
        <v>140177</v>
      </c>
      <c r="CX62" s="49">
        <v>139452</v>
      </c>
      <c r="CY62" s="49">
        <v>139220</v>
      </c>
      <c r="CZ62" s="49">
        <v>139192</v>
      </c>
      <c r="DA62" s="49">
        <v>138342</v>
      </c>
      <c r="DB62" s="49">
        <v>138173</v>
      </c>
      <c r="DC62" s="49">
        <v>137640</v>
      </c>
      <c r="DD62" s="49">
        <v>137550</v>
      </c>
      <c r="DE62" s="49">
        <v>137723</v>
      </c>
      <c r="DF62" s="49">
        <v>138112</v>
      </c>
      <c r="DG62" s="50">
        <v>138105</v>
      </c>
      <c r="DH62" s="48">
        <v>138055</v>
      </c>
      <c r="DI62" s="49">
        <v>137595</v>
      </c>
      <c r="DJ62" s="49">
        <v>137713</v>
      </c>
      <c r="DK62" s="49">
        <v>136869</v>
      </c>
      <c r="DL62" s="49">
        <v>136343</v>
      </c>
      <c r="DM62" s="49">
        <v>135561</v>
      </c>
      <c r="DN62" s="49">
        <v>134506</v>
      </c>
      <c r="DO62" s="49">
        <v>133998</v>
      </c>
      <c r="DP62" s="49">
        <v>134016</v>
      </c>
      <c r="DQ62" s="49">
        <v>133147</v>
      </c>
      <c r="DR62" s="49">
        <v>132551</v>
      </c>
      <c r="DS62" s="52">
        <v>133773</v>
      </c>
      <c r="DT62" s="48">
        <v>134201</v>
      </c>
      <c r="DU62" s="49">
        <v>136711</v>
      </c>
      <c r="DV62" s="49">
        <v>137316</v>
      </c>
      <c r="DW62" s="49">
        <v>137582</v>
      </c>
      <c r="DX62" s="49">
        <v>138682</v>
      </c>
      <c r="DY62" s="49">
        <v>139163</v>
      </c>
      <c r="DZ62" s="49">
        <v>139485</v>
      </c>
      <c r="EA62" s="49">
        <v>137828</v>
      </c>
      <c r="EB62" s="49">
        <v>137988</v>
      </c>
      <c r="EC62" s="49">
        <v>137672</v>
      </c>
      <c r="ED62" s="49">
        <v>136853</v>
      </c>
      <c r="EE62" s="52">
        <v>136375</v>
      </c>
      <c r="EF62" s="48">
        <v>136539</v>
      </c>
      <c r="EG62" s="49">
        <v>136245</v>
      </c>
      <c r="EH62" s="49">
        <v>135419</v>
      </c>
      <c r="EI62" s="49">
        <v>134742</v>
      </c>
      <c r="EJ62" s="49">
        <v>134118</v>
      </c>
      <c r="EK62" s="49">
        <v>133968</v>
      </c>
      <c r="EL62" s="49">
        <v>133770</v>
      </c>
      <c r="EM62" s="49">
        <v>133492</v>
      </c>
      <c r="EN62" s="49">
        <v>135383</v>
      </c>
      <c r="EO62" s="49">
        <v>134954</v>
      </c>
      <c r="EP62" s="49">
        <v>134698</v>
      </c>
      <c r="EQ62" s="52">
        <v>134758</v>
      </c>
      <c r="ER62" s="48">
        <v>135129</v>
      </c>
      <c r="ES62" s="49">
        <v>135336</v>
      </c>
      <c r="ET62" s="49">
        <v>136469</v>
      </c>
      <c r="EU62" s="49">
        <v>135858</v>
      </c>
      <c r="EV62" s="49">
        <v>136419</v>
      </c>
      <c r="EW62" s="52">
        <v>135993</v>
      </c>
      <c r="EX62" s="52">
        <v>139493</v>
      </c>
      <c r="EY62" s="52">
        <v>139961</v>
      </c>
      <c r="EZ62" s="50">
        <v>139616</v>
      </c>
      <c r="FA62" s="50">
        <v>139949</v>
      </c>
      <c r="FB62" s="50">
        <v>139765</v>
      </c>
      <c r="FC62" s="50">
        <v>140669</v>
      </c>
      <c r="FD62" s="50">
        <v>141931</v>
      </c>
      <c r="FE62" s="50">
        <v>142595</v>
      </c>
      <c r="FF62" s="50">
        <v>141379</v>
      </c>
      <c r="FG62" s="50">
        <v>140914</v>
      </c>
      <c r="FH62" s="50"/>
      <c r="FI62" s="50"/>
      <c r="FJ62" s="50"/>
      <c r="FK62" s="50"/>
      <c r="FL62" s="50"/>
      <c r="FM62" s="50"/>
      <c r="FN62" s="50"/>
      <c r="FO62" s="50"/>
      <c r="FP62" s="104">
        <v>-465</v>
      </c>
      <c r="FQ62" s="84">
        <v>-0.32998850362632526</v>
      </c>
      <c r="FR62" s="104">
        <v>245</v>
      </c>
      <c r="FS62" s="84">
        <v>0.18180738805859392</v>
      </c>
    </row>
    <row r="63" spans="1:175" ht="15" outlineLevel="2">
      <c r="A63" s="355">
        <v>38</v>
      </c>
      <c r="B63" s="53" t="s">
        <v>349</v>
      </c>
      <c r="C63" s="339" t="s">
        <v>350</v>
      </c>
      <c r="D63" s="367">
        <v>10033</v>
      </c>
      <c r="E63" s="368">
        <v>10028</v>
      </c>
      <c r="F63" s="368">
        <v>9953</v>
      </c>
      <c r="G63" s="368">
        <v>9870</v>
      </c>
      <c r="H63" s="368">
        <v>9789</v>
      </c>
      <c r="I63" s="368">
        <v>9845</v>
      </c>
      <c r="J63" s="368">
        <v>9769</v>
      </c>
      <c r="K63" s="368">
        <v>9802</v>
      </c>
      <c r="L63" s="368">
        <v>9663</v>
      </c>
      <c r="M63" s="368">
        <v>9788</v>
      </c>
      <c r="N63" s="368">
        <v>9779</v>
      </c>
      <c r="O63" s="369">
        <v>9947</v>
      </c>
      <c r="P63" s="367">
        <v>9960</v>
      </c>
      <c r="Q63" s="368">
        <v>9897</v>
      </c>
      <c r="R63" s="370">
        <v>9873</v>
      </c>
      <c r="S63" s="368">
        <v>9847</v>
      </c>
      <c r="T63" s="368">
        <v>9821</v>
      </c>
      <c r="U63" s="368">
        <v>9881</v>
      </c>
      <c r="V63" s="368">
        <v>9936</v>
      </c>
      <c r="W63" s="368">
        <v>9872</v>
      </c>
      <c r="X63" s="368">
        <v>9837</v>
      </c>
      <c r="Y63" s="368">
        <v>9794</v>
      </c>
      <c r="Z63" s="368">
        <v>9744</v>
      </c>
      <c r="AA63" s="369">
        <v>9791</v>
      </c>
      <c r="AB63" s="367">
        <v>9778</v>
      </c>
      <c r="AC63" s="368">
        <v>9784</v>
      </c>
      <c r="AD63" s="368">
        <v>9788</v>
      </c>
      <c r="AE63" s="368">
        <v>9803</v>
      </c>
      <c r="AF63" s="368">
        <v>9806</v>
      </c>
      <c r="AG63" s="368">
        <v>9775</v>
      </c>
      <c r="AH63" s="368">
        <v>9790</v>
      </c>
      <c r="AI63" s="368">
        <v>9750</v>
      </c>
      <c r="AJ63" s="368">
        <v>9951</v>
      </c>
      <c r="AK63" s="368">
        <v>9947</v>
      </c>
      <c r="AL63" s="368">
        <v>9944</v>
      </c>
      <c r="AM63" s="369">
        <v>9916</v>
      </c>
      <c r="AN63" s="367">
        <v>9929</v>
      </c>
      <c r="AO63" s="368">
        <v>9851</v>
      </c>
      <c r="AP63" s="368">
        <v>9884</v>
      </c>
      <c r="AQ63" s="368">
        <v>9805</v>
      </c>
      <c r="AR63" s="368">
        <v>9752</v>
      </c>
      <c r="AS63" s="368">
        <v>9798</v>
      </c>
      <c r="AT63" s="368">
        <v>9761</v>
      </c>
      <c r="AU63" s="368">
        <v>9716</v>
      </c>
      <c r="AV63" s="368">
        <v>9784</v>
      </c>
      <c r="AW63" s="368">
        <v>9775</v>
      </c>
      <c r="AX63" s="368">
        <v>9780</v>
      </c>
      <c r="AY63" s="369">
        <v>9816</v>
      </c>
      <c r="AZ63" s="367">
        <v>9760</v>
      </c>
      <c r="BA63" s="368">
        <v>9712</v>
      </c>
      <c r="BB63" s="368">
        <v>9730</v>
      </c>
      <c r="BC63" s="368">
        <v>9694</v>
      </c>
      <c r="BD63" s="368">
        <v>9586</v>
      </c>
      <c r="BE63" s="368">
        <v>9611</v>
      </c>
      <c r="BF63" s="368">
        <v>9586</v>
      </c>
      <c r="BG63" s="368">
        <v>9491</v>
      </c>
      <c r="BH63" s="368">
        <v>9445</v>
      </c>
      <c r="BI63" s="368">
        <v>9384</v>
      </c>
      <c r="BJ63" s="368">
        <v>9479</v>
      </c>
      <c r="BK63" s="369">
        <v>9551</v>
      </c>
      <c r="BL63" s="367">
        <v>9570</v>
      </c>
      <c r="BM63" s="372">
        <v>9562</v>
      </c>
      <c r="BN63" s="372">
        <v>9563</v>
      </c>
      <c r="BO63" s="372">
        <v>9576</v>
      </c>
      <c r="BP63" s="372">
        <v>9576</v>
      </c>
      <c r="BQ63" s="372">
        <v>9594</v>
      </c>
      <c r="BR63" s="372">
        <v>9600</v>
      </c>
      <c r="BS63" s="372">
        <v>9589</v>
      </c>
      <c r="BT63" s="372">
        <v>9593</v>
      </c>
      <c r="BU63" s="372">
        <v>9553</v>
      </c>
      <c r="BV63" s="372">
        <v>9479</v>
      </c>
      <c r="BW63" s="369">
        <v>9456</v>
      </c>
      <c r="BX63" s="367">
        <v>9407</v>
      </c>
      <c r="BY63" s="372">
        <v>9360</v>
      </c>
      <c r="BZ63" s="372">
        <v>9322</v>
      </c>
      <c r="CA63" s="372">
        <v>9259</v>
      </c>
      <c r="CB63" s="372">
        <v>9254</v>
      </c>
      <c r="CC63" s="372">
        <v>8855</v>
      </c>
      <c r="CD63" s="372">
        <v>8944</v>
      </c>
      <c r="CE63" s="372">
        <v>8935</v>
      </c>
      <c r="CF63" s="372">
        <v>8909</v>
      </c>
      <c r="CG63" s="368">
        <v>8888</v>
      </c>
      <c r="CH63" s="368">
        <v>8866</v>
      </c>
      <c r="CI63" s="369">
        <v>8820</v>
      </c>
      <c r="CJ63" s="367">
        <v>8835</v>
      </c>
      <c r="CK63" s="368">
        <v>8843</v>
      </c>
      <c r="CL63" s="368">
        <v>8880</v>
      </c>
      <c r="CM63" s="368">
        <v>8848</v>
      </c>
      <c r="CN63" s="368">
        <v>8875</v>
      </c>
      <c r="CO63" s="368">
        <v>8913</v>
      </c>
      <c r="CP63" s="368">
        <v>8959</v>
      </c>
      <c r="CQ63" s="368">
        <v>8987</v>
      </c>
      <c r="CR63" s="368">
        <v>8998</v>
      </c>
      <c r="CS63" s="368">
        <v>9012</v>
      </c>
      <c r="CT63" s="368">
        <v>8988</v>
      </c>
      <c r="CU63" s="369">
        <v>8964</v>
      </c>
      <c r="CV63" s="367">
        <v>8954</v>
      </c>
      <c r="CW63" s="368">
        <v>8944</v>
      </c>
      <c r="CX63" s="368">
        <v>8880</v>
      </c>
      <c r="CY63" s="368">
        <v>8832</v>
      </c>
      <c r="CZ63" s="368">
        <v>8801</v>
      </c>
      <c r="DA63" s="368">
        <v>8758</v>
      </c>
      <c r="DB63" s="368">
        <v>8753</v>
      </c>
      <c r="DC63" s="368">
        <v>8715</v>
      </c>
      <c r="DD63" s="368">
        <v>8718</v>
      </c>
      <c r="DE63" s="368">
        <v>8679</v>
      </c>
      <c r="DF63" s="368">
        <v>8682</v>
      </c>
      <c r="DG63" s="369">
        <v>8669</v>
      </c>
      <c r="DH63" s="367">
        <v>8657</v>
      </c>
      <c r="DI63" s="368">
        <v>8674</v>
      </c>
      <c r="DJ63" s="368">
        <v>8659</v>
      </c>
      <c r="DK63" s="368">
        <v>8656</v>
      </c>
      <c r="DL63" s="368">
        <v>8653</v>
      </c>
      <c r="DM63" s="368">
        <v>8611</v>
      </c>
      <c r="DN63" s="368">
        <v>8588</v>
      </c>
      <c r="DO63" s="368">
        <v>8587</v>
      </c>
      <c r="DP63" s="368">
        <v>8612</v>
      </c>
      <c r="DQ63" s="368">
        <v>8562</v>
      </c>
      <c r="DR63" s="368">
        <v>8567</v>
      </c>
      <c r="DS63" s="371">
        <v>8550</v>
      </c>
      <c r="DT63" s="367">
        <v>8583</v>
      </c>
      <c r="DU63" s="368">
        <v>8581</v>
      </c>
      <c r="DV63" s="368">
        <v>8559</v>
      </c>
      <c r="DW63" s="368">
        <v>8531</v>
      </c>
      <c r="DX63" s="368">
        <v>8608</v>
      </c>
      <c r="DY63" s="368">
        <v>8581</v>
      </c>
      <c r="DZ63" s="368">
        <v>8576</v>
      </c>
      <c r="EA63" s="368">
        <v>8570</v>
      </c>
      <c r="EB63" s="368">
        <v>8537</v>
      </c>
      <c r="EC63" s="368">
        <v>8522</v>
      </c>
      <c r="ED63" s="368">
        <v>8555</v>
      </c>
      <c r="EE63" s="371">
        <v>8534</v>
      </c>
      <c r="EF63" s="367">
        <v>8524</v>
      </c>
      <c r="EG63" s="368">
        <v>8546</v>
      </c>
      <c r="EH63" s="368">
        <v>8493</v>
      </c>
      <c r="EI63" s="368">
        <v>8480</v>
      </c>
      <c r="EJ63" s="368">
        <v>8490</v>
      </c>
      <c r="EK63" s="368">
        <v>8478</v>
      </c>
      <c r="EL63" s="368">
        <v>8480</v>
      </c>
      <c r="EM63" s="368">
        <v>8468</v>
      </c>
      <c r="EN63" s="368">
        <v>8536</v>
      </c>
      <c r="EO63" s="368">
        <v>8524</v>
      </c>
      <c r="EP63" s="368">
        <v>8518</v>
      </c>
      <c r="EQ63" s="371">
        <v>8522</v>
      </c>
      <c r="ER63" s="367">
        <v>8523</v>
      </c>
      <c r="ES63" s="368">
        <v>8558</v>
      </c>
      <c r="ET63" s="368">
        <v>8513</v>
      </c>
      <c r="EU63" s="368">
        <v>8484</v>
      </c>
      <c r="EV63" s="368">
        <v>8532</v>
      </c>
      <c r="EW63" s="371">
        <v>8501</v>
      </c>
      <c r="EX63" s="371">
        <v>8595</v>
      </c>
      <c r="EY63" s="371">
        <v>8593</v>
      </c>
      <c r="EZ63" s="369">
        <v>8557</v>
      </c>
      <c r="FA63" s="369">
        <v>8553</v>
      </c>
      <c r="FB63" s="369">
        <v>8541</v>
      </c>
      <c r="FC63" s="369">
        <v>8560</v>
      </c>
      <c r="FD63" s="369">
        <v>8591</v>
      </c>
      <c r="FE63" s="369">
        <v>8671</v>
      </c>
      <c r="FF63" s="369">
        <v>8569</v>
      </c>
      <c r="FG63" s="369">
        <v>8545</v>
      </c>
      <c r="FH63" s="369"/>
      <c r="FI63" s="369"/>
      <c r="FJ63" s="369"/>
      <c r="FK63" s="369"/>
      <c r="FL63" s="369"/>
      <c r="FM63" s="369"/>
      <c r="FN63" s="369"/>
      <c r="FO63" s="369"/>
      <c r="FP63" s="104">
        <v>-24</v>
      </c>
      <c r="FQ63" s="84">
        <v>-0.28086600351082502</v>
      </c>
      <c r="FR63" s="104">
        <v>-15</v>
      </c>
      <c r="FS63" s="84">
        <v>-0.17601501994836893</v>
      </c>
    </row>
    <row r="64" spans="1:175" ht="15" outlineLevel="2">
      <c r="A64" s="355">
        <v>86</v>
      </c>
      <c r="B64" s="53" t="s">
        <v>349</v>
      </c>
      <c r="C64" s="339" t="s">
        <v>351</v>
      </c>
      <c r="D64" s="367">
        <v>3390</v>
      </c>
      <c r="E64" s="368">
        <v>3399</v>
      </c>
      <c r="F64" s="368">
        <v>3371</v>
      </c>
      <c r="G64" s="368">
        <v>3381</v>
      </c>
      <c r="H64" s="368">
        <v>3353</v>
      </c>
      <c r="I64" s="368">
        <v>3340</v>
      </c>
      <c r="J64" s="368">
        <v>3349</v>
      </c>
      <c r="K64" s="368">
        <v>3334</v>
      </c>
      <c r="L64" s="368">
        <v>3440</v>
      </c>
      <c r="M64" s="368">
        <v>3447</v>
      </c>
      <c r="N64" s="368">
        <v>3520</v>
      </c>
      <c r="O64" s="369">
        <v>3603</v>
      </c>
      <c r="P64" s="367">
        <v>3626</v>
      </c>
      <c r="Q64" s="368">
        <v>3615</v>
      </c>
      <c r="R64" s="370">
        <v>3568</v>
      </c>
      <c r="S64" s="368">
        <v>3555</v>
      </c>
      <c r="T64" s="368">
        <v>3545</v>
      </c>
      <c r="U64" s="368">
        <v>3574</v>
      </c>
      <c r="V64" s="368">
        <v>3586</v>
      </c>
      <c r="W64" s="368">
        <v>3594</v>
      </c>
      <c r="X64" s="368">
        <v>3657</v>
      </c>
      <c r="Y64" s="368">
        <v>3664</v>
      </c>
      <c r="Z64" s="368">
        <v>3662</v>
      </c>
      <c r="AA64" s="369">
        <v>3614</v>
      </c>
      <c r="AB64" s="367">
        <v>3525</v>
      </c>
      <c r="AC64" s="368">
        <v>3540</v>
      </c>
      <c r="AD64" s="368">
        <v>3542</v>
      </c>
      <c r="AE64" s="368">
        <v>3498</v>
      </c>
      <c r="AF64" s="368">
        <v>3591</v>
      </c>
      <c r="AG64" s="368">
        <v>3575</v>
      </c>
      <c r="AH64" s="368">
        <v>3583</v>
      </c>
      <c r="AI64" s="368">
        <v>3597</v>
      </c>
      <c r="AJ64" s="368">
        <v>3574</v>
      </c>
      <c r="AK64" s="368">
        <v>3622</v>
      </c>
      <c r="AL64" s="368">
        <v>3643</v>
      </c>
      <c r="AM64" s="369">
        <v>3672</v>
      </c>
      <c r="AN64" s="367">
        <v>3621</v>
      </c>
      <c r="AO64" s="368">
        <v>3585</v>
      </c>
      <c r="AP64" s="368">
        <v>3551</v>
      </c>
      <c r="AQ64" s="368">
        <v>3532</v>
      </c>
      <c r="AR64" s="368">
        <v>3610</v>
      </c>
      <c r="AS64" s="368">
        <v>3570</v>
      </c>
      <c r="AT64" s="368">
        <v>3573</v>
      </c>
      <c r="AU64" s="368">
        <v>3595</v>
      </c>
      <c r="AV64" s="368">
        <v>3562</v>
      </c>
      <c r="AW64" s="368">
        <v>3571</v>
      </c>
      <c r="AX64" s="368">
        <v>3524</v>
      </c>
      <c r="AY64" s="369">
        <v>3502</v>
      </c>
      <c r="AZ64" s="367">
        <v>3546</v>
      </c>
      <c r="BA64" s="368">
        <v>3572</v>
      </c>
      <c r="BB64" s="368">
        <v>3559</v>
      </c>
      <c r="BC64" s="368">
        <v>3581</v>
      </c>
      <c r="BD64" s="368">
        <v>3579</v>
      </c>
      <c r="BE64" s="368">
        <v>3542</v>
      </c>
      <c r="BF64" s="368">
        <v>3523</v>
      </c>
      <c r="BG64" s="368">
        <v>3468</v>
      </c>
      <c r="BH64" s="368">
        <v>3531</v>
      </c>
      <c r="BI64" s="368">
        <v>3496</v>
      </c>
      <c r="BJ64" s="368">
        <v>3467</v>
      </c>
      <c r="BK64" s="369">
        <v>3498</v>
      </c>
      <c r="BL64" s="367">
        <v>3476</v>
      </c>
      <c r="BM64" s="372">
        <v>3502</v>
      </c>
      <c r="BN64" s="372">
        <v>3481</v>
      </c>
      <c r="BO64" s="372">
        <v>3449</v>
      </c>
      <c r="BP64" s="372">
        <v>3448</v>
      </c>
      <c r="BQ64" s="372">
        <v>3431</v>
      </c>
      <c r="BR64" s="372">
        <v>3310</v>
      </c>
      <c r="BS64" s="372">
        <v>3261</v>
      </c>
      <c r="BT64" s="372">
        <v>3212</v>
      </c>
      <c r="BU64" s="372">
        <v>3183</v>
      </c>
      <c r="BV64" s="372">
        <v>3189</v>
      </c>
      <c r="BW64" s="369">
        <v>3210</v>
      </c>
      <c r="BX64" s="367">
        <v>3219</v>
      </c>
      <c r="BY64" s="372">
        <v>3231</v>
      </c>
      <c r="BZ64" s="372">
        <v>3194</v>
      </c>
      <c r="CA64" s="372">
        <v>3152</v>
      </c>
      <c r="CB64" s="372">
        <v>3135</v>
      </c>
      <c r="CC64" s="372">
        <v>3123</v>
      </c>
      <c r="CD64" s="372">
        <v>3101</v>
      </c>
      <c r="CE64" s="372">
        <v>3093</v>
      </c>
      <c r="CF64" s="372">
        <v>3057</v>
      </c>
      <c r="CG64" s="368">
        <v>3043</v>
      </c>
      <c r="CH64" s="368">
        <v>3019</v>
      </c>
      <c r="CI64" s="369">
        <v>2978</v>
      </c>
      <c r="CJ64" s="367">
        <v>2970</v>
      </c>
      <c r="CK64" s="368">
        <v>2956</v>
      </c>
      <c r="CL64" s="368">
        <v>2929</v>
      </c>
      <c r="CM64" s="368">
        <v>2924</v>
      </c>
      <c r="CN64" s="368">
        <v>2928</v>
      </c>
      <c r="CO64" s="368">
        <v>2955</v>
      </c>
      <c r="CP64" s="368">
        <v>2955</v>
      </c>
      <c r="CQ64" s="368">
        <v>2990</v>
      </c>
      <c r="CR64" s="368">
        <v>2997</v>
      </c>
      <c r="CS64" s="368">
        <v>3000</v>
      </c>
      <c r="CT64" s="368">
        <v>3008</v>
      </c>
      <c r="CU64" s="369">
        <v>3027</v>
      </c>
      <c r="CV64" s="367">
        <v>2992</v>
      </c>
      <c r="CW64" s="368">
        <v>2980</v>
      </c>
      <c r="CX64" s="368">
        <v>2969</v>
      </c>
      <c r="CY64" s="368">
        <v>2970</v>
      </c>
      <c r="CZ64" s="368">
        <v>2976</v>
      </c>
      <c r="DA64" s="368">
        <v>2949</v>
      </c>
      <c r="DB64" s="368">
        <v>2959</v>
      </c>
      <c r="DC64" s="368">
        <v>2914</v>
      </c>
      <c r="DD64" s="368">
        <v>2916</v>
      </c>
      <c r="DE64" s="368">
        <v>2915</v>
      </c>
      <c r="DF64" s="368">
        <v>2900</v>
      </c>
      <c r="DG64" s="369">
        <v>2874</v>
      </c>
      <c r="DH64" s="367">
        <v>2845</v>
      </c>
      <c r="DI64" s="368">
        <v>2815</v>
      </c>
      <c r="DJ64" s="368">
        <v>2829</v>
      </c>
      <c r="DK64" s="368">
        <v>2820</v>
      </c>
      <c r="DL64" s="368">
        <v>2824</v>
      </c>
      <c r="DM64" s="368">
        <v>2797</v>
      </c>
      <c r="DN64" s="368">
        <v>2767</v>
      </c>
      <c r="DO64" s="368">
        <v>2750</v>
      </c>
      <c r="DP64" s="368">
        <v>2747</v>
      </c>
      <c r="DQ64" s="368">
        <v>2721</v>
      </c>
      <c r="DR64" s="368">
        <v>2701</v>
      </c>
      <c r="DS64" s="371">
        <v>2744</v>
      </c>
      <c r="DT64" s="367">
        <v>2762</v>
      </c>
      <c r="DU64" s="368">
        <v>2783</v>
      </c>
      <c r="DV64" s="368">
        <v>2794</v>
      </c>
      <c r="DW64" s="368">
        <v>2785</v>
      </c>
      <c r="DX64" s="368">
        <v>2817</v>
      </c>
      <c r="DY64" s="368">
        <v>2812</v>
      </c>
      <c r="DZ64" s="368">
        <v>2804</v>
      </c>
      <c r="EA64" s="368">
        <v>2781</v>
      </c>
      <c r="EB64" s="368">
        <v>2802</v>
      </c>
      <c r="EC64" s="368">
        <v>2791</v>
      </c>
      <c r="ED64" s="368">
        <v>2780</v>
      </c>
      <c r="EE64" s="371">
        <v>2772</v>
      </c>
      <c r="EF64" s="367">
        <v>2785</v>
      </c>
      <c r="EG64" s="368">
        <v>2771</v>
      </c>
      <c r="EH64" s="368">
        <v>2757</v>
      </c>
      <c r="EI64" s="368">
        <v>2729</v>
      </c>
      <c r="EJ64" s="368">
        <v>2702</v>
      </c>
      <c r="EK64" s="368">
        <v>2713</v>
      </c>
      <c r="EL64" s="368">
        <v>2714</v>
      </c>
      <c r="EM64" s="368">
        <v>2714</v>
      </c>
      <c r="EN64" s="368">
        <v>2744</v>
      </c>
      <c r="EO64" s="368">
        <v>2732</v>
      </c>
      <c r="EP64" s="368">
        <v>2728</v>
      </c>
      <c r="EQ64" s="371">
        <v>2724</v>
      </c>
      <c r="ER64" s="367">
        <v>2725</v>
      </c>
      <c r="ES64" s="368">
        <v>2735</v>
      </c>
      <c r="ET64" s="368">
        <v>2717</v>
      </c>
      <c r="EU64" s="368">
        <v>2706</v>
      </c>
      <c r="EV64" s="368">
        <v>2713</v>
      </c>
      <c r="EW64" s="371">
        <v>2691</v>
      </c>
      <c r="EX64" s="371">
        <v>2725</v>
      </c>
      <c r="EY64" s="371">
        <v>2740</v>
      </c>
      <c r="EZ64" s="369">
        <v>2717</v>
      </c>
      <c r="FA64" s="369">
        <v>2736</v>
      </c>
      <c r="FB64" s="369">
        <v>2717</v>
      </c>
      <c r="FC64" s="369">
        <v>2749</v>
      </c>
      <c r="FD64" s="369">
        <v>2752</v>
      </c>
      <c r="FE64" s="369">
        <v>2749</v>
      </c>
      <c r="FF64" s="369">
        <v>2715</v>
      </c>
      <c r="FG64" s="369">
        <v>2716</v>
      </c>
      <c r="FH64" s="369"/>
      <c r="FI64" s="369"/>
      <c r="FJ64" s="369"/>
      <c r="FK64" s="369"/>
      <c r="FL64" s="369"/>
      <c r="FM64" s="369"/>
      <c r="FN64" s="369"/>
      <c r="FO64" s="369"/>
      <c r="FP64" s="104">
        <v>1</v>
      </c>
      <c r="FQ64" s="84">
        <v>3.6818851251840944E-2</v>
      </c>
      <c r="FR64" s="104">
        <v>-33</v>
      </c>
      <c r="FS64" s="84">
        <v>-1.2114537444933922</v>
      </c>
    </row>
    <row r="65" spans="1:175" ht="15" outlineLevel="2">
      <c r="A65" s="355">
        <v>107</v>
      </c>
      <c r="B65" s="53" t="s">
        <v>349</v>
      </c>
      <c r="C65" s="339" t="s">
        <v>352</v>
      </c>
      <c r="D65" s="367">
        <v>6849</v>
      </c>
      <c r="E65" s="368">
        <v>6881</v>
      </c>
      <c r="F65" s="368">
        <v>6862</v>
      </c>
      <c r="G65" s="368">
        <v>6847</v>
      </c>
      <c r="H65" s="368">
        <v>6835</v>
      </c>
      <c r="I65" s="368">
        <v>6882</v>
      </c>
      <c r="J65" s="368">
        <v>6856</v>
      </c>
      <c r="K65" s="368">
        <v>6847</v>
      </c>
      <c r="L65" s="368">
        <v>6820</v>
      </c>
      <c r="M65" s="368">
        <v>6868</v>
      </c>
      <c r="N65" s="368">
        <v>6822</v>
      </c>
      <c r="O65" s="369">
        <v>6916</v>
      </c>
      <c r="P65" s="367">
        <v>6933</v>
      </c>
      <c r="Q65" s="368">
        <v>6862</v>
      </c>
      <c r="R65" s="370">
        <v>6885</v>
      </c>
      <c r="S65" s="368">
        <v>6219</v>
      </c>
      <c r="T65" s="368">
        <v>6653</v>
      </c>
      <c r="U65" s="368">
        <v>6581</v>
      </c>
      <c r="V65" s="368">
        <v>6682</v>
      </c>
      <c r="W65" s="368">
        <v>6670</v>
      </c>
      <c r="X65" s="368">
        <v>6714</v>
      </c>
      <c r="Y65" s="368">
        <v>6740</v>
      </c>
      <c r="Z65" s="368">
        <v>6723</v>
      </c>
      <c r="AA65" s="369">
        <v>6804</v>
      </c>
      <c r="AB65" s="367">
        <v>6744</v>
      </c>
      <c r="AC65" s="368">
        <v>6732</v>
      </c>
      <c r="AD65" s="368">
        <v>6728</v>
      </c>
      <c r="AE65" s="368">
        <v>6702</v>
      </c>
      <c r="AF65" s="368">
        <v>6690</v>
      </c>
      <c r="AG65" s="368">
        <v>6621</v>
      </c>
      <c r="AH65" s="368">
        <v>6586</v>
      </c>
      <c r="AI65" s="368">
        <v>6616</v>
      </c>
      <c r="AJ65" s="368">
        <v>6681</v>
      </c>
      <c r="AK65" s="368">
        <v>6705</v>
      </c>
      <c r="AL65" s="368">
        <v>6668</v>
      </c>
      <c r="AM65" s="369">
        <v>6675</v>
      </c>
      <c r="AN65" s="367">
        <v>6680</v>
      </c>
      <c r="AO65" s="368">
        <v>6639</v>
      </c>
      <c r="AP65" s="368">
        <v>6663</v>
      </c>
      <c r="AQ65" s="368">
        <v>6674</v>
      </c>
      <c r="AR65" s="368">
        <v>6685</v>
      </c>
      <c r="AS65" s="368">
        <v>6641</v>
      </c>
      <c r="AT65" s="368">
        <v>6605</v>
      </c>
      <c r="AU65" s="368">
        <v>6595</v>
      </c>
      <c r="AV65" s="368">
        <v>6548</v>
      </c>
      <c r="AW65" s="368">
        <v>6554</v>
      </c>
      <c r="AX65" s="368">
        <v>6538</v>
      </c>
      <c r="AY65" s="369">
        <v>6552</v>
      </c>
      <c r="AZ65" s="367">
        <v>6549</v>
      </c>
      <c r="BA65" s="368">
        <v>6548</v>
      </c>
      <c r="BB65" s="368">
        <v>6561</v>
      </c>
      <c r="BC65" s="368">
        <v>6527</v>
      </c>
      <c r="BD65" s="368">
        <v>6468</v>
      </c>
      <c r="BE65" s="368">
        <v>6508</v>
      </c>
      <c r="BF65" s="368">
        <v>6498</v>
      </c>
      <c r="BG65" s="368">
        <v>6431</v>
      </c>
      <c r="BH65" s="368">
        <v>6440</v>
      </c>
      <c r="BI65" s="368">
        <v>6399</v>
      </c>
      <c r="BJ65" s="368">
        <v>6442</v>
      </c>
      <c r="BK65" s="369">
        <v>6465</v>
      </c>
      <c r="BL65" s="367">
        <v>6423</v>
      </c>
      <c r="BM65" s="372">
        <v>6392</v>
      </c>
      <c r="BN65" s="372">
        <v>6367</v>
      </c>
      <c r="BO65" s="372">
        <v>6403</v>
      </c>
      <c r="BP65" s="372">
        <v>6389</v>
      </c>
      <c r="BQ65" s="372">
        <v>6332</v>
      </c>
      <c r="BR65" s="372">
        <v>6234</v>
      </c>
      <c r="BS65" s="372">
        <v>6185</v>
      </c>
      <c r="BT65" s="372">
        <v>6176</v>
      </c>
      <c r="BU65" s="372">
        <v>6171</v>
      </c>
      <c r="BV65" s="372">
        <v>6184</v>
      </c>
      <c r="BW65" s="369">
        <v>6182</v>
      </c>
      <c r="BX65" s="367">
        <v>6162</v>
      </c>
      <c r="BY65" s="372">
        <v>6148</v>
      </c>
      <c r="BZ65" s="372">
        <v>6104</v>
      </c>
      <c r="CA65" s="372">
        <v>6071</v>
      </c>
      <c r="CB65" s="372">
        <v>6008</v>
      </c>
      <c r="CC65" s="372">
        <v>5896</v>
      </c>
      <c r="CD65" s="372">
        <v>5967</v>
      </c>
      <c r="CE65" s="372">
        <v>5956</v>
      </c>
      <c r="CF65" s="372">
        <v>5927</v>
      </c>
      <c r="CG65" s="368">
        <v>5896</v>
      </c>
      <c r="CH65" s="368">
        <v>5863</v>
      </c>
      <c r="CI65" s="369">
        <v>5837</v>
      </c>
      <c r="CJ65" s="367">
        <v>5842</v>
      </c>
      <c r="CK65" s="368">
        <v>5887</v>
      </c>
      <c r="CL65" s="368">
        <v>5898</v>
      </c>
      <c r="CM65" s="368">
        <v>5916</v>
      </c>
      <c r="CN65" s="368">
        <v>5936</v>
      </c>
      <c r="CO65" s="368">
        <v>5971</v>
      </c>
      <c r="CP65" s="368">
        <v>6033</v>
      </c>
      <c r="CQ65" s="368">
        <v>6086</v>
      </c>
      <c r="CR65" s="368">
        <v>6090</v>
      </c>
      <c r="CS65" s="368">
        <v>6050</v>
      </c>
      <c r="CT65" s="368">
        <v>6042</v>
      </c>
      <c r="CU65" s="369">
        <v>6016</v>
      </c>
      <c r="CV65" s="367">
        <v>6005</v>
      </c>
      <c r="CW65" s="368">
        <v>6003</v>
      </c>
      <c r="CX65" s="368">
        <v>5960</v>
      </c>
      <c r="CY65" s="368">
        <v>5981</v>
      </c>
      <c r="CZ65" s="368">
        <v>6001</v>
      </c>
      <c r="DA65" s="368">
        <v>5979</v>
      </c>
      <c r="DB65" s="368">
        <v>5990</v>
      </c>
      <c r="DC65" s="368">
        <v>5999</v>
      </c>
      <c r="DD65" s="368">
        <v>5977</v>
      </c>
      <c r="DE65" s="368">
        <v>5962</v>
      </c>
      <c r="DF65" s="368">
        <v>5993</v>
      </c>
      <c r="DG65" s="369">
        <v>5953</v>
      </c>
      <c r="DH65" s="367">
        <v>5945</v>
      </c>
      <c r="DI65" s="368">
        <v>5860</v>
      </c>
      <c r="DJ65" s="368">
        <v>5876</v>
      </c>
      <c r="DK65" s="368">
        <v>5829</v>
      </c>
      <c r="DL65" s="368">
        <v>5833</v>
      </c>
      <c r="DM65" s="368">
        <v>5768</v>
      </c>
      <c r="DN65" s="368">
        <v>5739</v>
      </c>
      <c r="DO65" s="368">
        <v>5735</v>
      </c>
      <c r="DP65" s="368">
        <v>5744</v>
      </c>
      <c r="DQ65" s="368">
        <v>5699</v>
      </c>
      <c r="DR65" s="368">
        <v>5676</v>
      </c>
      <c r="DS65" s="371">
        <v>5657</v>
      </c>
      <c r="DT65" s="367">
        <v>5592</v>
      </c>
      <c r="DU65" s="368">
        <v>5646</v>
      </c>
      <c r="DV65" s="368">
        <v>5636</v>
      </c>
      <c r="DW65" s="368">
        <v>5676</v>
      </c>
      <c r="DX65" s="368">
        <v>5720</v>
      </c>
      <c r="DY65" s="368">
        <v>5722</v>
      </c>
      <c r="DZ65" s="368">
        <v>5732</v>
      </c>
      <c r="EA65" s="368">
        <v>5706</v>
      </c>
      <c r="EB65" s="368">
        <v>5692</v>
      </c>
      <c r="EC65" s="368">
        <v>5714</v>
      </c>
      <c r="ED65" s="368">
        <v>5683</v>
      </c>
      <c r="EE65" s="371">
        <v>5715</v>
      </c>
      <c r="EF65" s="367">
        <v>5729</v>
      </c>
      <c r="EG65" s="368">
        <v>5769</v>
      </c>
      <c r="EH65" s="368">
        <v>5738</v>
      </c>
      <c r="EI65" s="368">
        <v>5738</v>
      </c>
      <c r="EJ65" s="368">
        <v>5720</v>
      </c>
      <c r="EK65" s="368">
        <v>5700</v>
      </c>
      <c r="EL65" s="368">
        <v>5747</v>
      </c>
      <c r="EM65" s="368">
        <v>5777</v>
      </c>
      <c r="EN65" s="368">
        <v>5839</v>
      </c>
      <c r="EO65" s="368">
        <v>5824</v>
      </c>
      <c r="EP65" s="368">
        <v>5808</v>
      </c>
      <c r="EQ65" s="371">
        <v>5793</v>
      </c>
      <c r="ER65" s="367">
        <v>5808</v>
      </c>
      <c r="ES65" s="368">
        <v>5796</v>
      </c>
      <c r="ET65" s="368">
        <v>5721</v>
      </c>
      <c r="EU65" s="368">
        <v>5681</v>
      </c>
      <c r="EV65" s="368">
        <v>5668</v>
      </c>
      <c r="EW65" s="371">
        <v>5653</v>
      </c>
      <c r="EX65" s="371">
        <v>5738</v>
      </c>
      <c r="EY65" s="371">
        <v>5747</v>
      </c>
      <c r="EZ65" s="369">
        <v>5709</v>
      </c>
      <c r="FA65" s="369">
        <v>5728</v>
      </c>
      <c r="FB65" s="369">
        <v>5707</v>
      </c>
      <c r="FC65" s="369">
        <v>5687</v>
      </c>
      <c r="FD65" s="369">
        <v>5747</v>
      </c>
      <c r="FE65" s="369">
        <v>5759</v>
      </c>
      <c r="FF65" s="369">
        <v>5672</v>
      </c>
      <c r="FG65" s="369">
        <v>5638</v>
      </c>
      <c r="FH65" s="369"/>
      <c r="FI65" s="369"/>
      <c r="FJ65" s="369"/>
      <c r="FK65" s="369"/>
      <c r="FL65" s="369"/>
      <c r="FM65" s="369"/>
      <c r="FN65" s="369"/>
      <c r="FO65" s="369"/>
      <c r="FP65" s="104">
        <v>-34</v>
      </c>
      <c r="FQ65" s="84">
        <v>-0.60305072720822983</v>
      </c>
      <c r="FR65" s="104">
        <v>-49</v>
      </c>
      <c r="FS65" s="84">
        <v>-0.84584843776972207</v>
      </c>
    </row>
    <row r="66" spans="1:175" ht="15" outlineLevel="2">
      <c r="A66" s="355">
        <v>134</v>
      </c>
      <c r="B66" s="53" t="s">
        <v>349</v>
      </c>
      <c r="C66" s="339" t="s">
        <v>353</v>
      </c>
      <c r="D66" s="367">
        <v>6480</v>
      </c>
      <c r="E66" s="368">
        <v>6525</v>
      </c>
      <c r="F66" s="368">
        <v>6498</v>
      </c>
      <c r="G66" s="368">
        <v>6499</v>
      </c>
      <c r="H66" s="368">
        <v>6492</v>
      </c>
      <c r="I66" s="368">
        <v>6512</v>
      </c>
      <c r="J66" s="368">
        <v>6511</v>
      </c>
      <c r="K66" s="368">
        <v>6500</v>
      </c>
      <c r="L66" s="368">
        <v>6541</v>
      </c>
      <c r="M66" s="368">
        <v>6544</v>
      </c>
      <c r="N66" s="368">
        <v>6558</v>
      </c>
      <c r="O66" s="369">
        <v>6689</v>
      </c>
      <c r="P66" s="367">
        <v>6671</v>
      </c>
      <c r="Q66" s="368">
        <v>6714</v>
      </c>
      <c r="R66" s="370">
        <v>6779</v>
      </c>
      <c r="S66" s="368">
        <v>6319</v>
      </c>
      <c r="T66" s="368">
        <v>6344</v>
      </c>
      <c r="U66" s="368">
        <v>6636</v>
      </c>
      <c r="V66" s="368">
        <v>6607</v>
      </c>
      <c r="W66" s="368">
        <v>6568</v>
      </c>
      <c r="X66" s="368">
        <v>6589</v>
      </c>
      <c r="Y66" s="368">
        <v>6647</v>
      </c>
      <c r="Z66" s="368">
        <v>6628</v>
      </c>
      <c r="AA66" s="369">
        <v>6610</v>
      </c>
      <c r="AB66" s="367">
        <v>6849</v>
      </c>
      <c r="AC66" s="368">
        <v>6866</v>
      </c>
      <c r="AD66" s="368">
        <v>6841</v>
      </c>
      <c r="AE66" s="368">
        <v>6803</v>
      </c>
      <c r="AF66" s="368">
        <v>6765</v>
      </c>
      <c r="AG66" s="368">
        <v>6739</v>
      </c>
      <c r="AH66" s="368">
        <v>6671</v>
      </c>
      <c r="AI66" s="368">
        <v>6722</v>
      </c>
      <c r="AJ66" s="368">
        <v>6721</v>
      </c>
      <c r="AK66" s="368">
        <v>6747</v>
      </c>
      <c r="AL66" s="368">
        <v>6704</v>
      </c>
      <c r="AM66" s="369">
        <v>6738</v>
      </c>
      <c r="AN66" s="367">
        <v>6737</v>
      </c>
      <c r="AO66" s="368">
        <v>6750</v>
      </c>
      <c r="AP66" s="368">
        <v>6716</v>
      </c>
      <c r="AQ66" s="368">
        <v>6665</v>
      </c>
      <c r="AR66" s="368">
        <v>6677</v>
      </c>
      <c r="AS66" s="368">
        <v>6662</v>
      </c>
      <c r="AT66" s="368">
        <v>6678</v>
      </c>
      <c r="AU66" s="368">
        <v>6676</v>
      </c>
      <c r="AV66" s="368">
        <v>6633</v>
      </c>
      <c r="AW66" s="368">
        <v>6657</v>
      </c>
      <c r="AX66" s="368">
        <v>6623</v>
      </c>
      <c r="AY66" s="369">
        <v>6662</v>
      </c>
      <c r="AZ66" s="367">
        <v>6651</v>
      </c>
      <c r="BA66" s="368">
        <v>6668</v>
      </c>
      <c r="BB66" s="368">
        <v>6632</v>
      </c>
      <c r="BC66" s="368">
        <v>6634</v>
      </c>
      <c r="BD66" s="368">
        <v>6641</v>
      </c>
      <c r="BE66" s="368">
        <v>6580</v>
      </c>
      <c r="BF66" s="368">
        <v>6585</v>
      </c>
      <c r="BG66" s="368">
        <v>6530</v>
      </c>
      <c r="BH66" s="368">
        <v>6523</v>
      </c>
      <c r="BI66" s="368">
        <v>6484</v>
      </c>
      <c r="BJ66" s="368">
        <v>6471</v>
      </c>
      <c r="BK66" s="369">
        <v>6495</v>
      </c>
      <c r="BL66" s="367">
        <v>6485</v>
      </c>
      <c r="BM66" s="372">
        <v>6492</v>
      </c>
      <c r="BN66" s="372">
        <v>6488</v>
      </c>
      <c r="BO66" s="372">
        <v>6484</v>
      </c>
      <c r="BP66" s="372">
        <v>6490</v>
      </c>
      <c r="BQ66" s="372">
        <v>6464</v>
      </c>
      <c r="BR66" s="372">
        <v>6406</v>
      </c>
      <c r="BS66" s="372">
        <v>6370</v>
      </c>
      <c r="BT66" s="372">
        <v>6343</v>
      </c>
      <c r="BU66" s="372">
        <v>6321</v>
      </c>
      <c r="BV66" s="372">
        <v>6291</v>
      </c>
      <c r="BW66" s="369">
        <v>6294</v>
      </c>
      <c r="BX66" s="367">
        <v>6292</v>
      </c>
      <c r="BY66" s="372">
        <v>6282</v>
      </c>
      <c r="BZ66" s="372">
        <v>6267</v>
      </c>
      <c r="CA66" s="372">
        <v>6188</v>
      </c>
      <c r="CB66" s="372">
        <v>6148</v>
      </c>
      <c r="CC66" s="372">
        <v>6117</v>
      </c>
      <c r="CD66" s="372">
        <v>6108</v>
      </c>
      <c r="CE66" s="372">
        <v>6099</v>
      </c>
      <c r="CF66" s="372">
        <v>6091</v>
      </c>
      <c r="CG66" s="368">
        <v>6057</v>
      </c>
      <c r="CH66" s="368">
        <v>6091</v>
      </c>
      <c r="CI66" s="369">
        <v>6090</v>
      </c>
      <c r="CJ66" s="367">
        <v>6063</v>
      </c>
      <c r="CK66" s="368">
        <v>6051</v>
      </c>
      <c r="CL66" s="368">
        <v>6062</v>
      </c>
      <c r="CM66" s="368">
        <v>6050</v>
      </c>
      <c r="CN66" s="368">
        <v>6043</v>
      </c>
      <c r="CO66" s="368">
        <v>6078</v>
      </c>
      <c r="CP66" s="368">
        <v>6120</v>
      </c>
      <c r="CQ66" s="368">
        <v>6150</v>
      </c>
      <c r="CR66" s="368">
        <v>6149</v>
      </c>
      <c r="CS66" s="368">
        <v>6170</v>
      </c>
      <c r="CT66" s="368">
        <v>6185</v>
      </c>
      <c r="CU66" s="369">
        <v>6210</v>
      </c>
      <c r="CV66" s="367">
        <v>6204</v>
      </c>
      <c r="CW66" s="368">
        <v>6177</v>
      </c>
      <c r="CX66" s="368">
        <v>6191</v>
      </c>
      <c r="CY66" s="368">
        <v>6174</v>
      </c>
      <c r="CZ66" s="368">
        <v>6151</v>
      </c>
      <c r="DA66" s="368">
        <v>6143</v>
      </c>
      <c r="DB66" s="368">
        <v>6138</v>
      </c>
      <c r="DC66" s="368">
        <v>6103</v>
      </c>
      <c r="DD66" s="368">
        <v>6114</v>
      </c>
      <c r="DE66" s="368">
        <v>6153</v>
      </c>
      <c r="DF66" s="368">
        <v>6171</v>
      </c>
      <c r="DG66" s="369">
        <v>6170</v>
      </c>
      <c r="DH66" s="367">
        <v>6169</v>
      </c>
      <c r="DI66" s="368">
        <v>6130</v>
      </c>
      <c r="DJ66" s="368">
        <v>6150</v>
      </c>
      <c r="DK66" s="368">
        <v>6136</v>
      </c>
      <c r="DL66" s="368">
        <v>6117</v>
      </c>
      <c r="DM66" s="368">
        <v>6099</v>
      </c>
      <c r="DN66" s="368">
        <v>6085</v>
      </c>
      <c r="DO66" s="368">
        <v>6072</v>
      </c>
      <c r="DP66" s="368">
        <v>6067</v>
      </c>
      <c r="DQ66" s="368">
        <v>6058</v>
      </c>
      <c r="DR66" s="368">
        <v>6037</v>
      </c>
      <c r="DS66" s="371">
        <v>6124</v>
      </c>
      <c r="DT66" s="367">
        <v>6176</v>
      </c>
      <c r="DU66" s="368">
        <v>6230</v>
      </c>
      <c r="DV66" s="368">
        <v>6245</v>
      </c>
      <c r="DW66" s="368">
        <v>6254</v>
      </c>
      <c r="DX66" s="368">
        <v>6283</v>
      </c>
      <c r="DY66" s="368">
        <v>6312</v>
      </c>
      <c r="DZ66" s="368">
        <v>6348</v>
      </c>
      <c r="EA66" s="368">
        <v>6317</v>
      </c>
      <c r="EB66" s="368">
        <v>6348</v>
      </c>
      <c r="EC66" s="368">
        <v>6327</v>
      </c>
      <c r="ED66" s="368">
        <v>6299</v>
      </c>
      <c r="EE66" s="371">
        <v>6310</v>
      </c>
      <c r="EF66" s="367">
        <v>6341</v>
      </c>
      <c r="EG66" s="368">
        <v>6349</v>
      </c>
      <c r="EH66" s="368">
        <v>6324</v>
      </c>
      <c r="EI66" s="368">
        <v>6308</v>
      </c>
      <c r="EJ66" s="368">
        <v>6294</v>
      </c>
      <c r="EK66" s="368">
        <v>6325</v>
      </c>
      <c r="EL66" s="368">
        <v>6334</v>
      </c>
      <c r="EM66" s="368">
        <v>6328</v>
      </c>
      <c r="EN66" s="368">
        <v>6309</v>
      </c>
      <c r="EO66" s="368">
        <v>6331</v>
      </c>
      <c r="EP66" s="368">
        <v>6320</v>
      </c>
      <c r="EQ66" s="371">
        <v>6312</v>
      </c>
      <c r="ER66" s="367">
        <v>6300</v>
      </c>
      <c r="ES66" s="368">
        <v>6289</v>
      </c>
      <c r="ET66" s="368">
        <v>6294</v>
      </c>
      <c r="EU66" s="368">
        <v>6301</v>
      </c>
      <c r="EV66" s="368">
        <v>6324</v>
      </c>
      <c r="EW66" s="371">
        <v>6319</v>
      </c>
      <c r="EX66" s="371">
        <v>6395</v>
      </c>
      <c r="EY66" s="371">
        <v>6399</v>
      </c>
      <c r="EZ66" s="369">
        <v>6413</v>
      </c>
      <c r="FA66" s="369">
        <v>6405</v>
      </c>
      <c r="FB66" s="369">
        <v>6378</v>
      </c>
      <c r="FC66" s="369">
        <v>6394</v>
      </c>
      <c r="FD66" s="369">
        <v>6404</v>
      </c>
      <c r="FE66" s="369">
        <v>6367</v>
      </c>
      <c r="FF66" s="369">
        <v>6344</v>
      </c>
      <c r="FG66" s="369">
        <v>6329</v>
      </c>
      <c r="FH66" s="369"/>
      <c r="FI66" s="369"/>
      <c r="FJ66" s="369"/>
      <c r="FK66" s="369"/>
      <c r="FL66" s="369"/>
      <c r="FM66" s="369"/>
      <c r="FN66" s="369"/>
      <c r="FO66" s="369"/>
      <c r="FP66" s="104">
        <v>-15</v>
      </c>
      <c r="FQ66" s="84">
        <v>-0.23700426607678937</v>
      </c>
      <c r="FR66" s="104">
        <v>-65</v>
      </c>
      <c r="FS66" s="84">
        <v>-1.0297845373891001</v>
      </c>
    </row>
    <row r="67" spans="1:175" ht="15" outlineLevel="2">
      <c r="A67" s="355">
        <v>150</v>
      </c>
      <c r="B67" s="53" t="s">
        <v>349</v>
      </c>
      <c r="C67" s="339" t="s">
        <v>354</v>
      </c>
      <c r="D67" s="367">
        <v>2129</v>
      </c>
      <c r="E67" s="368">
        <v>2143</v>
      </c>
      <c r="F67" s="368">
        <v>2100</v>
      </c>
      <c r="G67" s="368">
        <v>2079</v>
      </c>
      <c r="H67" s="368">
        <v>2084</v>
      </c>
      <c r="I67" s="368">
        <v>2106</v>
      </c>
      <c r="J67" s="368">
        <v>2068</v>
      </c>
      <c r="K67" s="368">
        <v>2106</v>
      </c>
      <c r="L67" s="368">
        <v>2027</v>
      </c>
      <c r="M67" s="368">
        <v>2075</v>
      </c>
      <c r="N67" s="368">
        <v>2088</v>
      </c>
      <c r="O67" s="369">
        <v>2078</v>
      </c>
      <c r="P67" s="367">
        <v>2031</v>
      </c>
      <c r="Q67" s="368">
        <v>2088</v>
      </c>
      <c r="R67" s="370">
        <v>2109</v>
      </c>
      <c r="S67" s="368">
        <v>2051</v>
      </c>
      <c r="T67" s="368">
        <v>2010</v>
      </c>
      <c r="U67" s="368">
        <v>2018</v>
      </c>
      <c r="V67" s="368">
        <v>2067</v>
      </c>
      <c r="W67" s="368">
        <v>2133</v>
      </c>
      <c r="X67" s="368">
        <v>2101</v>
      </c>
      <c r="Y67" s="368">
        <v>2094</v>
      </c>
      <c r="Z67" s="368">
        <v>2094</v>
      </c>
      <c r="AA67" s="369">
        <v>2069</v>
      </c>
      <c r="AB67" s="367">
        <v>2058</v>
      </c>
      <c r="AC67" s="368">
        <v>2064</v>
      </c>
      <c r="AD67" s="368">
        <v>2011</v>
      </c>
      <c r="AE67" s="368">
        <v>1970</v>
      </c>
      <c r="AF67" s="368">
        <v>1940</v>
      </c>
      <c r="AG67" s="368">
        <v>1882</v>
      </c>
      <c r="AH67" s="368">
        <v>1805</v>
      </c>
      <c r="AI67" s="368">
        <v>1795</v>
      </c>
      <c r="AJ67" s="368">
        <v>1793</v>
      </c>
      <c r="AK67" s="368">
        <v>1792</v>
      </c>
      <c r="AL67" s="368">
        <v>1773</v>
      </c>
      <c r="AM67" s="369">
        <v>1800</v>
      </c>
      <c r="AN67" s="367">
        <v>1810</v>
      </c>
      <c r="AO67" s="368">
        <v>1783</v>
      </c>
      <c r="AP67" s="368">
        <v>1802</v>
      </c>
      <c r="AQ67" s="368">
        <v>1767</v>
      </c>
      <c r="AR67" s="368">
        <v>1780</v>
      </c>
      <c r="AS67" s="368">
        <v>1783</v>
      </c>
      <c r="AT67" s="368">
        <v>1792</v>
      </c>
      <c r="AU67" s="368">
        <v>1783</v>
      </c>
      <c r="AV67" s="368">
        <v>1769</v>
      </c>
      <c r="AW67" s="368">
        <v>1754</v>
      </c>
      <c r="AX67" s="368">
        <v>1701</v>
      </c>
      <c r="AY67" s="369">
        <v>1714</v>
      </c>
      <c r="AZ67" s="367">
        <v>1721</v>
      </c>
      <c r="BA67" s="368">
        <v>1735</v>
      </c>
      <c r="BB67" s="368">
        <v>1726</v>
      </c>
      <c r="BC67" s="368">
        <v>1762</v>
      </c>
      <c r="BD67" s="368">
        <v>1767</v>
      </c>
      <c r="BE67" s="368">
        <v>1720</v>
      </c>
      <c r="BF67" s="368">
        <v>1694</v>
      </c>
      <c r="BG67" s="368">
        <v>1662</v>
      </c>
      <c r="BH67" s="368">
        <v>1689</v>
      </c>
      <c r="BI67" s="368">
        <v>1655</v>
      </c>
      <c r="BJ67" s="368">
        <v>1656</v>
      </c>
      <c r="BK67" s="369">
        <v>1681</v>
      </c>
      <c r="BL67" s="367">
        <v>1690</v>
      </c>
      <c r="BM67" s="372">
        <v>1699</v>
      </c>
      <c r="BN67" s="372">
        <v>1693</v>
      </c>
      <c r="BO67" s="372">
        <v>1697</v>
      </c>
      <c r="BP67" s="372">
        <v>1701</v>
      </c>
      <c r="BQ67" s="372">
        <v>1688</v>
      </c>
      <c r="BR67" s="372">
        <v>1587</v>
      </c>
      <c r="BS67" s="372">
        <v>1548</v>
      </c>
      <c r="BT67" s="372">
        <v>1540</v>
      </c>
      <c r="BU67" s="372">
        <v>1554</v>
      </c>
      <c r="BV67" s="372">
        <v>1578</v>
      </c>
      <c r="BW67" s="369">
        <v>1585</v>
      </c>
      <c r="BX67" s="367">
        <v>1587</v>
      </c>
      <c r="BY67" s="372">
        <v>1597</v>
      </c>
      <c r="BZ67" s="372">
        <v>1610</v>
      </c>
      <c r="CA67" s="372">
        <v>1579</v>
      </c>
      <c r="CB67" s="372">
        <v>1583</v>
      </c>
      <c r="CC67" s="372">
        <v>1572</v>
      </c>
      <c r="CD67" s="372">
        <v>1564</v>
      </c>
      <c r="CE67" s="372">
        <v>1585</v>
      </c>
      <c r="CF67" s="372">
        <v>1593</v>
      </c>
      <c r="CG67" s="368">
        <v>1596</v>
      </c>
      <c r="CH67" s="368">
        <v>1591</v>
      </c>
      <c r="CI67" s="369">
        <v>1578</v>
      </c>
      <c r="CJ67" s="367">
        <v>1569</v>
      </c>
      <c r="CK67" s="368">
        <v>1563</v>
      </c>
      <c r="CL67" s="368">
        <v>1548</v>
      </c>
      <c r="CM67" s="368">
        <v>1561</v>
      </c>
      <c r="CN67" s="368">
        <v>1537</v>
      </c>
      <c r="CO67" s="368">
        <v>1543</v>
      </c>
      <c r="CP67" s="368">
        <v>1565</v>
      </c>
      <c r="CQ67" s="368">
        <v>1551</v>
      </c>
      <c r="CR67" s="368">
        <v>1554</v>
      </c>
      <c r="CS67" s="368">
        <v>1569</v>
      </c>
      <c r="CT67" s="368">
        <v>1577</v>
      </c>
      <c r="CU67" s="369">
        <v>1583</v>
      </c>
      <c r="CV67" s="367">
        <v>1589</v>
      </c>
      <c r="CW67" s="368">
        <v>1576</v>
      </c>
      <c r="CX67" s="368">
        <v>1567</v>
      </c>
      <c r="CY67" s="368">
        <v>1583</v>
      </c>
      <c r="CZ67" s="368">
        <v>1600</v>
      </c>
      <c r="DA67" s="368">
        <v>1603</v>
      </c>
      <c r="DB67" s="368">
        <v>1581</v>
      </c>
      <c r="DC67" s="368">
        <v>1580</v>
      </c>
      <c r="DD67" s="368">
        <v>1588</v>
      </c>
      <c r="DE67" s="368">
        <v>1584</v>
      </c>
      <c r="DF67" s="368">
        <v>1597</v>
      </c>
      <c r="DG67" s="369">
        <v>1588</v>
      </c>
      <c r="DH67" s="367">
        <v>1571</v>
      </c>
      <c r="DI67" s="368">
        <v>1584</v>
      </c>
      <c r="DJ67" s="368">
        <v>1583</v>
      </c>
      <c r="DK67" s="368">
        <v>1564</v>
      </c>
      <c r="DL67" s="368">
        <v>1559</v>
      </c>
      <c r="DM67" s="368">
        <v>1550</v>
      </c>
      <c r="DN67" s="368">
        <v>1544</v>
      </c>
      <c r="DO67" s="368">
        <v>1551</v>
      </c>
      <c r="DP67" s="368">
        <v>1566</v>
      </c>
      <c r="DQ67" s="368">
        <v>1549</v>
      </c>
      <c r="DR67" s="368">
        <v>1548</v>
      </c>
      <c r="DS67" s="371">
        <v>1573</v>
      </c>
      <c r="DT67" s="367">
        <v>1560</v>
      </c>
      <c r="DU67" s="368">
        <v>1586</v>
      </c>
      <c r="DV67" s="368">
        <v>1596</v>
      </c>
      <c r="DW67" s="368">
        <v>1600</v>
      </c>
      <c r="DX67" s="368">
        <v>1614</v>
      </c>
      <c r="DY67" s="368">
        <v>1612</v>
      </c>
      <c r="DZ67" s="368">
        <v>1612</v>
      </c>
      <c r="EA67" s="368">
        <v>1592</v>
      </c>
      <c r="EB67" s="368">
        <v>1595</v>
      </c>
      <c r="EC67" s="368">
        <v>1590</v>
      </c>
      <c r="ED67" s="368">
        <v>1582</v>
      </c>
      <c r="EE67" s="371">
        <v>1572</v>
      </c>
      <c r="EF67" s="367">
        <v>1584</v>
      </c>
      <c r="EG67" s="368">
        <v>1589</v>
      </c>
      <c r="EH67" s="368">
        <v>1568</v>
      </c>
      <c r="EI67" s="368">
        <v>1556</v>
      </c>
      <c r="EJ67" s="368">
        <v>1544</v>
      </c>
      <c r="EK67" s="368">
        <v>1556</v>
      </c>
      <c r="EL67" s="368">
        <v>1535</v>
      </c>
      <c r="EM67" s="368">
        <v>1544</v>
      </c>
      <c r="EN67" s="368">
        <v>1548</v>
      </c>
      <c r="EO67" s="368">
        <v>1556</v>
      </c>
      <c r="EP67" s="368">
        <v>1544</v>
      </c>
      <c r="EQ67" s="371">
        <v>1551</v>
      </c>
      <c r="ER67" s="367">
        <v>1565</v>
      </c>
      <c r="ES67" s="368">
        <v>1550</v>
      </c>
      <c r="ET67" s="368">
        <v>1535</v>
      </c>
      <c r="EU67" s="368">
        <v>1541</v>
      </c>
      <c r="EV67" s="368">
        <v>1546</v>
      </c>
      <c r="EW67" s="371">
        <v>1528</v>
      </c>
      <c r="EX67" s="371">
        <v>1621</v>
      </c>
      <c r="EY67" s="371">
        <v>1618</v>
      </c>
      <c r="EZ67" s="369">
        <v>1616</v>
      </c>
      <c r="FA67" s="369">
        <v>1620</v>
      </c>
      <c r="FB67" s="369">
        <v>1626</v>
      </c>
      <c r="FC67" s="369">
        <v>1641</v>
      </c>
      <c r="FD67" s="369">
        <v>1653</v>
      </c>
      <c r="FE67" s="369">
        <v>1648</v>
      </c>
      <c r="FF67" s="369">
        <v>1616</v>
      </c>
      <c r="FG67" s="369">
        <v>1605</v>
      </c>
      <c r="FH67" s="369"/>
      <c r="FI67" s="369"/>
      <c r="FJ67" s="369"/>
      <c r="FK67" s="369"/>
      <c r="FL67" s="369"/>
      <c r="FM67" s="369"/>
      <c r="FN67" s="369"/>
      <c r="FO67" s="369"/>
      <c r="FP67" s="104">
        <v>-11</v>
      </c>
      <c r="FQ67" s="84">
        <v>-0.68535825545171336</v>
      </c>
      <c r="FR67" s="104">
        <v>-36</v>
      </c>
      <c r="FS67" s="84">
        <v>-2.3210831721470022</v>
      </c>
    </row>
    <row r="68" spans="1:175" ht="15" outlineLevel="2">
      <c r="A68" s="355">
        <v>237</v>
      </c>
      <c r="B68" s="53" t="s">
        <v>349</v>
      </c>
      <c r="C68" s="339" t="s">
        <v>355</v>
      </c>
      <c r="D68" s="367">
        <v>6328</v>
      </c>
      <c r="E68" s="368">
        <v>6386</v>
      </c>
      <c r="F68" s="368">
        <v>6333</v>
      </c>
      <c r="G68" s="368">
        <v>6225</v>
      </c>
      <c r="H68" s="368">
        <v>6338</v>
      </c>
      <c r="I68" s="368">
        <v>6315</v>
      </c>
      <c r="J68" s="368">
        <v>6198</v>
      </c>
      <c r="K68" s="368">
        <v>6303</v>
      </c>
      <c r="L68" s="368">
        <v>6287</v>
      </c>
      <c r="M68" s="368">
        <v>6248</v>
      </c>
      <c r="N68" s="368">
        <v>6211</v>
      </c>
      <c r="O68" s="369">
        <v>6211</v>
      </c>
      <c r="P68" s="367">
        <v>6191</v>
      </c>
      <c r="Q68" s="368">
        <v>6359</v>
      </c>
      <c r="R68" s="370">
        <v>6399</v>
      </c>
      <c r="S68" s="368">
        <v>6451</v>
      </c>
      <c r="T68" s="368">
        <v>6422</v>
      </c>
      <c r="U68" s="368">
        <v>6535</v>
      </c>
      <c r="V68" s="368">
        <v>6622</v>
      </c>
      <c r="W68" s="368">
        <v>6687</v>
      </c>
      <c r="X68" s="368">
        <v>6604</v>
      </c>
      <c r="Y68" s="368">
        <v>6641</v>
      </c>
      <c r="Z68" s="368">
        <v>6712</v>
      </c>
      <c r="AA68" s="369">
        <v>6618</v>
      </c>
      <c r="AB68" s="367">
        <v>6633</v>
      </c>
      <c r="AC68" s="368">
        <v>6798</v>
      </c>
      <c r="AD68" s="368">
        <v>6789</v>
      </c>
      <c r="AE68" s="368">
        <v>6754</v>
      </c>
      <c r="AF68" s="368">
        <v>6625</v>
      </c>
      <c r="AG68" s="368">
        <v>6387</v>
      </c>
      <c r="AH68" s="368">
        <v>6346</v>
      </c>
      <c r="AI68" s="368">
        <v>6334</v>
      </c>
      <c r="AJ68" s="368">
        <v>6332</v>
      </c>
      <c r="AK68" s="368">
        <v>6408</v>
      </c>
      <c r="AL68" s="368">
        <v>6428</v>
      </c>
      <c r="AM68" s="369">
        <v>6570</v>
      </c>
      <c r="AN68" s="367">
        <v>6571</v>
      </c>
      <c r="AO68" s="368">
        <v>6484</v>
      </c>
      <c r="AP68" s="368">
        <v>6429</v>
      </c>
      <c r="AQ68" s="368">
        <v>6391</v>
      </c>
      <c r="AR68" s="368">
        <v>6593</v>
      </c>
      <c r="AS68" s="368">
        <v>6600</v>
      </c>
      <c r="AT68" s="368">
        <v>6626</v>
      </c>
      <c r="AU68" s="368">
        <v>6658</v>
      </c>
      <c r="AV68" s="368">
        <v>6562</v>
      </c>
      <c r="AW68" s="368">
        <v>6602</v>
      </c>
      <c r="AX68" s="368">
        <v>6637</v>
      </c>
      <c r="AY68" s="369">
        <v>6692</v>
      </c>
      <c r="AZ68" s="367">
        <v>6691</v>
      </c>
      <c r="BA68" s="368">
        <v>6939</v>
      </c>
      <c r="BB68" s="368">
        <v>6778</v>
      </c>
      <c r="BC68" s="368">
        <v>6751</v>
      </c>
      <c r="BD68" s="368">
        <v>6740</v>
      </c>
      <c r="BE68" s="368">
        <v>6699</v>
      </c>
      <c r="BF68" s="368">
        <v>6727</v>
      </c>
      <c r="BG68" s="368">
        <v>6601</v>
      </c>
      <c r="BH68" s="368">
        <v>6666</v>
      </c>
      <c r="BI68" s="368">
        <v>6604</v>
      </c>
      <c r="BJ68" s="368">
        <v>6643</v>
      </c>
      <c r="BK68" s="369">
        <v>6738</v>
      </c>
      <c r="BL68" s="367">
        <v>6727</v>
      </c>
      <c r="BM68" s="372">
        <v>6864</v>
      </c>
      <c r="BN68" s="372">
        <v>6786</v>
      </c>
      <c r="BO68" s="372">
        <v>6688</v>
      </c>
      <c r="BP68" s="372">
        <v>6692</v>
      </c>
      <c r="BQ68" s="372">
        <v>6690</v>
      </c>
      <c r="BR68" s="372">
        <v>6489</v>
      </c>
      <c r="BS68" s="372">
        <v>6432</v>
      </c>
      <c r="BT68" s="372">
        <v>6375</v>
      </c>
      <c r="BU68" s="372">
        <v>6405</v>
      </c>
      <c r="BV68" s="372">
        <v>6420</v>
      </c>
      <c r="BW68" s="369">
        <v>6440</v>
      </c>
      <c r="BX68" s="367">
        <v>6528</v>
      </c>
      <c r="BY68" s="372">
        <v>6525</v>
      </c>
      <c r="BZ68" s="372">
        <v>6323</v>
      </c>
      <c r="CA68" s="372">
        <v>6182</v>
      </c>
      <c r="CB68" s="372">
        <v>6121</v>
      </c>
      <c r="CC68" s="372">
        <v>6010</v>
      </c>
      <c r="CD68" s="372">
        <v>5962</v>
      </c>
      <c r="CE68" s="372">
        <v>5949</v>
      </c>
      <c r="CF68" s="372">
        <v>5907</v>
      </c>
      <c r="CG68" s="368">
        <v>5888</v>
      </c>
      <c r="CH68" s="368">
        <v>5874</v>
      </c>
      <c r="CI68" s="369">
        <v>5872</v>
      </c>
      <c r="CJ68" s="367">
        <v>5867</v>
      </c>
      <c r="CK68" s="368">
        <v>5847</v>
      </c>
      <c r="CL68" s="368">
        <v>5814</v>
      </c>
      <c r="CM68" s="368">
        <v>5778</v>
      </c>
      <c r="CN68" s="368">
        <v>5788</v>
      </c>
      <c r="CO68" s="368">
        <v>5796</v>
      </c>
      <c r="CP68" s="368">
        <v>5815</v>
      </c>
      <c r="CQ68" s="368">
        <v>5694</v>
      </c>
      <c r="CR68" s="368">
        <v>5798</v>
      </c>
      <c r="CS68" s="368">
        <v>5857</v>
      </c>
      <c r="CT68" s="368">
        <v>5932</v>
      </c>
      <c r="CU68" s="369">
        <v>5999</v>
      </c>
      <c r="CV68" s="367">
        <v>5991</v>
      </c>
      <c r="CW68" s="368">
        <v>5960</v>
      </c>
      <c r="CX68" s="368">
        <v>5904</v>
      </c>
      <c r="CY68" s="368">
        <v>5908</v>
      </c>
      <c r="CZ68" s="368">
        <v>5890</v>
      </c>
      <c r="DA68" s="368">
        <v>5842</v>
      </c>
      <c r="DB68" s="368">
        <v>5796</v>
      </c>
      <c r="DC68" s="368">
        <v>5718</v>
      </c>
      <c r="DD68" s="368">
        <v>5710</v>
      </c>
      <c r="DE68" s="368">
        <v>6077</v>
      </c>
      <c r="DF68" s="368">
        <v>6230</v>
      </c>
      <c r="DG68" s="369">
        <v>6230</v>
      </c>
      <c r="DH68" s="367">
        <v>6183</v>
      </c>
      <c r="DI68" s="368">
        <v>6136</v>
      </c>
      <c r="DJ68" s="368">
        <v>6090</v>
      </c>
      <c r="DK68" s="368">
        <v>6036</v>
      </c>
      <c r="DL68" s="368">
        <v>5997</v>
      </c>
      <c r="DM68" s="368">
        <v>5910</v>
      </c>
      <c r="DN68" s="368">
        <v>5838</v>
      </c>
      <c r="DO68" s="368">
        <v>5828</v>
      </c>
      <c r="DP68" s="368">
        <v>5809</v>
      </c>
      <c r="DQ68" s="368">
        <v>5759</v>
      </c>
      <c r="DR68" s="368">
        <v>5735</v>
      </c>
      <c r="DS68" s="371">
        <v>5897</v>
      </c>
      <c r="DT68" s="367">
        <v>5953</v>
      </c>
      <c r="DU68" s="368">
        <v>6462</v>
      </c>
      <c r="DV68" s="368">
        <v>6466</v>
      </c>
      <c r="DW68" s="368">
        <v>6456</v>
      </c>
      <c r="DX68" s="368">
        <v>6507</v>
      </c>
      <c r="DY68" s="368">
        <v>6517</v>
      </c>
      <c r="DZ68" s="368">
        <v>6588</v>
      </c>
      <c r="EA68" s="368">
        <v>6382</v>
      </c>
      <c r="EB68" s="368">
        <v>6410</v>
      </c>
      <c r="EC68" s="368">
        <v>6375</v>
      </c>
      <c r="ED68" s="368">
        <v>6328</v>
      </c>
      <c r="EE68" s="371">
        <v>6289</v>
      </c>
      <c r="EF68" s="367">
        <v>6287</v>
      </c>
      <c r="EG68" s="368">
        <v>6210</v>
      </c>
      <c r="EH68" s="368">
        <v>6111</v>
      </c>
      <c r="EI68" s="368">
        <v>6076</v>
      </c>
      <c r="EJ68" s="368">
        <v>6036</v>
      </c>
      <c r="EK68" s="368">
        <v>6060</v>
      </c>
      <c r="EL68" s="368">
        <v>6060</v>
      </c>
      <c r="EM68" s="368">
        <v>6026</v>
      </c>
      <c r="EN68" s="368">
        <v>6471</v>
      </c>
      <c r="EO68" s="368">
        <v>6435</v>
      </c>
      <c r="EP68" s="368">
        <v>6463</v>
      </c>
      <c r="EQ68" s="371">
        <v>6575</v>
      </c>
      <c r="ER68" s="367">
        <v>6610</v>
      </c>
      <c r="ES68" s="368">
        <v>6783</v>
      </c>
      <c r="ET68" s="368">
        <v>7247</v>
      </c>
      <c r="EU68" s="368">
        <v>7232</v>
      </c>
      <c r="EV68" s="368">
        <v>7427</v>
      </c>
      <c r="EW68" s="371">
        <v>7439</v>
      </c>
      <c r="EX68" s="371">
        <v>7810</v>
      </c>
      <c r="EY68" s="371">
        <v>7978</v>
      </c>
      <c r="EZ68" s="369">
        <v>8005</v>
      </c>
      <c r="FA68" s="369">
        <v>8028</v>
      </c>
      <c r="FB68" s="369">
        <v>8078</v>
      </c>
      <c r="FC68" s="369">
        <v>8213</v>
      </c>
      <c r="FD68" s="369">
        <v>8399</v>
      </c>
      <c r="FE68" s="369">
        <v>8620</v>
      </c>
      <c r="FF68" s="369">
        <v>8560</v>
      </c>
      <c r="FG68" s="369">
        <v>8575</v>
      </c>
      <c r="FH68" s="369"/>
      <c r="FI68" s="369"/>
      <c r="FJ68" s="369"/>
      <c r="FK68" s="369"/>
      <c r="FL68" s="369"/>
      <c r="FM68" s="369"/>
      <c r="FN68" s="369"/>
      <c r="FO68" s="369"/>
      <c r="FP68" s="104">
        <v>15</v>
      </c>
      <c r="FQ68" s="84">
        <v>0.1749271137026239</v>
      </c>
      <c r="FR68" s="104">
        <v>362</v>
      </c>
      <c r="FS68" s="84">
        <v>5.5057034220532319</v>
      </c>
    </row>
    <row r="69" spans="1:175" ht="15" outlineLevel="2">
      <c r="A69" s="355">
        <v>264</v>
      </c>
      <c r="B69" s="53" t="s">
        <v>349</v>
      </c>
      <c r="C69" s="339" t="s">
        <v>356</v>
      </c>
      <c r="D69" s="367">
        <v>2348</v>
      </c>
      <c r="E69" s="368">
        <v>2323</v>
      </c>
      <c r="F69" s="368">
        <v>2312</v>
      </c>
      <c r="G69" s="368">
        <v>2298</v>
      </c>
      <c r="H69" s="368">
        <v>2280</v>
      </c>
      <c r="I69" s="368">
        <v>2306</v>
      </c>
      <c r="J69" s="368">
        <v>2239</v>
      </c>
      <c r="K69" s="368">
        <v>2301</v>
      </c>
      <c r="L69" s="368">
        <v>2197</v>
      </c>
      <c r="M69" s="368">
        <v>2198</v>
      </c>
      <c r="N69" s="368">
        <v>2186</v>
      </c>
      <c r="O69" s="369">
        <v>2196</v>
      </c>
      <c r="P69" s="367">
        <v>2184</v>
      </c>
      <c r="Q69" s="368">
        <v>2193</v>
      </c>
      <c r="R69" s="370">
        <v>2206</v>
      </c>
      <c r="S69" s="368">
        <v>2193</v>
      </c>
      <c r="T69" s="368">
        <v>2188</v>
      </c>
      <c r="U69" s="368">
        <v>2182</v>
      </c>
      <c r="V69" s="368">
        <v>2180</v>
      </c>
      <c r="W69" s="368">
        <v>2185</v>
      </c>
      <c r="X69" s="368">
        <v>2216</v>
      </c>
      <c r="Y69" s="368">
        <v>2271</v>
      </c>
      <c r="Z69" s="368">
        <v>2302</v>
      </c>
      <c r="AA69" s="369">
        <v>2306</v>
      </c>
      <c r="AB69" s="367">
        <v>2344</v>
      </c>
      <c r="AC69" s="368">
        <v>2369</v>
      </c>
      <c r="AD69" s="368">
        <v>2391</v>
      </c>
      <c r="AE69" s="368">
        <v>2395</v>
      </c>
      <c r="AF69" s="368">
        <v>2397</v>
      </c>
      <c r="AG69" s="368">
        <v>2417</v>
      </c>
      <c r="AH69" s="368">
        <v>2402</v>
      </c>
      <c r="AI69" s="368">
        <v>2383</v>
      </c>
      <c r="AJ69" s="368">
        <v>2387</v>
      </c>
      <c r="AK69" s="368">
        <v>2394</v>
      </c>
      <c r="AL69" s="368">
        <v>2410</v>
      </c>
      <c r="AM69" s="369">
        <v>2459</v>
      </c>
      <c r="AN69" s="367">
        <v>2490</v>
      </c>
      <c r="AO69" s="368">
        <v>2490</v>
      </c>
      <c r="AP69" s="368">
        <v>2515</v>
      </c>
      <c r="AQ69" s="368">
        <v>2514</v>
      </c>
      <c r="AR69" s="368">
        <v>2564</v>
      </c>
      <c r="AS69" s="368">
        <v>2563</v>
      </c>
      <c r="AT69" s="368">
        <v>2593</v>
      </c>
      <c r="AU69" s="368">
        <v>2611</v>
      </c>
      <c r="AV69" s="368">
        <v>2583</v>
      </c>
      <c r="AW69" s="368">
        <v>2575</v>
      </c>
      <c r="AX69" s="368">
        <v>2606</v>
      </c>
      <c r="AY69" s="369">
        <v>2624</v>
      </c>
      <c r="AZ69" s="367">
        <v>2669</v>
      </c>
      <c r="BA69" s="368">
        <v>2697</v>
      </c>
      <c r="BB69" s="368">
        <v>2683</v>
      </c>
      <c r="BC69" s="368">
        <v>2669</v>
      </c>
      <c r="BD69" s="368">
        <v>2674</v>
      </c>
      <c r="BE69" s="368">
        <v>2672</v>
      </c>
      <c r="BF69" s="368">
        <v>2679</v>
      </c>
      <c r="BG69" s="368">
        <v>2638</v>
      </c>
      <c r="BH69" s="368">
        <v>2650</v>
      </c>
      <c r="BI69" s="368">
        <v>2639</v>
      </c>
      <c r="BJ69" s="368">
        <v>2657</v>
      </c>
      <c r="BK69" s="369">
        <v>2677</v>
      </c>
      <c r="BL69" s="367">
        <v>2683</v>
      </c>
      <c r="BM69" s="372">
        <v>2709</v>
      </c>
      <c r="BN69" s="372">
        <v>2708</v>
      </c>
      <c r="BO69" s="372">
        <v>2731</v>
      </c>
      <c r="BP69" s="372">
        <v>2732</v>
      </c>
      <c r="BQ69" s="372">
        <v>2707</v>
      </c>
      <c r="BR69" s="372">
        <v>2647</v>
      </c>
      <c r="BS69" s="372">
        <v>2611</v>
      </c>
      <c r="BT69" s="372">
        <v>2613</v>
      </c>
      <c r="BU69" s="372">
        <v>2607</v>
      </c>
      <c r="BV69" s="372">
        <v>2612</v>
      </c>
      <c r="BW69" s="369">
        <v>2631</v>
      </c>
      <c r="BX69" s="367">
        <v>2664</v>
      </c>
      <c r="BY69" s="372">
        <v>2667</v>
      </c>
      <c r="BZ69" s="372">
        <v>2596</v>
      </c>
      <c r="CA69" s="372">
        <v>2575</v>
      </c>
      <c r="CB69" s="372">
        <v>2569</v>
      </c>
      <c r="CC69" s="372">
        <v>2515</v>
      </c>
      <c r="CD69" s="372">
        <v>2486</v>
      </c>
      <c r="CE69" s="372">
        <v>2468</v>
      </c>
      <c r="CF69" s="372">
        <v>2438</v>
      </c>
      <c r="CG69" s="368">
        <v>2445</v>
      </c>
      <c r="CH69" s="368">
        <v>2444</v>
      </c>
      <c r="CI69" s="369">
        <v>2452</v>
      </c>
      <c r="CJ69" s="367">
        <v>2426</v>
      </c>
      <c r="CK69" s="368">
        <v>2442</v>
      </c>
      <c r="CL69" s="368">
        <v>2439</v>
      </c>
      <c r="CM69" s="368">
        <v>2416</v>
      </c>
      <c r="CN69" s="368">
        <v>2424</v>
      </c>
      <c r="CO69" s="368">
        <v>2443</v>
      </c>
      <c r="CP69" s="368">
        <v>2493</v>
      </c>
      <c r="CQ69" s="368">
        <v>2430</v>
      </c>
      <c r="CR69" s="368">
        <v>2472</v>
      </c>
      <c r="CS69" s="368">
        <v>2502</v>
      </c>
      <c r="CT69" s="368">
        <v>2494</v>
      </c>
      <c r="CU69" s="369">
        <v>2523</v>
      </c>
      <c r="CV69" s="367">
        <v>2494</v>
      </c>
      <c r="CW69" s="368">
        <v>2494</v>
      </c>
      <c r="CX69" s="368">
        <v>2479</v>
      </c>
      <c r="CY69" s="368">
        <v>2465</v>
      </c>
      <c r="CZ69" s="368">
        <v>2462</v>
      </c>
      <c r="DA69" s="368">
        <v>2434</v>
      </c>
      <c r="DB69" s="368">
        <v>2433</v>
      </c>
      <c r="DC69" s="368">
        <v>2424</v>
      </c>
      <c r="DD69" s="368">
        <v>2431</v>
      </c>
      <c r="DE69" s="368">
        <v>2434</v>
      </c>
      <c r="DF69" s="368">
        <v>2400</v>
      </c>
      <c r="DG69" s="369">
        <v>2382</v>
      </c>
      <c r="DH69" s="367">
        <v>2373</v>
      </c>
      <c r="DI69" s="368">
        <v>2327</v>
      </c>
      <c r="DJ69" s="368">
        <v>2318</v>
      </c>
      <c r="DK69" s="368">
        <v>2312</v>
      </c>
      <c r="DL69" s="368">
        <v>2286</v>
      </c>
      <c r="DM69" s="368">
        <v>2255</v>
      </c>
      <c r="DN69" s="368">
        <v>2230</v>
      </c>
      <c r="DO69" s="368">
        <v>2198</v>
      </c>
      <c r="DP69" s="368">
        <v>2188</v>
      </c>
      <c r="DQ69" s="368">
        <v>2177</v>
      </c>
      <c r="DR69" s="368">
        <v>2162</v>
      </c>
      <c r="DS69" s="371">
        <v>2186</v>
      </c>
      <c r="DT69" s="367">
        <v>2218</v>
      </c>
      <c r="DU69" s="368">
        <v>2300</v>
      </c>
      <c r="DV69" s="368">
        <v>2333</v>
      </c>
      <c r="DW69" s="368">
        <v>2353</v>
      </c>
      <c r="DX69" s="368">
        <v>2400</v>
      </c>
      <c r="DY69" s="368">
        <v>2455</v>
      </c>
      <c r="DZ69" s="368">
        <v>2496</v>
      </c>
      <c r="EA69" s="368">
        <v>2404</v>
      </c>
      <c r="EB69" s="368">
        <v>2398</v>
      </c>
      <c r="EC69" s="368">
        <v>2388</v>
      </c>
      <c r="ED69" s="368">
        <v>2359</v>
      </c>
      <c r="EE69" s="371">
        <v>2342</v>
      </c>
      <c r="EF69" s="367">
        <v>2336</v>
      </c>
      <c r="EG69" s="368">
        <v>2325</v>
      </c>
      <c r="EH69" s="368">
        <v>2296</v>
      </c>
      <c r="EI69" s="368">
        <v>2312</v>
      </c>
      <c r="EJ69" s="368">
        <v>2277</v>
      </c>
      <c r="EK69" s="368">
        <v>2293</v>
      </c>
      <c r="EL69" s="368">
        <v>2359</v>
      </c>
      <c r="EM69" s="368">
        <v>2381</v>
      </c>
      <c r="EN69" s="368">
        <v>2385</v>
      </c>
      <c r="EO69" s="368">
        <v>2407</v>
      </c>
      <c r="EP69" s="368">
        <v>2384</v>
      </c>
      <c r="EQ69" s="371">
        <v>2374</v>
      </c>
      <c r="ER69" s="367">
        <v>2390</v>
      </c>
      <c r="ES69" s="368">
        <v>2398</v>
      </c>
      <c r="ET69" s="368">
        <v>2609</v>
      </c>
      <c r="EU69" s="368">
        <v>2617</v>
      </c>
      <c r="EV69" s="368">
        <v>2610</v>
      </c>
      <c r="EW69" s="371">
        <v>2584</v>
      </c>
      <c r="EX69" s="371">
        <v>2833</v>
      </c>
      <c r="EY69" s="371">
        <v>2884</v>
      </c>
      <c r="EZ69" s="369">
        <v>2878</v>
      </c>
      <c r="FA69" s="369">
        <v>2945</v>
      </c>
      <c r="FB69" s="369">
        <v>2892</v>
      </c>
      <c r="FC69" s="369">
        <v>2928</v>
      </c>
      <c r="FD69" s="369">
        <v>2994</v>
      </c>
      <c r="FE69" s="369">
        <v>3010</v>
      </c>
      <c r="FF69" s="369">
        <v>2938</v>
      </c>
      <c r="FG69" s="369">
        <v>2942</v>
      </c>
      <c r="FH69" s="369"/>
      <c r="FI69" s="369"/>
      <c r="FJ69" s="369"/>
      <c r="FK69" s="369"/>
      <c r="FL69" s="369"/>
      <c r="FM69" s="369"/>
      <c r="FN69" s="369"/>
      <c r="FO69" s="369"/>
      <c r="FP69" s="104">
        <v>4</v>
      </c>
      <c r="FQ69" s="84">
        <v>0.13596193065941536</v>
      </c>
      <c r="FR69" s="104">
        <v>14</v>
      </c>
      <c r="FS69" s="84">
        <v>0.58972198820556021</v>
      </c>
    </row>
    <row r="70" spans="1:175" ht="15" outlineLevel="2">
      <c r="A70" s="355">
        <v>310</v>
      </c>
      <c r="B70" s="53" t="s">
        <v>349</v>
      </c>
      <c r="C70" s="339" t="s">
        <v>357</v>
      </c>
      <c r="D70" s="367">
        <v>5090</v>
      </c>
      <c r="E70" s="368">
        <v>5213</v>
      </c>
      <c r="F70" s="368">
        <v>5144</v>
      </c>
      <c r="G70" s="368">
        <v>5251</v>
      </c>
      <c r="H70" s="368">
        <v>5228</v>
      </c>
      <c r="I70" s="368">
        <v>5227</v>
      </c>
      <c r="J70" s="368">
        <v>5166</v>
      </c>
      <c r="K70" s="368">
        <v>5212</v>
      </c>
      <c r="L70" s="368">
        <v>5229</v>
      </c>
      <c r="M70" s="368">
        <v>5184</v>
      </c>
      <c r="N70" s="368">
        <v>5141</v>
      </c>
      <c r="O70" s="369">
        <v>5189</v>
      </c>
      <c r="P70" s="367">
        <v>5156</v>
      </c>
      <c r="Q70" s="368">
        <v>5209</v>
      </c>
      <c r="R70" s="370">
        <v>5254</v>
      </c>
      <c r="S70" s="368">
        <v>5411</v>
      </c>
      <c r="T70" s="368">
        <v>5465</v>
      </c>
      <c r="U70" s="368">
        <v>5464</v>
      </c>
      <c r="V70" s="368">
        <v>5530</v>
      </c>
      <c r="W70" s="368">
        <v>5493</v>
      </c>
      <c r="X70" s="368">
        <v>5413</v>
      </c>
      <c r="Y70" s="368">
        <v>5398</v>
      </c>
      <c r="Z70" s="368">
        <v>5404</v>
      </c>
      <c r="AA70" s="369">
        <v>5307</v>
      </c>
      <c r="AB70" s="367">
        <v>5357</v>
      </c>
      <c r="AC70" s="368">
        <v>5436</v>
      </c>
      <c r="AD70" s="368">
        <v>5408</v>
      </c>
      <c r="AE70" s="368">
        <v>5403</v>
      </c>
      <c r="AF70" s="368">
        <v>5346</v>
      </c>
      <c r="AG70" s="368">
        <v>5152</v>
      </c>
      <c r="AH70" s="368">
        <v>5103</v>
      </c>
      <c r="AI70" s="368">
        <v>5110</v>
      </c>
      <c r="AJ70" s="368">
        <v>5126</v>
      </c>
      <c r="AK70" s="368">
        <v>5163</v>
      </c>
      <c r="AL70" s="368">
        <v>5155</v>
      </c>
      <c r="AM70" s="369">
        <v>5274</v>
      </c>
      <c r="AN70" s="367">
        <v>5256</v>
      </c>
      <c r="AO70" s="368">
        <v>5203</v>
      </c>
      <c r="AP70" s="368">
        <v>5150</v>
      </c>
      <c r="AQ70" s="368">
        <v>5141</v>
      </c>
      <c r="AR70" s="368">
        <v>5242</v>
      </c>
      <c r="AS70" s="368">
        <v>5190</v>
      </c>
      <c r="AT70" s="368">
        <v>5186</v>
      </c>
      <c r="AU70" s="368">
        <v>5366</v>
      </c>
      <c r="AV70" s="368">
        <v>5301</v>
      </c>
      <c r="AW70" s="368">
        <v>5336</v>
      </c>
      <c r="AX70" s="368">
        <v>5287</v>
      </c>
      <c r="AY70" s="369">
        <v>5245</v>
      </c>
      <c r="AZ70" s="367">
        <v>5284</v>
      </c>
      <c r="BA70" s="368">
        <v>5364</v>
      </c>
      <c r="BB70" s="368">
        <v>5302</v>
      </c>
      <c r="BC70" s="368">
        <v>5343</v>
      </c>
      <c r="BD70" s="368">
        <v>5331</v>
      </c>
      <c r="BE70" s="368">
        <v>5271</v>
      </c>
      <c r="BF70" s="368">
        <v>5277</v>
      </c>
      <c r="BG70" s="368">
        <v>5183</v>
      </c>
      <c r="BH70" s="368">
        <v>5232</v>
      </c>
      <c r="BI70" s="368">
        <v>5132</v>
      </c>
      <c r="BJ70" s="368">
        <v>5174</v>
      </c>
      <c r="BK70" s="369">
        <v>5218</v>
      </c>
      <c r="BL70" s="367">
        <v>5219</v>
      </c>
      <c r="BM70" s="372">
        <v>5268</v>
      </c>
      <c r="BN70" s="372">
        <v>5216</v>
      </c>
      <c r="BO70" s="372">
        <v>5195</v>
      </c>
      <c r="BP70" s="372">
        <v>5207</v>
      </c>
      <c r="BQ70" s="372">
        <v>5167</v>
      </c>
      <c r="BR70" s="372">
        <v>4965</v>
      </c>
      <c r="BS70" s="372">
        <v>4908</v>
      </c>
      <c r="BT70" s="372">
        <v>4846</v>
      </c>
      <c r="BU70" s="372">
        <v>4863</v>
      </c>
      <c r="BV70" s="372">
        <v>4881</v>
      </c>
      <c r="BW70" s="369">
        <v>4915</v>
      </c>
      <c r="BX70" s="367">
        <v>4958</v>
      </c>
      <c r="BY70" s="372">
        <v>4913</v>
      </c>
      <c r="BZ70" s="372">
        <v>4894</v>
      </c>
      <c r="CA70" s="372">
        <v>4831</v>
      </c>
      <c r="CB70" s="372">
        <v>4834</v>
      </c>
      <c r="CC70" s="372">
        <v>4772</v>
      </c>
      <c r="CD70" s="372">
        <v>4761</v>
      </c>
      <c r="CE70" s="372">
        <v>4759</v>
      </c>
      <c r="CF70" s="372">
        <v>4740</v>
      </c>
      <c r="CG70" s="368">
        <v>4712</v>
      </c>
      <c r="CH70" s="368">
        <v>4718</v>
      </c>
      <c r="CI70" s="369">
        <v>4702</v>
      </c>
      <c r="CJ70" s="367">
        <v>4693</v>
      </c>
      <c r="CK70" s="368">
        <v>4697</v>
      </c>
      <c r="CL70" s="368">
        <v>4655</v>
      </c>
      <c r="CM70" s="368">
        <v>4677</v>
      </c>
      <c r="CN70" s="368">
        <v>4740</v>
      </c>
      <c r="CO70" s="368">
        <v>4760</v>
      </c>
      <c r="CP70" s="368">
        <v>4870</v>
      </c>
      <c r="CQ70" s="368">
        <v>4899</v>
      </c>
      <c r="CR70" s="368">
        <v>4901</v>
      </c>
      <c r="CS70" s="368">
        <v>4944</v>
      </c>
      <c r="CT70" s="368">
        <v>4984</v>
      </c>
      <c r="CU70" s="369">
        <v>5019</v>
      </c>
      <c r="CV70" s="367">
        <v>5021</v>
      </c>
      <c r="CW70" s="368">
        <v>4995</v>
      </c>
      <c r="CX70" s="368">
        <v>4921</v>
      </c>
      <c r="CY70" s="368">
        <v>4901</v>
      </c>
      <c r="CZ70" s="368">
        <v>4915</v>
      </c>
      <c r="DA70" s="368">
        <v>4869</v>
      </c>
      <c r="DB70" s="368">
        <v>4876</v>
      </c>
      <c r="DC70" s="368">
        <v>4889</v>
      </c>
      <c r="DD70" s="368">
        <v>4897</v>
      </c>
      <c r="DE70" s="368">
        <v>4896</v>
      </c>
      <c r="DF70" s="368">
        <v>4914</v>
      </c>
      <c r="DG70" s="369">
        <v>5055</v>
      </c>
      <c r="DH70" s="367">
        <v>5048</v>
      </c>
      <c r="DI70" s="368">
        <v>4979</v>
      </c>
      <c r="DJ70" s="368">
        <v>5079</v>
      </c>
      <c r="DK70" s="368">
        <v>5010</v>
      </c>
      <c r="DL70" s="368">
        <v>4956</v>
      </c>
      <c r="DM70" s="368">
        <v>4901</v>
      </c>
      <c r="DN70" s="368">
        <v>4874</v>
      </c>
      <c r="DO70" s="368">
        <v>4846</v>
      </c>
      <c r="DP70" s="368">
        <v>4831</v>
      </c>
      <c r="DQ70" s="368">
        <v>4787</v>
      </c>
      <c r="DR70" s="368">
        <v>4744</v>
      </c>
      <c r="DS70" s="371">
        <v>4784</v>
      </c>
      <c r="DT70" s="367">
        <v>4821</v>
      </c>
      <c r="DU70" s="368">
        <v>4947</v>
      </c>
      <c r="DV70" s="368">
        <v>4935</v>
      </c>
      <c r="DW70" s="368">
        <v>4949</v>
      </c>
      <c r="DX70" s="368">
        <v>5015</v>
      </c>
      <c r="DY70" s="368">
        <v>5087</v>
      </c>
      <c r="DZ70" s="368">
        <v>5091</v>
      </c>
      <c r="EA70" s="368">
        <v>5032</v>
      </c>
      <c r="EB70" s="368">
        <v>4998</v>
      </c>
      <c r="EC70" s="368">
        <v>4945</v>
      </c>
      <c r="ED70" s="368">
        <v>4891</v>
      </c>
      <c r="EE70" s="371">
        <v>4855</v>
      </c>
      <c r="EF70" s="367">
        <v>4862</v>
      </c>
      <c r="EG70" s="368">
        <v>4861</v>
      </c>
      <c r="EH70" s="368">
        <v>4799</v>
      </c>
      <c r="EI70" s="368">
        <v>4754</v>
      </c>
      <c r="EJ70" s="368">
        <v>4756</v>
      </c>
      <c r="EK70" s="368">
        <v>4738</v>
      </c>
      <c r="EL70" s="368">
        <v>4728</v>
      </c>
      <c r="EM70" s="368">
        <v>4703</v>
      </c>
      <c r="EN70" s="368">
        <v>4737</v>
      </c>
      <c r="EO70" s="368">
        <v>4703</v>
      </c>
      <c r="EP70" s="368">
        <v>4687</v>
      </c>
      <c r="EQ70" s="371">
        <v>4677</v>
      </c>
      <c r="ER70" s="367">
        <v>4684</v>
      </c>
      <c r="ES70" s="368">
        <v>4661</v>
      </c>
      <c r="ET70" s="368">
        <v>4619</v>
      </c>
      <c r="EU70" s="368">
        <v>4593</v>
      </c>
      <c r="EV70" s="368">
        <v>4593</v>
      </c>
      <c r="EW70" s="371">
        <v>4555</v>
      </c>
      <c r="EX70" s="371">
        <v>4749</v>
      </c>
      <c r="EY70" s="371">
        <v>4765</v>
      </c>
      <c r="EZ70" s="369">
        <v>4722</v>
      </c>
      <c r="FA70" s="369">
        <v>4752</v>
      </c>
      <c r="FB70" s="369">
        <v>4764</v>
      </c>
      <c r="FC70" s="369">
        <v>4773</v>
      </c>
      <c r="FD70" s="369">
        <v>4822</v>
      </c>
      <c r="FE70" s="369">
        <v>4790</v>
      </c>
      <c r="FF70" s="369">
        <v>4765</v>
      </c>
      <c r="FG70" s="369">
        <v>4771</v>
      </c>
      <c r="FH70" s="369"/>
      <c r="FI70" s="369"/>
      <c r="FJ70" s="369"/>
      <c r="FK70" s="369"/>
      <c r="FL70" s="369"/>
      <c r="FM70" s="369"/>
      <c r="FN70" s="369"/>
      <c r="FO70" s="369"/>
      <c r="FP70" s="104">
        <v>6</v>
      </c>
      <c r="FQ70" s="84">
        <v>0.12575979878432195</v>
      </c>
      <c r="FR70" s="104">
        <v>-2</v>
      </c>
      <c r="FS70" s="84">
        <v>-4.276245456489202E-2</v>
      </c>
    </row>
    <row r="71" spans="1:175" ht="15" outlineLevel="2">
      <c r="A71" s="355">
        <v>315</v>
      </c>
      <c r="B71" s="53" t="s">
        <v>349</v>
      </c>
      <c r="C71" s="339" t="s">
        <v>358</v>
      </c>
      <c r="D71" s="367">
        <v>4173</v>
      </c>
      <c r="E71" s="368">
        <v>4181</v>
      </c>
      <c r="F71" s="368">
        <v>4185</v>
      </c>
      <c r="G71" s="368">
        <v>4135</v>
      </c>
      <c r="H71" s="368">
        <v>4123</v>
      </c>
      <c r="I71" s="368">
        <v>4163</v>
      </c>
      <c r="J71" s="368">
        <v>3851</v>
      </c>
      <c r="K71" s="368">
        <v>4145</v>
      </c>
      <c r="L71" s="368">
        <v>3919</v>
      </c>
      <c r="M71" s="368">
        <v>3951</v>
      </c>
      <c r="N71" s="368">
        <v>3971</v>
      </c>
      <c r="O71" s="369">
        <v>4039</v>
      </c>
      <c r="P71" s="367">
        <v>4155</v>
      </c>
      <c r="Q71" s="368">
        <v>4151</v>
      </c>
      <c r="R71" s="370">
        <v>4249</v>
      </c>
      <c r="S71" s="368">
        <v>4009</v>
      </c>
      <c r="T71" s="368">
        <v>4271</v>
      </c>
      <c r="U71" s="368">
        <v>4256</v>
      </c>
      <c r="V71" s="368">
        <v>4273</v>
      </c>
      <c r="W71" s="368">
        <v>4250</v>
      </c>
      <c r="X71" s="368">
        <v>4289</v>
      </c>
      <c r="Y71" s="368">
        <v>4331</v>
      </c>
      <c r="Z71" s="368">
        <v>4316</v>
      </c>
      <c r="AA71" s="369">
        <v>4245</v>
      </c>
      <c r="AB71" s="367">
        <v>4353</v>
      </c>
      <c r="AC71" s="368">
        <v>4379</v>
      </c>
      <c r="AD71" s="368">
        <v>4344</v>
      </c>
      <c r="AE71" s="368">
        <v>4262</v>
      </c>
      <c r="AF71" s="368">
        <v>4305</v>
      </c>
      <c r="AG71" s="368">
        <v>4246</v>
      </c>
      <c r="AH71" s="368">
        <v>4202</v>
      </c>
      <c r="AI71" s="368">
        <v>4156</v>
      </c>
      <c r="AJ71" s="368">
        <v>4161</v>
      </c>
      <c r="AK71" s="368">
        <v>4280</v>
      </c>
      <c r="AL71" s="368">
        <v>4272</v>
      </c>
      <c r="AM71" s="369">
        <v>4290</v>
      </c>
      <c r="AN71" s="367">
        <v>4277</v>
      </c>
      <c r="AO71" s="368">
        <v>4259</v>
      </c>
      <c r="AP71" s="368">
        <v>4240</v>
      </c>
      <c r="AQ71" s="368">
        <v>4203</v>
      </c>
      <c r="AR71" s="368">
        <v>4279</v>
      </c>
      <c r="AS71" s="368">
        <v>4275</v>
      </c>
      <c r="AT71" s="368">
        <v>4280</v>
      </c>
      <c r="AU71" s="368">
        <v>4303</v>
      </c>
      <c r="AV71" s="368">
        <v>4246</v>
      </c>
      <c r="AW71" s="368">
        <v>4229</v>
      </c>
      <c r="AX71" s="368">
        <v>4210</v>
      </c>
      <c r="AY71" s="369">
        <v>4211</v>
      </c>
      <c r="AZ71" s="367">
        <v>4223</v>
      </c>
      <c r="BA71" s="368">
        <v>4278</v>
      </c>
      <c r="BB71" s="368">
        <v>4273</v>
      </c>
      <c r="BC71" s="368">
        <v>4281</v>
      </c>
      <c r="BD71" s="368">
        <v>4291</v>
      </c>
      <c r="BE71" s="368">
        <v>4226</v>
      </c>
      <c r="BF71" s="368">
        <v>4213</v>
      </c>
      <c r="BG71" s="368">
        <v>4165</v>
      </c>
      <c r="BH71" s="368">
        <v>4170</v>
      </c>
      <c r="BI71" s="368">
        <v>4137</v>
      </c>
      <c r="BJ71" s="368">
        <v>4162</v>
      </c>
      <c r="BK71" s="369">
        <v>4217</v>
      </c>
      <c r="BL71" s="367">
        <v>4210</v>
      </c>
      <c r="BM71" s="372">
        <v>4214</v>
      </c>
      <c r="BN71" s="372">
        <v>4208</v>
      </c>
      <c r="BO71" s="372">
        <v>4194</v>
      </c>
      <c r="BP71" s="372">
        <v>4208</v>
      </c>
      <c r="BQ71" s="372">
        <v>4183</v>
      </c>
      <c r="BR71" s="372">
        <v>3993</v>
      </c>
      <c r="BS71" s="372">
        <v>3955</v>
      </c>
      <c r="BT71" s="372">
        <v>3935</v>
      </c>
      <c r="BU71" s="372">
        <v>3954</v>
      </c>
      <c r="BV71" s="372">
        <v>3983</v>
      </c>
      <c r="BW71" s="369">
        <v>3998</v>
      </c>
      <c r="BX71" s="367">
        <v>3997</v>
      </c>
      <c r="BY71" s="372">
        <v>3950</v>
      </c>
      <c r="BZ71" s="372">
        <v>3935</v>
      </c>
      <c r="CA71" s="372">
        <v>3867</v>
      </c>
      <c r="CB71" s="372">
        <v>3820</v>
      </c>
      <c r="CC71" s="372">
        <v>3785</v>
      </c>
      <c r="CD71" s="372">
        <v>3768</v>
      </c>
      <c r="CE71" s="372">
        <v>3790</v>
      </c>
      <c r="CF71" s="372">
        <v>3785</v>
      </c>
      <c r="CG71" s="368">
        <v>3745</v>
      </c>
      <c r="CH71" s="368">
        <v>3734</v>
      </c>
      <c r="CI71" s="369">
        <v>3724</v>
      </c>
      <c r="CJ71" s="367">
        <v>3736</v>
      </c>
      <c r="CK71" s="368">
        <v>3774</v>
      </c>
      <c r="CL71" s="368">
        <v>3777</v>
      </c>
      <c r="CM71" s="368">
        <v>3783</v>
      </c>
      <c r="CN71" s="368">
        <v>3803</v>
      </c>
      <c r="CO71" s="368">
        <v>3845</v>
      </c>
      <c r="CP71" s="368">
        <v>3886</v>
      </c>
      <c r="CQ71" s="368">
        <v>3906</v>
      </c>
      <c r="CR71" s="368">
        <v>3960</v>
      </c>
      <c r="CS71" s="368">
        <v>3994</v>
      </c>
      <c r="CT71" s="368">
        <v>4032</v>
      </c>
      <c r="CU71" s="369">
        <v>4046</v>
      </c>
      <c r="CV71" s="367">
        <v>4067</v>
      </c>
      <c r="CW71" s="368">
        <v>4029</v>
      </c>
      <c r="CX71" s="368">
        <v>4003</v>
      </c>
      <c r="CY71" s="368">
        <v>3986</v>
      </c>
      <c r="CZ71" s="368">
        <v>3979</v>
      </c>
      <c r="DA71" s="368">
        <v>3939</v>
      </c>
      <c r="DB71" s="368">
        <v>3964</v>
      </c>
      <c r="DC71" s="368">
        <v>3955</v>
      </c>
      <c r="DD71" s="368">
        <v>3985</v>
      </c>
      <c r="DE71" s="368">
        <v>4086</v>
      </c>
      <c r="DF71" s="368">
        <v>4102</v>
      </c>
      <c r="DG71" s="369">
        <v>4109</v>
      </c>
      <c r="DH71" s="367">
        <v>4101</v>
      </c>
      <c r="DI71" s="368">
        <v>4093</v>
      </c>
      <c r="DJ71" s="368">
        <v>4092</v>
      </c>
      <c r="DK71" s="368">
        <v>4063</v>
      </c>
      <c r="DL71" s="368">
        <v>4018</v>
      </c>
      <c r="DM71" s="368">
        <v>3990</v>
      </c>
      <c r="DN71" s="368">
        <v>3953</v>
      </c>
      <c r="DO71" s="368">
        <v>3951</v>
      </c>
      <c r="DP71" s="368">
        <v>3968</v>
      </c>
      <c r="DQ71" s="368">
        <v>3953</v>
      </c>
      <c r="DR71" s="368">
        <v>3911</v>
      </c>
      <c r="DS71" s="371">
        <v>3921</v>
      </c>
      <c r="DT71" s="367">
        <v>3926</v>
      </c>
      <c r="DU71" s="368">
        <v>4011</v>
      </c>
      <c r="DV71" s="368">
        <v>4032</v>
      </c>
      <c r="DW71" s="368">
        <v>4118</v>
      </c>
      <c r="DX71" s="368">
        <v>4115</v>
      </c>
      <c r="DY71" s="368">
        <v>4129</v>
      </c>
      <c r="DZ71" s="368">
        <v>4156</v>
      </c>
      <c r="EA71" s="368">
        <v>4109</v>
      </c>
      <c r="EB71" s="368">
        <v>4166</v>
      </c>
      <c r="EC71" s="368">
        <v>4124</v>
      </c>
      <c r="ED71" s="368">
        <v>4084</v>
      </c>
      <c r="EE71" s="371">
        <v>4073</v>
      </c>
      <c r="EF71" s="367">
        <v>4064</v>
      </c>
      <c r="EG71" s="368">
        <v>4013</v>
      </c>
      <c r="EH71" s="368">
        <v>3965</v>
      </c>
      <c r="EI71" s="368">
        <v>3961</v>
      </c>
      <c r="EJ71" s="368">
        <v>3939</v>
      </c>
      <c r="EK71" s="368">
        <v>3975</v>
      </c>
      <c r="EL71" s="368">
        <v>3984</v>
      </c>
      <c r="EM71" s="368">
        <v>3977</v>
      </c>
      <c r="EN71" s="368">
        <v>3963</v>
      </c>
      <c r="EO71" s="368">
        <v>3938</v>
      </c>
      <c r="EP71" s="368">
        <v>3929</v>
      </c>
      <c r="EQ71" s="371">
        <v>3941</v>
      </c>
      <c r="ER71" s="367">
        <v>3974</v>
      </c>
      <c r="ES71" s="368">
        <v>3947</v>
      </c>
      <c r="ET71" s="368">
        <v>3932</v>
      </c>
      <c r="EU71" s="368">
        <v>3918</v>
      </c>
      <c r="EV71" s="368">
        <v>3928</v>
      </c>
      <c r="EW71" s="371">
        <v>3920</v>
      </c>
      <c r="EX71" s="371">
        <v>4002</v>
      </c>
      <c r="EY71" s="371">
        <v>4010</v>
      </c>
      <c r="EZ71" s="369">
        <v>4004</v>
      </c>
      <c r="FA71" s="369">
        <v>4002</v>
      </c>
      <c r="FB71" s="369">
        <v>4011</v>
      </c>
      <c r="FC71" s="369">
        <v>4033</v>
      </c>
      <c r="FD71" s="369">
        <v>4079</v>
      </c>
      <c r="FE71" s="369">
        <v>4125</v>
      </c>
      <c r="FF71" s="369">
        <v>4060</v>
      </c>
      <c r="FG71" s="369">
        <v>4030</v>
      </c>
      <c r="FH71" s="369"/>
      <c r="FI71" s="369"/>
      <c r="FJ71" s="369"/>
      <c r="FK71" s="369"/>
      <c r="FL71" s="369"/>
      <c r="FM71" s="369"/>
      <c r="FN71" s="369"/>
      <c r="FO71" s="369"/>
      <c r="FP71" s="104">
        <v>-30</v>
      </c>
      <c r="FQ71" s="84">
        <v>-0.74441687344913154</v>
      </c>
      <c r="FR71" s="104">
        <v>-3</v>
      </c>
      <c r="FS71" s="84">
        <v>-7.6122811469170257E-2</v>
      </c>
    </row>
    <row r="72" spans="1:175" ht="15" outlineLevel="2">
      <c r="A72" s="355">
        <v>361</v>
      </c>
      <c r="B72" s="53" t="s">
        <v>349</v>
      </c>
      <c r="C72" s="339" t="s">
        <v>359</v>
      </c>
      <c r="D72" s="367">
        <v>21291</v>
      </c>
      <c r="E72" s="368">
        <v>21384</v>
      </c>
      <c r="F72" s="368">
        <v>21334</v>
      </c>
      <c r="G72" s="368">
        <v>20448</v>
      </c>
      <c r="H72" s="368">
        <v>20515</v>
      </c>
      <c r="I72" s="368">
        <v>20905</v>
      </c>
      <c r="J72" s="368">
        <v>20456</v>
      </c>
      <c r="K72" s="368">
        <v>20536</v>
      </c>
      <c r="L72" s="368">
        <v>20394</v>
      </c>
      <c r="M72" s="368">
        <v>20566</v>
      </c>
      <c r="N72" s="368">
        <v>20564</v>
      </c>
      <c r="O72" s="369">
        <v>20735</v>
      </c>
      <c r="P72" s="367">
        <v>20788</v>
      </c>
      <c r="Q72" s="368">
        <v>20915</v>
      </c>
      <c r="R72" s="370">
        <v>20949</v>
      </c>
      <c r="S72" s="368">
        <v>21195</v>
      </c>
      <c r="T72" s="368">
        <v>21280</v>
      </c>
      <c r="U72" s="368">
        <v>21424</v>
      </c>
      <c r="V72" s="368">
        <v>21440</v>
      </c>
      <c r="W72" s="368">
        <v>21430</v>
      </c>
      <c r="X72" s="368">
        <v>21516</v>
      </c>
      <c r="Y72" s="368">
        <v>21552</v>
      </c>
      <c r="Z72" s="368">
        <v>21578</v>
      </c>
      <c r="AA72" s="369">
        <v>21458</v>
      </c>
      <c r="AB72" s="367">
        <v>21504</v>
      </c>
      <c r="AC72" s="368">
        <v>21553</v>
      </c>
      <c r="AD72" s="368">
        <v>21496</v>
      </c>
      <c r="AE72" s="368">
        <v>21444</v>
      </c>
      <c r="AF72" s="368">
        <v>21444</v>
      </c>
      <c r="AG72" s="368">
        <v>21205</v>
      </c>
      <c r="AH72" s="368">
        <v>21121</v>
      </c>
      <c r="AI72" s="368">
        <v>20981</v>
      </c>
      <c r="AJ72" s="368">
        <v>20902</v>
      </c>
      <c r="AK72" s="368">
        <v>20954</v>
      </c>
      <c r="AL72" s="368">
        <v>20902</v>
      </c>
      <c r="AM72" s="369">
        <v>21025</v>
      </c>
      <c r="AN72" s="367">
        <v>20970</v>
      </c>
      <c r="AO72" s="368">
        <v>20901</v>
      </c>
      <c r="AP72" s="368">
        <v>20799</v>
      </c>
      <c r="AQ72" s="368">
        <v>20690</v>
      </c>
      <c r="AR72" s="368">
        <v>20845</v>
      </c>
      <c r="AS72" s="368">
        <v>20588</v>
      </c>
      <c r="AT72" s="368">
        <v>20544</v>
      </c>
      <c r="AU72" s="368">
        <v>20428</v>
      </c>
      <c r="AV72" s="368">
        <v>20270</v>
      </c>
      <c r="AW72" s="368">
        <v>20359</v>
      </c>
      <c r="AX72" s="368">
        <v>20357</v>
      </c>
      <c r="AY72" s="369">
        <v>20423</v>
      </c>
      <c r="AZ72" s="367">
        <v>20452</v>
      </c>
      <c r="BA72" s="368">
        <v>20423</v>
      </c>
      <c r="BB72" s="368">
        <v>20328</v>
      </c>
      <c r="BC72" s="368">
        <v>20247</v>
      </c>
      <c r="BD72" s="368">
        <v>20199</v>
      </c>
      <c r="BE72" s="368">
        <v>20057</v>
      </c>
      <c r="BF72" s="368">
        <v>19926</v>
      </c>
      <c r="BG72" s="368">
        <v>19782</v>
      </c>
      <c r="BH72" s="368">
        <v>19801</v>
      </c>
      <c r="BI72" s="368">
        <v>19639</v>
      </c>
      <c r="BJ72" s="368">
        <v>19683</v>
      </c>
      <c r="BK72" s="369">
        <v>19733</v>
      </c>
      <c r="BL72" s="367">
        <v>19762</v>
      </c>
      <c r="BM72" s="372">
        <v>19813</v>
      </c>
      <c r="BN72" s="372">
        <v>19801</v>
      </c>
      <c r="BO72" s="372">
        <v>19806</v>
      </c>
      <c r="BP72" s="372">
        <v>19790</v>
      </c>
      <c r="BQ72" s="372">
        <v>19718</v>
      </c>
      <c r="BR72" s="372">
        <v>19395</v>
      </c>
      <c r="BS72" s="372">
        <v>19292</v>
      </c>
      <c r="BT72" s="372">
        <v>19230</v>
      </c>
      <c r="BU72" s="372">
        <v>19208</v>
      </c>
      <c r="BV72" s="372">
        <v>19264</v>
      </c>
      <c r="BW72" s="369">
        <v>19289</v>
      </c>
      <c r="BX72" s="367">
        <v>19296</v>
      </c>
      <c r="BY72" s="372">
        <v>19218</v>
      </c>
      <c r="BZ72" s="372">
        <v>19181</v>
      </c>
      <c r="CA72" s="372">
        <v>18985</v>
      </c>
      <c r="CB72" s="372">
        <v>18910</v>
      </c>
      <c r="CC72" s="372">
        <v>18852</v>
      </c>
      <c r="CD72" s="372">
        <v>18826</v>
      </c>
      <c r="CE72" s="372">
        <v>18831</v>
      </c>
      <c r="CF72" s="372">
        <v>18802</v>
      </c>
      <c r="CG72" s="368">
        <v>18766</v>
      </c>
      <c r="CH72" s="368">
        <v>18713</v>
      </c>
      <c r="CI72" s="369">
        <v>18763</v>
      </c>
      <c r="CJ72" s="367">
        <v>18739</v>
      </c>
      <c r="CK72" s="368">
        <v>18804</v>
      </c>
      <c r="CL72" s="368">
        <v>18747</v>
      </c>
      <c r="CM72" s="368">
        <v>18769</v>
      </c>
      <c r="CN72" s="368">
        <v>18798</v>
      </c>
      <c r="CO72" s="368">
        <v>18916</v>
      </c>
      <c r="CP72" s="368">
        <v>19137</v>
      </c>
      <c r="CQ72" s="368">
        <v>19189</v>
      </c>
      <c r="CR72" s="368">
        <v>19210</v>
      </c>
      <c r="CS72" s="368">
        <v>19214</v>
      </c>
      <c r="CT72" s="368">
        <v>19290</v>
      </c>
      <c r="CU72" s="369">
        <v>19418</v>
      </c>
      <c r="CV72" s="367">
        <v>19364</v>
      </c>
      <c r="CW72" s="368">
        <v>19327</v>
      </c>
      <c r="CX72" s="368">
        <v>19236</v>
      </c>
      <c r="CY72" s="368">
        <v>19171</v>
      </c>
      <c r="CZ72" s="368">
        <v>19181</v>
      </c>
      <c r="DA72" s="368">
        <v>19095</v>
      </c>
      <c r="DB72" s="368">
        <v>19072</v>
      </c>
      <c r="DC72" s="368">
        <v>19040</v>
      </c>
      <c r="DD72" s="368">
        <v>19004</v>
      </c>
      <c r="DE72" s="368">
        <v>18914</v>
      </c>
      <c r="DF72" s="368">
        <v>18778</v>
      </c>
      <c r="DG72" s="369">
        <v>18765</v>
      </c>
      <c r="DH72" s="367">
        <v>18694</v>
      </c>
      <c r="DI72" s="368">
        <v>18700</v>
      </c>
      <c r="DJ72" s="368">
        <v>18646</v>
      </c>
      <c r="DK72" s="368">
        <v>18671</v>
      </c>
      <c r="DL72" s="368">
        <v>18602</v>
      </c>
      <c r="DM72" s="368">
        <v>18499</v>
      </c>
      <c r="DN72" s="368">
        <v>18294</v>
      </c>
      <c r="DO72" s="368">
        <v>18201</v>
      </c>
      <c r="DP72" s="368">
        <v>18239</v>
      </c>
      <c r="DQ72" s="368">
        <v>18189</v>
      </c>
      <c r="DR72" s="368">
        <v>18094</v>
      </c>
      <c r="DS72" s="371">
        <v>18191</v>
      </c>
      <c r="DT72" s="367">
        <v>18228</v>
      </c>
      <c r="DU72" s="368">
        <v>18389</v>
      </c>
      <c r="DV72" s="368">
        <v>18342</v>
      </c>
      <c r="DW72" s="368">
        <v>18322</v>
      </c>
      <c r="DX72" s="368">
        <v>18342</v>
      </c>
      <c r="DY72" s="368">
        <v>18353</v>
      </c>
      <c r="DZ72" s="368">
        <v>18318</v>
      </c>
      <c r="EA72" s="368">
        <v>18186</v>
      </c>
      <c r="EB72" s="368">
        <v>18226</v>
      </c>
      <c r="EC72" s="368">
        <v>18369</v>
      </c>
      <c r="ED72" s="368">
        <v>18318</v>
      </c>
      <c r="EE72" s="371">
        <v>18239</v>
      </c>
      <c r="EF72" s="367">
        <v>18304</v>
      </c>
      <c r="EG72" s="368">
        <v>18278</v>
      </c>
      <c r="EH72" s="368">
        <v>18143</v>
      </c>
      <c r="EI72" s="368">
        <v>18020</v>
      </c>
      <c r="EJ72" s="368">
        <v>17934</v>
      </c>
      <c r="EK72" s="368">
        <v>17894</v>
      </c>
      <c r="EL72" s="368">
        <v>17861</v>
      </c>
      <c r="EM72" s="368">
        <v>17787</v>
      </c>
      <c r="EN72" s="368">
        <v>17748</v>
      </c>
      <c r="EO72" s="368">
        <v>17679</v>
      </c>
      <c r="EP72" s="368">
        <v>17600</v>
      </c>
      <c r="EQ72" s="371">
        <v>17553</v>
      </c>
      <c r="ER72" s="367">
        <v>17576</v>
      </c>
      <c r="ES72" s="368">
        <v>17472</v>
      </c>
      <c r="ET72" s="368">
        <v>17275</v>
      </c>
      <c r="EU72" s="368">
        <v>17190</v>
      </c>
      <c r="EV72" s="368">
        <v>17149</v>
      </c>
      <c r="EW72" s="371">
        <v>17042</v>
      </c>
      <c r="EX72" s="371">
        <v>17270</v>
      </c>
      <c r="EY72" s="371">
        <v>17290</v>
      </c>
      <c r="EZ72" s="369">
        <v>17273</v>
      </c>
      <c r="FA72" s="369">
        <v>17262</v>
      </c>
      <c r="FB72" s="369">
        <v>17213</v>
      </c>
      <c r="FC72" s="369">
        <v>17293</v>
      </c>
      <c r="FD72" s="369">
        <v>17438</v>
      </c>
      <c r="FE72" s="369">
        <v>17464</v>
      </c>
      <c r="FF72" s="369">
        <v>17299</v>
      </c>
      <c r="FG72" s="369">
        <v>17189</v>
      </c>
      <c r="FH72" s="369"/>
      <c r="FI72" s="369"/>
      <c r="FJ72" s="369"/>
      <c r="FK72" s="369"/>
      <c r="FL72" s="369"/>
      <c r="FM72" s="369"/>
      <c r="FN72" s="369"/>
      <c r="FO72" s="369"/>
      <c r="FP72" s="104">
        <v>-110</v>
      </c>
      <c r="FQ72" s="84">
        <v>-0.63994415032869856</v>
      </c>
      <c r="FR72" s="104">
        <v>-104</v>
      </c>
      <c r="FS72" s="84">
        <v>-0.59249131202643424</v>
      </c>
    </row>
    <row r="73" spans="1:175" ht="15" outlineLevel="2">
      <c r="A73" s="355">
        <v>647</v>
      </c>
      <c r="B73" s="53" t="s">
        <v>349</v>
      </c>
      <c r="C73" s="339" t="s">
        <v>360</v>
      </c>
      <c r="D73" s="367">
        <v>5427</v>
      </c>
      <c r="E73" s="368">
        <v>5418</v>
      </c>
      <c r="F73" s="368">
        <v>5307</v>
      </c>
      <c r="G73" s="368">
        <v>5264</v>
      </c>
      <c r="H73" s="368">
        <v>5229</v>
      </c>
      <c r="I73" s="368">
        <v>5297</v>
      </c>
      <c r="J73" s="368">
        <v>5119</v>
      </c>
      <c r="K73" s="368">
        <v>5288</v>
      </c>
      <c r="L73" s="368">
        <v>5088</v>
      </c>
      <c r="M73" s="368">
        <v>5083</v>
      </c>
      <c r="N73" s="368">
        <v>5121</v>
      </c>
      <c r="O73" s="369">
        <v>5189</v>
      </c>
      <c r="P73" s="367">
        <v>5152</v>
      </c>
      <c r="Q73" s="368">
        <v>5124</v>
      </c>
      <c r="R73" s="370">
        <v>5070</v>
      </c>
      <c r="S73" s="368">
        <v>4485</v>
      </c>
      <c r="T73" s="368">
        <v>4984</v>
      </c>
      <c r="U73" s="368">
        <v>4961</v>
      </c>
      <c r="V73" s="368">
        <v>4920</v>
      </c>
      <c r="W73" s="368">
        <v>4888</v>
      </c>
      <c r="X73" s="368">
        <v>4963</v>
      </c>
      <c r="Y73" s="368">
        <v>4970</v>
      </c>
      <c r="Z73" s="368">
        <v>4950</v>
      </c>
      <c r="AA73" s="369">
        <v>4923</v>
      </c>
      <c r="AB73" s="367">
        <v>4893</v>
      </c>
      <c r="AC73" s="368">
        <v>4937</v>
      </c>
      <c r="AD73" s="368">
        <v>4898</v>
      </c>
      <c r="AE73" s="368">
        <v>4854</v>
      </c>
      <c r="AF73" s="368">
        <v>4953</v>
      </c>
      <c r="AG73" s="368">
        <v>4885</v>
      </c>
      <c r="AH73" s="368">
        <v>4867</v>
      </c>
      <c r="AI73" s="368">
        <v>4913</v>
      </c>
      <c r="AJ73" s="368">
        <v>4877</v>
      </c>
      <c r="AK73" s="368">
        <v>4935</v>
      </c>
      <c r="AL73" s="368">
        <v>4931</v>
      </c>
      <c r="AM73" s="369">
        <v>4968</v>
      </c>
      <c r="AN73" s="367">
        <v>4947</v>
      </c>
      <c r="AO73" s="368">
        <v>4943</v>
      </c>
      <c r="AP73" s="368">
        <v>4937</v>
      </c>
      <c r="AQ73" s="368">
        <v>4854</v>
      </c>
      <c r="AR73" s="368">
        <v>4832</v>
      </c>
      <c r="AS73" s="368">
        <v>4786</v>
      </c>
      <c r="AT73" s="368">
        <v>4758</v>
      </c>
      <c r="AU73" s="368">
        <v>4773</v>
      </c>
      <c r="AV73" s="368">
        <v>4806</v>
      </c>
      <c r="AW73" s="368">
        <v>4811</v>
      </c>
      <c r="AX73" s="368">
        <v>4840</v>
      </c>
      <c r="AY73" s="369">
        <v>4851</v>
      </c>
      <c r="AZ73" s="367">
        <v>4843</v>
      </c>
      <c r="BA73" s="368">
        <v>4839</v>
      </c>
      <c r="BB73" s="368">
        <v>4799</v>
      </c>
      <c r="BC73" s="368">
        <v>4803</v>
      </c>
      <c r="BD73" s="368">
        <v>4828</v>
      </c>
      <c r="BE73" s="368">
        <v>4786</v>
      </c>
      <c r="BF73" s="368">
        <v>4744</v>
      </c>
      <c r="BG73" s="368">
        <v>4675</v>
      </c>
      <c r="BH73" s="368">
        <v>4706</v>
      </c>
      <c r="BI73" s="368">
        <v>4648</v>
      </c>
      <c r="BJ73" s="368">
        <v>4665</v>
      </c>
      <c r="BK73" s="369">
        <v>4700</v>
      </c>
      <c r="BL73" s="367">
        <v>4725</v>
      </c>
      <c r="BM73" s="372">
        <v>4748</v>
      </c>
      <c r="BN73" s="372">
        <v>4758</v>
      </c>
      <c r="BO73" s="372">
        <v>4764</v>
      </c>
      <c r="BP73" s="372">
        <v>4771</v>
      </c>
      <c r="BQ73" s="372">
        <v>4764</v>
      </c>
      <c r="BR73" s="372">
        <v>4643</v>
      </c>
      <c r="BS73" s="372">
        <v>4610</v>
      </c>
      <c r="BT73" s="372">
        <v>4573</v>
      </c>
      <c r="BU73" s="372">
        <v>4585</v>
      </c>
      <c r="BV73" s="372">
        <v>4577</v>
      </c>
      <c r="BW73" s="369">
        <v>4588</v>
      </c>
      <c r="BX73" s="367">
        <v>4563</v>
      </c>
      <c r="BY73" s="372">
        <v>4461</v>
      </c>
      <c r="BZ73" s="372">
        <v>4448</v>
      </c>
      <c r="CA73" s="372">
        <v>4417</v>
      </c>
      <c r="CB73" s="372">
        <v>4406</v>
      </c>
      <c r="CC73" s="372">
        <v>4456</v>
      </c>
      <c r="CD73" s="372">
        <v>4424</v>
      </c>
      <c r="CE73" s="372">
        <v>4422</v>
      </c>
      <c r="CF73" s="372">
        <v>4394</v>
      </c>
      <c r="CG73" s="368">
        <v>4342</v>
      </c>
      <c r="CH73" s="368">
        <v>4322</v>
      </c>
      <c r="CI73" s="369">
        <v>4326</v>
      </c>
      <c r="CJ73" s="367">
        <v>4344</v>
      </c>
      <c r="CK73" s="368">
        <v>4347</v>
      </c>
      <c r="CL73" s="368">
        <v>4327</v>
      </c>
      <c r="CM73" s="368">
        <v>4333</v>
      </c>
      <c r="CN73" s="368">
        <v>4359</v>
      </c>
      <c r="CO73" s="368">
        <v>4396</v>
      </c>
      <c r="CP73" s="368">
        <v>4417</v>
      </c>
      <c r="CQ73" s="368">
        <v>4416</v>
      </c>
      <c r="CR73" s="368">
        <v>4376</v>
      </c>
      <c r="CS73" s="368">
        <v>4406</v>
      </c>
      <c r="CT73" s="368">
        <v>4406</v>
      </c>
      <c r="CU73" s="369">
        <v>4450</v>
      </c>
      <c r="CV73" s="367">
        <v>4439</v>
      </c>
      <c r="CW73" s="368">
        <v>4428</v>
      </c>
      <c r="CX73" s="368">
        <v>4385</v>
      </c>
      <c r="CY73" s="368">
        <v>4382</v>
      </c>
      <c r="CZ73" s="368">
        <v>4355</v>
      </c>
      <c r="DA73" s="368">
        <v>4327</v>
      </c>
      <c r="DB73" s="368">
        <v>4369</v>
      </c>
      <c r="DC73" s="368">
        <v>4400</v>
      </c>
      <c r="DD73" s="368">
        <v>4371</v>
      </c>
      <c r="DE73" s="368">
        <v>4366</v>
      </c>
      <c r="DF73" s="368">
        <v>4351</v>
      </c>
      <c r="DG73" s="369">
        <v>4327</v>
      </c>
      <c r="DH73" s="367">
        <v>4355</v>
      </c>
      <c r="DI73" s="368">
        <v>4354</v>
      </c>
      <c r="DJ73" s="368">
        <v>4355</v>
      </c>
      <c r="DK73" s="368">
        <v>4334</v>
      </c>
      <c r="DL73" s="368">
        <v>4325</v>
      </c>
      <c r="DM73" s="368">
        <v>4302</v>
      </c>
      <c r="DN73" s="368">
        <v>4279</v>
      </c>
      <c r="DO73" s="368">
        <v>4274</v>
      </c>
      <c r="DP73" s="368">
        <v>4266</v>
      </c>
      <c r="DQ73" s="368">
        <v>4234</v>
      </c>
      <c r="DR73" s="368">
        <v>4229</v>
      </c>
      <c r="DS73" s="371">
        <v>4305</v>
      </c>
      <c r="DT73" s="367">
        <v>4329</v>
      </c>
      <c r="DU73" s="368">
        <v>4363</v>
      </c>
      <c r="DV73" s="368">
        <v>4392</v>
      </c>
      <c r="DW73" s="368">
        <v>4395</v>
      </c>
      <c r="DX73" s="368">
        <v>4446</v>
      </c>
      <c r="DY73" s="368">
        <v>4474</v>
      </c>
      <c r="DZ73" s="368">
        <v>4518</v>
      </c>
      <c r="EA73" s="368">
        <v>4455</v>
      </c>
      <c r="EB73" s="368">
        <v>4461</v>
      </c>
      <c r="EC73" s="368">
        <v>4448</v>
      </c>
      <c r="ED73" s="368">
        <v>4448</v>
      </c>
      <c r="EE73" s="371">
        <v>4449</v>
      </c>
      <c r="EF73" s="367">
        <v>4455</v>
      </c>
      <c r="EG73" s="368">
        <v>4431</v>
      </c>
      <c r="EH73" s="368">
        <v>4399</v>
      </c>
      <c r="EI73" s="368">
        <v>4400</v>
      </c>
      <c r="EJ73" s="368">
        <v>4376</v>
      </c>
      <c r="EK73" s="368">
        <v>4356</v>
      </c>
      <c r="EL73" s="368">
        <v>4360</v>
      </c>
      <c r="EM73" s="368">
        <v>4361</v>
      </c>
      <c r="EN73" s="368">
        <v>4360</v>
      </c>
      <c r="EO73" s="368">
        <v>4353</v>
      </c>
      <c r="EP73" s="368">
        <v>4355</v>
      </c>
      <c r="EQ73" s="371">
        <v>4326</v>
      </c>
      <c r="ER73" s="367">
        <v>4323</v>
      </c>
      <c r="ES73" s="368">
        <v>4325</v>
      </c>
      <c r="ET73" s="368">
        <v>4285</v>
      </c>
      <c r="EU73" s="368">
        <v>4247</v>
      </c>
      <c r="EV73" s="368">
        <v>4267</v>
      </c>
      <c r="EW73" s="371">
        <v>4270</v>
      </c>
      <c r="EX73" s="371">
        <v>4410</v>
      </c>
      <c r="EY73" s="371">
        <v>4427</v>
      </c>
      <c r="EZ73" s="369">
        <v>4412</v>
      </c>
      <c r="FA73" s="369">
        <v>4436</v>
      </c>
      <c r="FB73" s="369">
        <v>4427</v>
      </c>
      <c r="FC73" s="369">
        <v>4476</v>
      </c>
      <c r="FD73" s="369">
        <v>4517</v>
      </c>
      <c r="FE73" s="369">
        <v>4552</v>
      </c>
      <c r="FF73" s="369">
        <v>4540</v>
      </c>
      <c r="FG73" s="369">
        <v>4464</v>
      </c>
      <c r="FH73" s="369"/>
      <c r="FI73" s="369"/>
      <c r="FJ73" s="369"/>
      <c r="FK73" s="369"/>
      <c r="FL73" s="369"/>
      <c r="FM73" s="369"/>
      <c r="FN73" s="369"/>
      <c r="FO73" s="369"/>
      <c r="FP73" s="104">
        <v>-76</v>
      </c>
      <c r="FQ73" s="84">
        <v>-1.7025089605734769</v>
      </c>
      <c r="FR73" s="104">
        <v>-12</v>
      </c>
      <c r="FS73" s="84">
        <v>-0.27739251040221913</v>
      </c>
    </row>
    <row r="74" spans="1:175" ht="15" outlineLevel="2">
      <c r="A74" s="355">
        <v>658</v>
      </c>
      <c r="B74" s="53" t="s">
        <v>349</v>
      </c>
      <c r="C74" s="339" t="s">
        <v>361</v>
      </c>
      <c r="D74" s="367">
        <v>1880</v>
      </c>
      <c r="E74" s="368">
        <v>1864</v>
      </c>
      <c r="F74" s="368">
        <v>1841</v>
      </c>
      <c r="G74" s="368">
        <v>1832</v>
      </c>
      <c r="H74" s="368">
        <v>1846</v>
      </c>
      <c r="I74" s="368">
        <v>1867</v>
      </c>
      <c r="J74" s="368">
        <v>1832</v>
      </c>
      <c r="K74" s="368">
        <v>1865</v>
      </c>
      <c r="L74" s="368">
        <v>1831</v>
      </c>
      <c r="M74" s="368">
        <v>1833</v>
      </c>
      <c r="N74" s="368">
        <v>1832</v>
      </c>
      <c r="O74" s="369">
        <v>1860</v>
      </c>
      <c r="P74" s="367">
        <v>1835</v>
      </c>
      <c r="Q74" s="368">
        <v>1786</v>
      </c>
      <c r="R74" s="370">
        <v>1789</v>
      </c>
      <c r="S74" s="368">
        <v>1334</v>
      </c>
      <c r="T74" s="368">
        <v>1986</v>
      </c>
      <c r="U74" s="368">
        <v>2018</v>
      </c>
      <c r="V74" s="368">
        <v>2022</v>
      </c>
      <c r="W74" s="368">
        <v>2007</v>
      </c>
      <c r="X74" s="368">
        <v>2020</v>
      </c>
      <c r="Y74" s="368">
        <v>2086</v>
      </c>
      <c r="Z74" s="368">
        <v>2107</v>
      </c>
      <c r="AA74" s="369">
        <v>2070</v>
      </c>
      <c r="AB74" s="367">
        <v>2072</v>
      </c>
      <c r="AC74" s="368">
        <v>2045</v>
      </c>
      <c r="AD74" s="368">
        <v>2045</v>
      </c>
      <c r="AE74" s="368">
        <v>2057</v>
      </c>
      <c r="AF74" s="368">
        <v>2072</v>
      </c>
      <c r="AG74" s="368">
        <v>2037</v>
      </c>
      <c r="AH74" s="368">
        <v>2050</v>
      </c>
      <c r="AI74" s="368">
        <v>2125</v>
      </c>
      <c r="AJ74" s="368">
        <v>2103</v>
      </c>
      <c r="AK74" s="368">
        <v>2119</v>
      </c>
      <c r="AL74" s="368">
        <v>2084</v>
      </c>
      <c r="AM74" s="369">
        <v>2113</v>
      </c>
      <c r="AN74" s="367">
        <v>2107</v>
      </c>
      <c r="AO74" s="368">
        <v>2175</v>
      </c>
      <c r="AP74" s="368">
        <v>2168</v>
      </c>
      <c r="AQ74" s="368">
        <v>2118</v>
      </c>
      <c r="AR74" s="368">
        <v>2128</v>
      </c>
      <c r="AS74" s="368">
        <v>2113</v>
      </c>
      <c r="AT74" s="368">
        <v>2104</v>
      </c>
      <c r="AU74" s="368">
        <v>2157</v>
      </c>
      <c r="AV74" s="368">
        <v>2131</v>
      </c>
      <c r="AW74" s="368">
        <v>2139</v>
      </c>
      <c r="AX74" s="368">
        <v>2098</v>
      </c>
      <c r="AY74" s="369">
        <v>2117</v>
      </c>
      <c r="AZ74" s="367">
        <v>2125</v>
      </c>
      <c r="BA74" s="368">
        <v>2171</v>
      </c>
      <c r="BB74" s="368">
        <v>2143</v>
      </c>
      <c r="BC74" s="368">
        <v>2148</v>
      </c>
      <c r="BD74" s="368">
        <v>2147</v>
      </c>
      <c r="BE74" s="368">
        <v>2128</v>
      </c>
      <c r="BF74" s="368">
        <v>2121</v>
      </c>
      <c r="BG74" s="368">
        <v>2092</v>
      </c>
      <c r="BH74" s="368">
        <v>2105</v>
      </c>
      <c r="BI74" s="368">
        <v>2071</v>
      </c>
      <c r="BJ74" s="368">
        <v>2087</v>
      </c>
      <c r="BK74" s="369">
        <v>2112</v>
      </c>
      <c r="BL74" s="367">
        <v>2103</v>
      </c>
      <c r="BM74" s="372">
        <v>2120</v>
      </c>
      <c r="BN74" s="372">
        <v>2120</v>
      </c>
      <c r="BO74" s="372">
        <v>2130</v>
      </c>
      <c r="BP74" s="372">
        <v>2126</v>
      </c>
      <c r="BQ74" s="372">
        <v>2128</v>
      </c>
      <c r="BR74" s="372">
        <v>2047</v>
      </c>
      <c r="BS74" s="372">
        <v>2013</v>
      </c>
      <c r="BT74" s="372">
        <v>2004</v>
      </c>
      <c r="BU74" s="372">
        <v>1998</v>
      </c>
      <c r="BV74" s="372">
        <v>1975</v>
      </c>
      <c r="BW74" s="369">
        <v>2004</v>
      </c>
      <c r="BX74" s="367">
        <v>2006</v>
      </c>
      <c r="BY74" s="372">
        <v>1987</v>
      </c>
      <c r="BZ74" s="372">
        <v>1958</v>
      </c>
      <c r="CA74" s="372">
        <v>1920</v>
      </c>
      <c r="CB74" s="372">
        <v>1962</v>
      </c>
      <c r="CC74" s="372">
        <v>1977</v>
      </c>
      <c r="CD74" s="372">
        <v>1969</v>
      </c>
      <c r="CE74" s="372">
        <v>1973</v>
      </c>
      <c r="CF74" s="372">
        <v>1945</v>
      </c>
      <c r="CG74" s="368">
        <v>1955</v>
      </c>
      <c r="CH74" s="368">
        <v>1979</v>
      </c>
      <c r="CI74" s="369">
        <v>1980</v>
      </c>
      <c r="CJ74" s="367">
        <v>1984</v>
      </c>
      <c r="CK74" s="368">
        <v>1957</v>
      </c>
      <c r="CL74" s="368">
        <v>1950</v>
      </c>
      <c r="CM74" s="368">
        <v>1951</v>
      </c>
      <c r="CN74" s="368">
        <v>1956</v>
      </c>
      <c r="CO74" s="368">
        <v>1977</v>
      </c>
      <c r="CP74" s="368">
        <v>2010</v>
      </c>
      <c r="CQ74" s="368">
        <v>2002</v>
      </c>
      <c r="CR74" s="368">
        <v>1969</v>
      </c>
      <c r="CS74" s="368">
        <v>1965</v>
      </c>
      <c r="CT74" s="368">
        <v>1974</v>
      </c>
      <c r="CU74" s="369">
        <v>1964</v>
      </c>
      <c r="CV74" s="367">
        <v>1982</v>
      </c>
      <c r="CW74" s="368">
        <v>2000</v>
      </c>
      <c r="CX74" s="368">
        <v>1991</v>
      </c>
      <c r="CY74" s="368">
        <v>1975</v>
      </c>
      <c r="CZ74" s="368">
        <v>1997</v>
      </c>
      <c r="DA74" s="368">
        <v>1982</v>
      </c>
      <c r="DB74" s="368">
        <v>1997</v>
      </c>
      <c r="DC74" s="368">
        <v>1981</v>
      </c>
      <c r="DD74" s="368">
        <v>1970</v>
      </c>
      <c r="DE74" s="368">
        <v>2000</v>
      </c>
      <c r="DF74" s="368">
        <v>1997</v>
      </c>
      <c r="DG74" s="369">
        <v>1997</v>
      </c>
      <c r="DH74" s="367">
        <v>1983</v>
      </c>
      <c r="DI74" s="368">
        <v>1974</v>
      </c>
      <c r="DJ74" s="368">
        <v>1975</v>
      </c>
      <c r="DK74" s="368">
        <v>1951</v>
      </c>
      <c r="DL74" s="368">
        <v>1924</v>
      </c>
      <c r="DM74" s="368">
        <v>1897</v>
      </c>
      <c r="DN74" s="368">
        <v>1872</v>
      </c>
      <c r="DO74" s="368">
        <v>1855</v>
      </c>
      <c r="DP74" s="368">
        <v>1849</v>
      </c>
      <c r="DQ74" s="368">
        <v>1828</v>
      </c>
      <c r="DR74" s="368">
        <v>1802</v>
      </c>
      <c r="DS74" s="371">
        <v>1845</v>
      </c>
      <c r="DT74" s="367">
        <v>1850</v>
      </c>
      <c r="DU74" s="368">
        <v>1904</v>
      </c>
      <c r="DV74" s="368">
        <v>1908</v>
      </c>
      <c r="DW74" s="368">
        <v>1901</v>
      </c>
      <c r="DX74" s="368">
        <v>1917</v>
      </c>
      <c r="DY74" s="368">
        <v>1941</v>
      </c>
      <c r="DZ74" s="368">
        <v>1976</v>
      </c>
      <c r="EA74" s="368">
        <v>1928</v>
      </c>
      <c r="EB74" s="368">
        <v>1929</v>
      </c>
      <c r="EC74" s="368">
        <v>1909</v>
      </c>
      <c r="ED74" s="368">
        <v>1888</v>
      </c>
      <c r="EE74" s="371">
        <v>1880</v>
      </c>
      <c r="EF74" s="367">
        <v>1879</v>
      </c>
      <c r="EG74" s="368">
        <v>1880</v>
      </c>
      <c r="EH74" s="368">
        <v>1884</v>
      </c>
      <c r="EI74" s="368">
        <v>1904</v>
      </c>
      <c r="EJ74" s="368">
        <v>1885</v>
      </c>
      <c r="EK74" s="368">
        <v>1887</v>
      </c>
      <c r="EL74" s="368">
        <v>1880</v>
      </c>
      <c r="EM74" s="368">
        <v>1864</v>
      </c>
      <c r="EN74" s="368">
        <v>1885</v>
      </c>
      <c r="EO74" s="368">
        <v>1859</v>
      </c>
      <c r="EP74" s="368">
        <v>1845</v>
      </c>
      <c r="EQ74" s="371">
        <v>1835</v>
      </c>
      <c r="ER74" s="367">
        <v>1834</v>
      </c>
      <c r="ES74" s="368">
        <v>1832</v>
      </c>
      <c r="ET74" s="368">
        <v>1818</v>
      </c>
      <c r="EU74" s="368">
        <v>1816</v>
      </c>
      <c r="EV74" s="368">
        <v>1811</v>
      </c>
      <c r="EW74" s="371">
        <v>1790</v>
      </c>
      <c r="EX74" s="371">
        <v>1836</v>
      </c>
      <c r="EY74" s="371">
        <v>1820</v>
      </c>
      <c r="EZ74" s="369">
        <v>1802</v>
      </c>
      <c r="FA74" s="369">
        <v>1820</v>
      </c>
      <c r="FB74" s="369">
        <v>1834</v>
      </c>
      <c r="FC74" s="369">
        <v>1844</v>
      </c>
      <c r="FD74" s="369">
        <v>1893</v>
      </c>
      <c r="FE74" s="369">
        <v>1882</v>
      </c>
      <c r="FF74" s="369">
        <v>1884</v>
      </c>
      <c r="FG74" s="369">
        <v>1869</v>
      </c>
      <c r="FH74" s="369"/>
      <c r="FI74" s="369"/>
      <c r="FJ74" s="369"/>
      <c r="FK74" s="369"/>
      <c r="FL74" s="369"/>
      <c r="FM74" s="369"/>
      <c r="FN74" s="369"/>
      <c r="FO74" s="369"/>
      <c r="FP74" s="104">
        <v>-15</v>
      </c>
      <c r="FQ74" s="84">
        <v>-0.80256821829855529</v>
      </c>
      <c r="FR74" s="104">
        <v>25</v>
      </c>
      <c r="FS74" s="84">
        <v>1.3623978201634876</v>
      </c>
    </row>
    <row r="75" spans="1:175" ht="15" outlineLevel="2">
      <c r="A75" s="355">
        <v>664</v>
      </c>
      <c r="B75" s="53" t="s">
        <v>349</v>
      </c>
      <c r="C75" s="339" t="s">
        <v>362</v>
      </c>
      <c r="D75" s="367">
        <v>8857</v>
      </c>
      <c r="E75" s="368">
        <v>8829</v>
      </c>
      <c r="F75" s="368">
        <v>8814</v>
      </c>
      <c r="G75" s="368">
        <v>8945</v>
      </c>
      <c r="H75" s="368">
        <v>8878</v>
      </c>
      <c r="I75" s="368">
        <v>8873</v>
      </c>
      <c r="J75" s="368">
        <v>8654</v>
      </c>
      <c r="K75" s="368">
        <v>8843</v>
      </c>
      <c r="L75" s="368">
        <v>8700</v>
      </c>
      <c r="M75" s="368">
        <v>8684</v>
      </c>
      <c r="N75" s="368">
        <v>8635</v>
      </c>
      <c r="O75" s="369">
        <v>8633</v>
      </c>
      <c r="P75" s="367">
        <v>8520</v>
      </c>
      <c r="Q75" s="368">
        <v>8471</v>
      </c>
      <c r="R75" s="370">
        <v>8557</v>
      </c>
      <c r="S75" s="368">
        <v>8952</v>
      </c>
      <c r="T75" s="368">
        <v>9098</v>
      </c>
      <c r="U75" s="368">
        <v>8848</v>
      </c>
      <c r="V75" s="368">
        <v>8913</v>
      </c>
      <c r="W75" s="368">
        <v>8994</v>
      </c>
      <c r="X75" s="368">
        <v>8974</v>
      </c>
      <c r="Y75" s="368">
        <v>9084</v>
      </c>
      <c r="Z75" s="368">
        <v>9074</v>
      </c>
      <c r="AA75" s="369">
        <v>9028</v>
      </c>
      <c r="AB75" s="367">
        <v>9121</v>
      </c>
      <c r="AC75" s="368">
        <v>9219</v>
      </c>
      <c r="AD75" s="368">
        <v>9238</v>
      </c>
      <c r="AE75" s="368">
        <v>9236</v>
      </c>
      <c r="AF75" s="368">
        <v>9310</v>
      </c>
      <c r="AG75" s="368">
        <v>9186</v>
      </c>
      <c r="AH75" s="368">
        <v>9096</v>
      </c>
      <c r="AI75" s="368">
        <v>9058</v>
      </c>
      <c r="AJ75" s="368">
        <v>9108</v>
      </c>
      <c r="AK75" s="368">
        <v>9267</v>
      </c>
      <c r="AL75" s="368">
        <v>9341</v>
      </c>
      <c r="AM75" s="369">
        <v>9349</v>
      </c>
      <c r="AN75" s="367">
        <v>9299</v>
      </c>
      <c r="AO75" s="368">
        <v>9284</v>
      </c>
      <c r="AP75" s="368">
        <v>9313</v>
      </c>
      <c r="AQ75" s="368">
        <v>9292</v>
      </c>
      <c r="AR75" s="368">
        <v>9501</v>
      </c>
      <c r="AS75" s="368">
        <v>9460</v>
      </c>
      <c r="AT75" s="368">
        <v>9472</v>
      </c>
      <c r="AU75" s="368">
        <v>9528</v>
      </c>
      <c r="AV75" s="368">
        <v>9405</v>
      </c>
      <c r="AW75" s="368">
        <v>9483</v>
      </c>
      <c r="AX75" s="368">
        <v>9481</v>
      </c>
      <c r="AY75" s="369">
        <v>9513</v>
      </c>
      <c r="AZ75" s="367">
        <v>9583</v>
      </c>
      <c r="BA75" s="368">
        <v>9659</v>
      </c>
      <c r="BB75" s="368">
        <v>9616</v>
      </c>
      <c r="BC75" s="368">
        <v>9636</v>
      </c>
      <c r="BD75" s="368">
        <v>9628</v>
      </c>
      <c r="BE75" s="368">
        <v>9604</v>
      </c>
      <c r="BF75" s="368">
        <v>9593</v>
      </c>
      <c r="BG75" s="368">
        <v>9493</v>
      </c>
      <c r="BH75" s="368">
        <v>9564</v>
      </c>
      <c r="BI75" s="368">
        <v>9456</v>
      </c>
      <c r="BJ75" s="368">
        <v>9514</v>
      </c>
      <c r="BK75" s="369">
        <v>9599</v>
      </c>
      <c r="BL75" s="367">
        <v>9634</v>
      </c>
      <c r="BM75" s="372">
        <v>9691</v>
      </c>
      <c r="BN75" s="372">
        <v>9704</v>
      </c>
      <c r="BO75" s="372">
        <v>9745</v>
      </c>
      <c r="BP75" s="372">
        <v>9802</v>
      </c>
      <c r="BQ75" s="372">
        <v>9837</v>
      </c>
      <c r="BR75" s="372">
        <v>9645</v>
      </c>
      <c r="BS75" s="372">
        <v>9565</v>
      </c>
      <c r="BT75" s="372">
        <v>9488</v>
      </c>
      <c r="BU75" s="372">
        <v>9526</v>
      </c>
      <c r="BV75" s="372">
        <v>9628</v>
      </c>
      <c r="BW75" s="369">
        <v>9690</v>
      </c>
      <c r="BX75" s="367">
        <v>9864</v>
      </c>
      <c r="BY75" s="372">
        <v>9810</v>
      </c>
      <c r="BZ75" s="372">
        <v>9615</v>
      </c>
      <c r="CA75" s="372">
        <v>9529</v>
      </c>
      <c r="CB75" s="372">
        <v>9542</v>
      </c>
      <c r="CC75" s="372">
        <v>9411</v>
      </c>
      <c r="CD75" s="372">
        <v>9315</v>
      </c>
      <c r="CE75" s="372">
        <v>9293</v>
      </c>
      <c r="CF75" s="372">
        <v>9168</v>
      </c>
      <c r="CG75" s="368">
        <v>9124</v>
      </c>
      <c r="CH75" s="368">
        <v>9086</v>
      </c>
      <c r="CI75" s="369">
        <v>9009</v>
      </c>
      <c r="CJ75" s="367">
        <v>8950</v>
      </c>
      <c r="CK75" s="368">
        <v>8973</v>
      </c>
      <c r="CL75" s="368">
        <v>8937</v>
      </c>
      <c r="CM75" s="368">
        <v>8962</v>
      </c>
      <c r="CN75" s="368">
        <v>9001</v>
      </c>
      <c r="CO75" s="368">
        <v>9092</v>
      </c>
      <c r="CP75" s="368">
        <v>9243</v>
      </c>
      <c r="CQ75" s="368">
        <v>9238</v>
      </c>
      <c r="CR75" s="368">
        <v>9173</v>
      </c>
      <c r="CS75" s="368">
        <v>9218</v>
      </c>
      <c r="CT75" s="368">
        <v>9313</v>
      </c>
      <c r="CU75" s="369">
        <v>9425</v>
      </c>
      <c r="CV75" s="367">
        <v>9452</v>
      </c>
      <c r="CW75" s="368">
        <v>9330</v>
      </c>
      <c r="CX75" s="368">
        <v>9316</v>
      </c>
      <c r="CY75" s="368">
        <v>9339</v>
      </c>
      <c r="CZ75" s="368">
        <v>9341</v>
      </c>
      <c r="DA75" s="368">
        <v>9311</v>
      </c>
      <c r="DB75" s="368">
        <v>9277</v>
      </c>
      <c r="DC75" s="368">
        <v>9245</v>
      </c>
      <c r="DD75" s="368">
        <v>9234</v>
      </c>
      <c r="DE75" s="368">
        <v>9162</v>
      </c>
      <c r="DF75" s="368">
        <v>9164</v>
      </c>
      <c r="DG75" s="369">
        <v>9152</v>
      </c>
      <c r="DH75" s="367">
        <v>9380</v>
      </c>
      <c r="DI75" s="368">
        <v>9422</v>
      </c>
      <c r="DJ75" s="368">
        <v>9473</v>
      </c>
      <c r="DK75" s="368">
        <v>9351</v>
      </c>
      <c r="DL75" s="368">
        <v>9275</v>
      </c>
      <c r="DM75" s="368">
        <v>9161</v>
      </c>
      <c r="DN75" s="368">
        <v>9047</v>
      </c>
      <c r="DO75" s="368">
        <v>8986</v>
      </c>
      <c r="DP75" s="368">
        <v>9003</v>
      </c>
      <c r="DQ75" s="368">
        <v>8937</v>
      </c>
      <c r="DR75" s="368">
        <v>8864</v>
      </c>
      <c r="DS75" s="371">
        <v>9010</v>
      </c>
      <c r="DT75" s="367">
        <v>9105</v>
      </c>
      <c r="DU75" s="368">
        <v>9258</v>
      </c>
      <c r="DV75" s="368">
        <v>9453</v>
      </c>
      <c r="DW75" s="368">
        <v>9531</v>
      </c>
      <c r="DX75" s="368">
        <v>9660</v>
      </c>
      <c r="DY75" s="368">
        <v>9651</v>
      </c>
      <c r="DZ75" s="368">
        <v>9709</v>
      </c>
      <c r="EA75" s="368">
        <v>9485</v>
      </c>
      <c r="EB75" s="368">
        <v>9588</v>
      </c>
      <c r="EC75" s="368">
        <v>9540</v>
      </c>
      <c r="ED75" s="368">
        <v>9440</v>
      </c>
      <c r="EE75" s="371">
        <v>9421</v>
      </c>
      <c r="EF75" s="367">
        <v>9467</v>
      </c>
      <c r="EG75" s="368">
        <v>9448</v>
      </c>
      <c r="EH75" s="368">
        <v>9394</v>
      </c>
      <c r="EI75" s="368">
        <v>9288</v>
      </c>
      <c r="EJ75" s="368">
        <v>9222</v>
      </c>
      <c r="EK75" s="368">
        <v>9264</v>
      </c>
      <c r="EL75" s="368">
        <v>9270</v>
      </c>
      <c r="EM75" s="368">
        <v>9256</v>
      </c>
      <c r="EN75" s="368">
        <v>9266</v>
      </c>
      <c r="EO75" s="368">
        <v>9263</v>
      </c>
      <c r="EP75" s="368">
        <v>9220</v>
      </c>
      <c r="EQ75" s="371">
        <v>9123</v>
      </c>
      <c r="ER75" s="367">
        <v>9114</v>
      </c>
      <c r="ES75" s="368">
        <v>9142</v>
      </c>
      <c r="ET75" s="368">
        <v>9609</v>
      </c>
      <c r="EU75" s="368">
        <v>9538</v>
      </c>
      <c r="EV75" s="368">
        <v>9693</v>
      </c>
      <c r="EW75" s="371">
        <v>9709</v>
      </c>
      <c r="EX75" s="371">
        <v>10340</v>
      </c>
      <c r="EY75" s="371">
        <v>10364</v>
      </c>
      <c r="EZ75" s="369">
        <v>10332</v>
      </c>
      <c r="FA75" s="369">
        <v>10373</v>
      </c>
      <c r="FB75" s="369">
        <v>10340</v>
      </c>
      <c r="FC75" s="369">
        <v>10467</v>
      </c>
      <c r="FD75" s="369">
        <v>10548</v>
      </c>
      <c r="FE75" s="369">
        <v>10578</v>
      </c>
      <c r="FF75" s="369">
        <v>10586</v>
      </c>
      <c r="FG75" s="369">
        <v>10560</v>
      </c>
      <c r="FH75" s="369"/>
      <c r="FI75" s="369"/>
      <c r="FJ75" s="369"/>
      <c r="FK75" s="369"/>
      <c r="FL75" s="369"/>
      <c r="FM75" s="369"/>
      <c r="FN75" s="369"/>
      <c r="FO75" s="369"/>
      <c r="FP75" s="104">
        <v>-26</v>
      </c>
      <c r="FQ75" s="84">
        <v>-0.24621212121212119</v>
      </c>
      <c r="FR75" s="104">
        <v>93</v>
      </c>
      <c r="FS75" s="84">
        <v>1.0194015126603091</v>
      </c>
    </row>
    <row r="76" spans="1:175" ht="15" outlineLevel="2">
      <c r="A76" s="355">
        <v>686</v>
      </c>
      <c r="B76" s="53" t="s">
        <v>349</v>
      </c>
      <c r="C76" s="339" t="s">
        <v>363</v>
      </c>
      <c r="D76" s="367">
        <v>15866</v>
      </c>
      <c r="E76" s="368">
        <v>15824</v>
      </c>
      <c r="F76" s="368">
        <v>15784</v>
      </c>
      <c r="G76" s="368">
        <v>15781</v>
      </c>
      <c r="H76" s="368">
        <v>15631</v>
      </c>
      <c r="I76" s="368">
        <v>15613</v>
      </c>
      <c r="J76" s="368">
        <v>15161</v>
      </c>
      <c r="K76" s="368">
        <v>15576</v>
      </c>
      <c r="L76" s="368">
        <v>15155</v>
      </c>
      <c r="M76" s="368">
        <v>15118</v>
      </c>
      <c r="N76" s="368">
        <v>15118</v>
      </c>
      <c r="O76" s="369">
        <v>15238</v>
      </c>
      <c r="P76" s="367">
        <v>15335</v>
      </c>
      <c r="Q76" s="368">
        <v>15348</v>
      </c>
      <c r="R76" s="370">
        <v>15570</v>
      </c>
      <c r="S76" s="368">
        <v>15714</v>
      </c>
      <c r="T76" s="368">
        <v>15888</v>
      </c>
      <c r="U76" s="368">
        <v>15974</v>
      </c>
      <c r="V76" s="368">
        <v>16028</v>
      </c>
      <c r="W76" s="368">
        <v>16051</v>
      </c>
      <c r="X76" s="368">
        <v>16074</v>
      </c>
      <c r="Y76" s="368">
        <v>16191</v>
      </c>
      <c r="Z76" s="368">
        <v>16236</v>
      </c>
      <c r="AA76" s="369">
        <v>16154</v>
      </c>
      <c r="AB76" s="367">
        <v>16205</v>
      </c>
      <c r="AC76" s="368">
        <v>16391</v>
      </c>
      <c r="AD76" s="368">
        <v>16421</v>
      </c>
      <c r="AE76" s="368">
        <v>16361</v>
      </c>
      <c r="AF76" s="368">
        <v>16489</v>
      </c>
      <c r="AG76" s="368">
        <v>16267</v>
      </c>
      <c r="AH76" s="368">
        <v>16129</v>
      </c>
      <c r="AI76" s="368">
        <v>16049</v>
      </c>
      <c r="AJ76" s="368">
        <v>15999</v>
      </c>
      <c r="AK76" s="368">
        <v>16204</v>
      </c>
      <c r="AL76" s="368">
        <v>16117</v>
      </c>
      <c r="AM76" s="369">
        <v>16200</v>
      </c>
      <c r="AN76" s="367">
        <v>16151</v>
      </c>
      <c r="AO76" s="368">
        <v>16105</v>
      </c>
      <c r="AP76" s="368">
        <v>16391</v>
      </c>
      <c r="AQ76" s="368">
        <v>16162</v>
      </c>
      <c r="AR76" s="368">
        <v>16342</v>
      </c>
      <c r="AS76" s="368">
        <v>16275</v>
      </c>
      <c r="AT76" s="368">
        <v>16326</v>
      </c>
      <c r="AU76" s="368">
        <v>16365</v>
      </c>
      <c r="AV76" s="368">
        <v>16225</v>
      </c>
      <c r="AW76" s="368">
        <v>16309</v>
      </c>
      <c r="AX76" s="368">
        <v>16242</v>
      </c>
      <c r="AY76" s="369">
        <v>16262</v>
      </c>
      <c r="AZ76" s="367">
        <v>16346</v>
      </c>
      <c r="BA76" s="368">
        <v>16529</v>
      </c>
      <c r="BB76" s="368">
        <v>16387</v>
      </c>
      <c r="BC76" s="368">
        <v>16353</v>
      </c>
      <c r="BD76" s="368">
        <v>16341</v>
      </c>
      <c r="BE76" s="368">
        <v>16286</v>
      </c>
      <c r="BF76" s="368">
        <v>16333</v>
      </c>
      <c r="BG76" s="368">
        <v>16092</v>
      </c>
      <c r="BH76" s="368">
        <v>16237</v>
      </c>
      <c r="BI76" s="368">
        <v>16175</v>
      </c>
      <c r="BJ76" s="368">
        <v>16371</v>
      </c>
      <c r="BK76" s="369">
        <v>16546</v>
      </c>
      <c r="BL76" s="367">
        <v>16622</v>
      </c>
      <c r="BM76" s="372">
        <v>16718</v>
      </c>
      <c r="BN76" s="372">
        <v>16856</v>
      </c>
      <c r="BO76" s="372">
        <v>16870</v>
      </c>
      <c r="BP76" s="372">
        <v>16976</v>
      </c>
      <c r="BQ76" s="372">
        <v>16965</v>
      </c>
      <c r="BR76" s="372">
        <v>16552</v>
      </c>
      <c r="BS76" s="372">
        <v>16461</v>
      </c>
      <c r="BT76" s="372">
        <v>16468</v>
      </c>
      <c r="BU76" s="372">
        <v>16585</v>
      </c>
      <c r="BV76" s="372">
        <v>16562</v>
      </c>
      <c r="BW76" s="369">
        <v>16715</v>
      </c>
      <c r="BX76" s="367">
        <v>16576</v>
      </c>
      <c r="BY76" s="372">
        <v>16508</v>
      </c>
      <c r="BZ76" s="372">
        <v>16119</v>
      </c>
      <c r="CA76" s="372">
        <v>15976</v>
      </c>
      <c r="CB76" s="372">
        <v>15975</v>
      </c>
      <c r="CC76" s="372">
        <v>15755</v>
      </c>
      <c r="CD76" s="372">
        <v>15663</v>
      </c>
      <c r="CE76" s="372">
        <v>15622</v>
      </c>
      <c r="CF76" s="372">
        <v>15502</v>
      </c>
      <c r="CG76" s="368">
        <v>15356</v>
      </c>
      <c r="CH76" s="368">
        <v>15362</v>
      </c>
      <c r="CI76" s="369">
        <v>15321</v>
      </c>
      <c r="CJ76" s="367">
        <v>15292</v>
      </c>
      <c r="CK76" s="368">
        <v>15306</v>
      </c>
      <c r="CL76" s="368">
        <v>15278</v>
      </c>
      <c r="CM76" s="368">
        <v>15245</v>
      </c>
      <c r="CN76" s="368">
        <v>15241</v>
      </c>
      <c r="CO76" s="368">
        <v>15448</v>
      </c>
      <c r="CP76" s="368">
        <v>15546</v>
      </c>
      <c r="CQ76" s="368">
        <v>15554</v>
      </c>
      <c r="CR76" s="368">
        <v>15481</v>
      </c>
      <c r="CS76" s="368">
        <v>15548</v>
      </c>
      <c r="CT76" s="368">
        <v>15706</v>
      </c>
      <c r="CU76" s="369">
        <v>15883</v>
      </c>
      <c r="CV76" s="367">
        <v>16106</v>
      </c>
      <c r="CW76" s="368">
        <v>16271</v>
      </c>
      <c r="CX76" s="368">
        <v>16138</v>
      </c>
      <c r="CY76" s="368">
        <v>16121</v>
      </c>
      <c r="CZ76" s="368">
        <v>16074</v>
      </c>
      <c r="DA76" s="368">
        <v>15914</v>
      </c>
      <c r="DB76" s="368">
        <v>15880</v>
      </c>
      <c r="DC76" s="368">
        <v>15775</v>
      </c>
      <c r="DD76" s="368">
        <v>15797</v>
      </c>
      <c r="DE76" s="368">
        <v>15725</v>
      </c>
      <c r="DF76" s="368">
        <v>16037</v>
      </c>
      <c r="DG76" s="369">
        <v>16145</v>
      </c>
      <c r="DH76" s="367">
        <v>15998</v>
      </c>
      <c r="DI76" s="368">
        <v>15895</v>
      </c>
      <c r="DJ76" s="368">
        <v>16043</v>
      </c>
      <c r="DK76" s="368">
        <v>15895</v>
      </c>
      <c r="DL76" s="368">
        <v>15828</v>
      </c>
      <c r="DM76" s="368">
        <v>15834</v>
      </c>
      <c r="DN76" s="368">
        <v>15700</v>
      </c>
      <c r="DO76" s="368">
        <v>15566</v>
      </c>
      <c r="DP76" s="368">
        <v>15524</v>
      </c>
      <c r="DQ76" s="368">
        <v>15318</v>
      </c>
      <c r="DR76" s="368">
        <v>15206</v>
      </c>
      <c r="DS76" s="371">
        <v>15460</v>
      </c>
      <c r="DT76" s="367">
        <v>15554</v>
      </c>
      <c r="DU76" s="368">
        <v>16022</v>
      </c>
      <c r="DV76" s="368">
        <v>16246</v>
      </c>
      <c r="DW76" s="368">
        <v>16296</v>
      </c>
      <c r="DX76" s="368">
        <v>16492</v>
      </c>
      <c r="DY76" s="368">
        <v>16748</v>
      </c>
      <c r="DZ76" s="368">
        <v>16828</v>
      </c>
      <c r="EA76" s="368">
        <v>16502</v>
      </c>
      <c r="EB76" s="368">
        <v>16503</v>
      </c>
      <c r="EC76" s="368">
        <v>16415</v>
      </c>
      <c r="ED76" s="368">
        <v>16165</v>
      </c>
      <c r="EE76" s="371">
        <v>16089</v>
      </c>
      <c r="EF76" s="367">
        <v>16080</v>
      </c>
      <c r="EG76" s="368">
        <v>15949</v>
      </c>
      <c r="EH76" s="368">
        <v>15784</v>
      </c>
      <c r="EI76" s="368">
        <v>15656</v>
      </c>
      <c r="EJ76" s="368">
        <v>15592</v>
      </c>
      <c r="EK76" s="368">
        <v>15562</v>
      </c>
      <c r="EL76" s="368">
        <v>15490</v>
      </c>
      <c r="EM76" s="368">
        <v>15424</v>
      </c>
      <c r="EN76" s="368">
        <v>15990</v>
      </c>
      <c r="EO76" s="368">
        <v>15936</v>
      </c>
      <c r="EP76" s="368">
        <v>15940</v>
      </c>
      <c r="EQ76" s="371">
        <v>16042</v>
      </c>
      <c r="ER76" s="367">
        <v>16080</v>
      </c>
      <c r="ES76" s="368">
        <v>16204</v>
      </c>
      <c r="ET76" s="368">
        <v>16696</v>
      </c>
      <c r="EU76" s="368">
        <v>16651</v>
      </c>
      <c r="EV76" s="368">
        <v>16793</v>
      </c>
      <c r="EW76" s="371">
        <v>16674</v>
      </c>
      <c r="EX76" s="371">
        <v>17181</v>
      </c>
      <c r="EY76" s="371">
        <v>17315</v>
      </c>
      <c r="EZ76" s="369">
        <v>17350</v>
      </c>
      <c r="FA76" s="369">
        <v>17466</v>
      </c>
      <c r="FB76" s="369">
        <v>17428</v>
      </c>
      <c r="FC76" s="369">
        <v>17662</v>
      </c>
      <c r="FD76" s="369">
        <v>17865</v>
      </c>
      <c r="FE76" s="369">
        <v>17895</v>
      </c>
      <c r="FF76" s="369">
        <v>17689</v>
      </c>
      <c r="FG76" s="369">
        <v>17620</v>
      </c>
      <c r="FH76" s="369"/>
      <c r="FI76" s="369"/>
      <c r="FJ76" s="369"/>
      <c r="FK76" s="369"/>
      <c r="FL76" s="369"/>
      <c r="FM76" s="369"/>
      <c r="FN76" s="369"/>
      <c r="FO76" s="369"/>
      <c r="FP76" s="104">
        <v>-69</v>
      </c>
      <c r="FQ76" s="84">
        <v>-0.39160045402951194</v>
      </c>
      <c r="FR76" s="104">
        <v>-42</v>
      </c>
      <c r="FS76" s="84">
        <v>-0.26181274155342227</v>
      </c>
    </row>
    <row r="77" spans="1:175" ht="15" outlineLevel="2">
      <c r="A77" s="355">
        <v>819</v>
      </c>
      <c r="B77" s="53" t="s">
        <v>349</v>
      </c>
      <c r="C77" s="339" t="s">
        <v>364</v>
      </c>
      <c r="D77" s="367">
        <v>4649</v>
      </c>
      <c r="E77" s="368">
        <v>4680</v>
      </c>
      <c r="F77" s="368">
        <v>4646</v>
      </c>
      <c r="G77" s="368">
        <v>4633</v>
      </c>
      <c r="H77" s="368">
        <v>4632</v>
      </c>
      <c r="I77" s="368">
        <v>4621</v>
      </c>
      <c r="J77" s="368">
        <v>4506</v>
      </c>
      <c r="K77" s="368">
        <v>4618</v>
      </c>
      <c r="L77" s="368">
        <v>4439</v>
      </c>
      <c r="M77" s="368">
        <v>4486</v>
      </c>
      <c r="N77" s="368">
        <v>4491</v>
      </c>
      <c r="O77" s="369">
        <v>4532</v>
      </c>
      <c r="P77" s="367">
        <v>4508</v>
      </c>
      <c r="Q77" s="368">
        <v>4489</v>
      </c>
      <c r="R77" s="370">
        <v>4475</v>
      </c>
      <c r="S77" s="368">
        <v>4112</v>
      </c>
      <c r="T77" s="368">
        <v>4443</v>
      </c>
      <c r="U77" s="368">
        <v>4403</v>
      </c>
      <c r="V77" s="368">
        <v>4368</v>
      </c>
      <c r="W77" s="368">
        <v>4388</v>
      </c>
      <c r="X77" s="368">
        <v>4401</v>
      </c>
      <c r="Y77" s="368">
        <v>4379</v>
      </c>
      <c r="Z77" s="368">
        <v>4403</v>
      </c>
      <c r="AA77" s="369">
        <v>4419</v>
      </c>
      <c r="AB77" s="367">
        <v>4453</v>
      </c>
      <c r="AC77" s="368">
        <v>4454</v>
      </c>
      <c r="AD77" s="368">
        <v>4416</v>
      </c>
      <c r="AE77" s="368">
        <v>4419</v>
      </c>
      <c r="AF77" s="368">
        <v>4456</v>
      </c>
      <c r="AG77" s="368">
        <v>4401</v>
      </c>
      <c r="AH77" s="368">
        <v>4405</v>
      </c>
      <c r="AI77" s="368">
        <v>4264</v>
      </c>
      <c r="AJ77" s="368">
        <v>4273</v>
      </c>
      <c r="AK77" s="368">
        <v>4283</v>
      </c>
      <c r="AL77" s="368">
        <v>4276</v>
      </c>
      <c r="AM77" s="369">
        <v>4375</v>
      </c>
      <c r="AN77" s="367">
        <v>4410</v>
      </c>
      <c r="AO77" s="368">
        <v>4453</v>
      </c>
      <c r="AP77" s="368">
        <v>4458</v>
      </c>
      <c r="AQ77" s="368">
        <v>4434</v>
      </c>
      <c r="AR77" s="368">
        <v>4393</v>
      </c>
      <c r="AS77" s="368">
        <v>4360</v>
      </c>
      <c r="AT77" s="368">
        <v>4321</v>
      </c>
      <c r="AU77" s="368">
        <v>4304</v>
      </c>
      <c r="AV77" s="368">
        <v>4330</v>
      </c>
      <c r="AW77" s="368">
        <v>4370</v>
      </c>
      <c r="AX77" s="368">
        <v>4361</v>
      </c>
      <c r="AY77" s="369">
        <v>4395</v>
      </c>
      <c r="AZ77" s="367">
        <v>4401</v>
      </c>
      <c r="BA77" s="368">
        <v>4378</v>
      </c>
      <c r="BB77" s="368">
        <v>4377</v>
      </c>
      <c r="BC77" s="368">
        <v>4396</v>
      </c>
      <c r="BD77" s="368">
        <v>4411</v>
      </c>
      <c r="BE77" s="368">
        <v>4399</v>
      </c>
      <c r="BF77" s="368">
        <v>4382</v>
      </c>
      <c r="BG77" s="368">
        <v>4346</v>
      </c>
      <c r="BH77" s="368">
        <v>4339</v>
      </c>
      <c r="BI77" s="368">
        <v>4323</v>
      </c>
      <c r="BJ77" s="368">
        <v>4325</v>
      </c>
      <c r="BK77" s="369">
        <v>4334</v>
      </c>
      <c r="BL77" s="367">
        <v>4350</v>
      </c>
      <c r="BM77" s="372">
        <v>4385</v>
      </c>
      <c r="BN77" s="372">
        <v>4378</v>
      </c>
      <c r="BO77" s="372">
        <v>4386</v>
      </c>
      <c r="BP77" s="372">
        <v>4416</v>
      </c>
      <c r="BQ77" s="372">
        <v>4374</v>
      </c>
      <c r="BR77" s="372">
        <v>4309</v>
      </c>
      <c r="BS77" s="372">
        <v>4277</v>
      </c>
      <c r="BT77" s="372">
        <v>4260</v>
      </c>
      <c r="BU77" s="372">
        <v>4261</v>
      </c>
      <c r="BV77" s="372">
        <v>4261</v>
      </c>
      <c r="BW77" s="369">
        <v>4305</v>
      </c>
      <c r="BX77" s="367">
        <v>4327</v>
      </c>
      <c r="BY77" s="372">
        <v>4304</v>
      </c>
      <c r="BZ77" s="372">
        <v>4276</v>
      </c>
      <c r="CA77" s="372">
        <v>4226</v>
      </c>
      <c r="CB77" s="372">
        <v>4199</v>
      </c>
      <c r="CC77" s="372">
        <v>4120</v>
      </c>
      <c r="CD77" s="372">
        <v>4056</v>
      </c>
      <c r="CE77" s="372">
        <v>4053</v>
      </c>
      <c r="CF77" s="372">
        <v>4042</v>
      </c>
      <c r="CG77" s="368">
        <v>4035</v>
      </c>
      <c r="CH77" s="368">
        <v>4046</v>
      </c>
      <c r="CI77" s="369">
        <v>4036</v>
      </c>
      <c r="CJ77" s="367">
        <v>4036</v>
      </c>
      <c r="CK77" s="368">
        <v>4022</v>
      </c>
      <c r="CL77" s="368">
        <v>3997</v>
      </c>
      <c r="CM77" s="368">
        <v>3987</v>
      </c>
      <c r="CN77" s="368">
        <v>3970</v>
      </c>
      <c r="CO77" s="368">
        <v>4000</v>
      </c>
      <c r="CP77" s="368">
        <v>4036</v>
      </c>
      <c r="CQ77" s="368">
        <v>4015</v>
      </c>
      <c r="CR77" s="368">
        <v>3993</v>
      </c>
      <c r="CS77" s="368">
        <v>4021</v>
      </c>
      <c r="CT77" s="368">
        <v>4042</v>
      </c>
      <c r="CU77" s="369">
        <v>4050</v>
      </c>
      <c r="CV77" s="367">
        <v>4044</v>
      </c>
      <c r="CW77" s="368">
        <v>4028</v>
      </c>
      <c r="CX77" s="368">
        <v>4053</v>
      </c>
      <c r="CY77" s="368">
        <v>4049</v>
      </c>
      <c r="CZ77" s="368">
        <v>4018</v>
      </c>
      <c r="DA77" s="368">
        <v>3996</v>
      </c>
      <c r="DB77" s="368">
        <v>4002</v>
      </c>
      <c r="DC77" s="368">
        <v>3984</v>
      </c>
      <c r="DD77" s="368">
        <v>3985</v>
      </c>
      <c r="DE77" s="368">
        <v>3998</v>
      </c>
      <c r="DF77" s="368">
        <v>4013</v>
      </c>
      <c r="DG77" s="369">
        <v>4071</v>
      </c>
      <c r="DH77" s="367">
        <v>4087</v>
      </c>
      <c r="DI77" s="368">
        <v>4115</v>
      </c>
      <c r="DJ77" s="368">
        <v>4087</v>
      </c>
      <c r="DK77" s="368">
        <v>4063</v>
      </c>
      <c r="DL77" s="368">
        <v>4060</v>
      </c>
      <c r="DM77" s="368">
        <v>4032</v>
      </c>
      <c r="DN77" s="368">
        <v>3976</v>
      </c>
      <c r="DO77" s="368">
        <v>3946</v>
      </c>
      <c r="DP77" s="368">
        <v>3910</v>
      </c>
      <c r="DQ77" s="368">
        <v>3878</v>
      </c>
      <c r="DR77" s="368">
        <v>3869</v>
      </c>
      <c r="DS77" s="371">
        <v>3889</v>
      </c>
      <c r="DT77" s="367">
        <v>3880</v>
      </c>
      <c r="DU77" s="368">
        <v>3894</v>
      </c>
      <c r="DV77" s="368">
        <v>3942</v>
      </c>
      <c r="DW77" s="368">
        <v>3960</v>
      </c>
      <c r="DX77" s="368">
        <v>4004</v>
      </c>
      <c r="DY77" s="368">
        <v>4028</v>
      </c>
      <c r="DZ77" s="368">
        <v>4042</v>
      </c>
      <c r="EA77" s="368">
        <v>4006</v>
      </c>
      <c r="EB77" s="368">
        <v>3989</v>
      </c>
      <c r="EC77" s="368">
        <v>3958</v>
      </c>
      <c r="ED77" s="368">
        <v>3914</v>
      </c>
      <c r="EE77" s="371">
        <v>3916</v>
      </c>
      <c r="EF77" s="367">
        <v>3919</v>
      </c>
      <c r="EG77" s="368">
        <v>3888</v>
      </c>
      <c r="EH77" s="368">
        <v>3844</v>
      </c>
      <c r="EI77" s="368">
        <v>3848</v>
      </c>
      <c r="EJ77" s="368">
        <v>3841</v>
      </c>
      <c r="EK77" s="368">
        <v>3838</v>
      </c>
      <c r="EL77" s="368">
        <v>3830</v>
      </c>
      <c r="EM77" s="368">
        <v>3827</v>
      </c>
      <c r="EN77" s="368">
        <v>3828</v>
      </c>
      <c r="EO77" s="368">
        <v>3818</v>
      </c>
      <c r="EP77" s="368">
        <v>3820</v>
      </c>
      <c r="EQ77" s="371">
        <v>3836</v>
      </c>
      <c r="ER77" s="367">
        <v>3853</v>
      </c>
      <c r="ES77" s="368">
        <v>3825</v>
      </c>
      <c r="ET77" s="368">
        <v>3785</v>
      </c>
      <c r="EU77" s="368">
        <v>3740</v>
      </c>
      <c r="EV77" s="368">
        <v>3737</v>
      </c>
      <c r="EW77" s="371">
        <v>3743</v>
      </c>
      <c r="EX77" s="371">
        <v>3823</v>
      </c>
      <c r="EY77" s="371">
        <v>3797</v>
      </c>
      <c r="EZ77" s="369">
        <v>3781</v>
      </c>
      <c r="FA77" s="369">
        <v>3801</v>
      </c>
      <c r="FB77" s="369">
        <v>3813</v>
      </c>
      <c r="FC77" s="369">
        <v>3841</v>
      </c>
      <c r="FD77" s="369">
        <v>3878</v>
      </c>
      <c r="FE77" s="369">
        <v>3919</v>
      </c>
      <c r="FF77" s="369">
        <v>3917</v>
      </c>
      <c r="FG77" s="369">
        <v>3907</v>
      </c>
      <c r="FH77" s="369"/>
      <c r="FI77" s="369"/>
      <c r="FJ77" s="369"/>
      <c r="FK77" s="369"/>
      <c r="FL77" s="369"/>
      <c r="FM77" s="369"/>
      <c r="FN77" s="369"/>
      <c r="FO77" s="369"/>
      <c r="FP77" s="104">
        <v>-10</v>
      </c>
      <c r="FQ77" s="84">
        <v>-0.25595085743537244</v>
      </c>
      <c r="FR77" s="104">
        <v>66</v>
      </c>
      <c r="FS77" s="84">
        <v>1.7205422314911365</v>
      </c>
    </row>
    <row r="78" spans="1:175" ht="15" outlineLevel="2">
      <c r="A78" s="355">
        <v>854</v>
      </c>
      <c r="B78" s="53" t="s">
        <v>349</v>
      </c>
      <c r="C78" s="339" t="s">
        <v>365</v>
      </c>
      <c r="D78" s="367">
        <v>13382</v>
      </c>
      <c r="E78" s="368">
        <v>13467</v>
      </c>
      <c r="F78" s="368">
        <v>13457</v>
      </c>
      <c r="G78" s="368">
        <v>13364</v>
      </c>
      <c r="H78" s="368">
        <v>13252</v>
      </c>
      <c r="I78" s="368">
        <v>13333</v>
      </c>
      <c r="J78" s="368">
        <v>13304</v>
      </c>
      <c r="K78" s="368">
        <v>13276</v>
      </c>
      <c r="L78" s="368">
        <v>13241</v>
      </c>
      <c r="M78" s="368">
        <v>13410</v>
      </c>
      <c r="N78" s="368">
        <v>13298</v>
      </c>
      <c r="O78" s="369">
        <v>13680</v>
      </c>
      <c r="P78" s="367">
        <v>13668</v>
      </c>
      <c r="Q78" s="368">
        <v>13621</v>
      </c>
      <c r="R78" s="370">
        <v>13557</v>
      </c>
      <c r="S78" s="368">
        <v>13724</v>
      </c>
      <c r="T78" s="368">
        <v>13578</v>
      </c>
      <c r="U78" s="368">
        <v>13616</v>
      </c>
      <c r="V78" s="368">
        <v>13758</v>
      </c>
      <c r="W78" s="368">
        <v>13766</v>
      </c>
      <c r="X78" s="368">
        <v>13714</v>
      </c>
      <c r="Y78" s="368">
        <v>13737</v>
      </c>
      <c r="Z78" s="368">
        <v>13655</v>
      </c>
      <c r="AA78" s="369">
        <v>13784</v>
      </c>
      <c r="AB78" s="367">
        <v>13771</v>
      </c>
      <c r="AC78" s="368">
        <v>13764</v>
      </c>
      <c r="AD78" s="368">
        <v>13760</v>
      </c>
      <c r="AE78" s="368">
        <v>13775</v>
      </c>
      <c r="AF78" s="368">
        <v>13775</v>
      </c>
      <c r="AG78" s="368">
        <v>13818</v>
      </c>
      <c r="AH78" s="368">
        <v>13872</v>
      </c>
      <c r="AI78" s="368">
        <v>13728</v>
      </c>
      <c r="AJ78" s="368">
        <v>13865</v>
      </c>
      <c r="AK78" s="368">
        <v>13875</v>
      </c>
      <c r="AL78" s="368">
        <v>13847</v>
      </c>
      <c r="AM78" s="369">
        <v>13842</v>
      </c>
      <c r="AN78" s="367">
        <v>13837</v>
      </c>
      <c r="AO78" s="368">
        <v>13831</v>
      </c>
      <c r="AP78" s="368">
        <v>13948</v>
      </c>
      <c r="AQ78" s="368">
        <v>13892</v>
      </c>
      <c r="AR78" s="368">
        <v>13881</v>
      </c>
      <c r="AS78" s="368">
        <v>13840</v>
      </c>
      <c r="AT78" s="368">
        <v>13746</v>
      </c>
      <c r="AU78" s="368">
        <v>13734</v>
      </c>
      <c r="AV78" s="368">
        <v>13794</v>
      </c>
      <c r="AW78" s="368">
        <v>13783</v>
      </c>
      <c r="AX78" s="368">
        <v>13820</v>
      </c>
      <c r="AY78" s="369">
        <v>13849</v>
      </c>
      <c r="AZ78" s="367">
        <v>13804</v>
      </c>
      <c r="BA78" s="368">
        <v>13695</v>
      </c>
      <c r="BB78" s="368">
        <v>13743</v>
      </c>
      <c r="BC78" s="368">
        <v>13689</v>
      </c>
      <c r="BD78" s="368">
        <v>13552</v>
      </c>
      <c r="BE78" s="368">
        <v>13658</v>
      </c>
      <c r="BF78" s="368">
        <v>13665</v>
      </c>
      <c r="BG78" s="368">
        <v>13541</v>
      </c>
      <c r="BH78" s="368">
        <v>13654</v>
      </c>
      <c r="BI78" s="368">
        <v>13547</v>
      </c>
      <c r="BJ78" s="368">
        <v>13636</v>
      </c>
      <c r="BK78" s="369">
        <v>13686</v>
      </c>
      <c r="BL78" s="367">
        <v>13670</v>
      </c>
      <c r="BM78" s="372">
        <v>13753</v>
      </c>
      <c r="BN78" s="372">
        <v>13736</v>
      </c>
      <c r="BO78" s="372">
        <v>13776</v>
      </c>
      <c r="BP78" s="372">
        <v>13769</v>
      </c>
      <c r="BQ78" s="372">
        <v>13723</v>
      </c>
      <c r="BR78" s="372">
        <v>13746</v>
      </c>
      <c r="BS78" s="372">
        <v>13711</v>
      </c>
      <c r="BT78" s="372">
        <v>13751</v>
      </c>
      <c r="BU78" s="372">
        <v>13699</v>
      </c>
      <c r="BV78" s="372">
        <v>13644</v>
      </c>
      <c r="BW78" s="369">
        <v>13573</v>
      </c>
      <c r="BX78" s="367">
        <v>13580</v>
      </c>
      <c r="BY78" s="372">
        <v>13531</v>
      </c>
      <c r="BZ78" s="372">
        <v>13481</v>
      </c>
      <c r="CA78" s="372">
        <v>13459</v>
      </c>
      <c r="CB78" s="372">
        <v>13441</v>
      </c>
      <c r="CC78" s="372">
        <v>13136</v>
      </c>
      <c r="CD78" s="372">
        <v>13234</v>
      </c>
      <c r="CE78" s="372">
        <v>13232</v>
      </c>
      <c r="CF78" s="372">
        <v>13230</v>
      </c>
      <c r="CG78" s="368">
        <v>13224</v>
      </c>
      <c r="CH78" s="368">
        <v>13167</v>
      </c>
      <c r="CI78" s="369">
        <v>13099</v>
      </c>
      <c r="CJ78" s="367">
        <v>13064</v>
      </c>
      <c r="CK78" s="368">
        <v>13052</v>
      </c>
      <c r="CL78" s="368">
        <v>13084</v>
      </c>
      <c r="CM78" s="368">
        <v>13030</v>
      </c>
      <c r="CN78" s="368">
        <v>12991</v>
      </c>
      <c r="CO78" s="368">
        <v>12966</v>
      </c>
      <c r="CP78" s="368">
        <v>13007</v>
      </c>
      <c r="CQ78" s="368">
        <v>13040</v>
      </c>
      <c r="CR78" s="368">
        <v>13057</v>
      </c>
      <c r="CS78" s="368">
        <v>13018</v>
      </c>
      <c r="CT78" s="368">
        <v>13020</v>
      </c>
      <c r="CU78" s="369">
        <v>13123</v>
      </c>
      <c r="CV78" s="367">
        <v>13130</v>
      </c>
      <c r="CW78" s="368">
        <v>13169</v>
      </c>
      <c r="CX78" s="368">
        <v>13166</v>
      </c>
      <c r="CY78" s="368">
        <v>13083</v>
      </c>
      <c r="CZ78" s="368">
        <v>12959</v>
      </c>
      <c r="DA78" s="368">
        <v>12910</v>
      </c>
      <c r="DB78" s="368">
        <v>12866</v>
      </c>
      <c r="DC78" s="368">
        <v>12884</v>
      </c>
      <c r="DD78" s="368">
        <v>12851</v>
      </c>
      <c r="DE78" s="368">
        <v>12803</v>
      </c>
      <c r="DF78" s="368">
        <v>12844</v>
      </c>
      <c r="DG78" s="369">
        <v>12796</v>
      </c>
      <c r="DH78" s="367">
        <v>12816</v>
      </c>
      <c r="DI78" s="368">
        <v>12839</v>
      </c>
      <c r="DJ78" s="368">
        <v>12826</v>
      </c>
      <c r="DK78" s="368">
        <v>12770</v>
      </c>
      <c r="DL78" s="368">
        <v>12797</v>
      </c>
      <c r="DM78" s="368">
        <v>12775</v>
      </c>
      <c r="DN78" s="368">
        <v>12707</v>
      </c>
      <c r="DO78" s="368">
        <v>12751</v>
      </c>
      <c r="DP78" s="368">
        <v>12777</v>
      </c>
      <c r="DQ78" s="368">
        <v>12749</v>
      </c>
      <c r="DR78" s="368">
        <v>12719</v>
      </c>
      <c r="DS78" s="371">
        <v>12683</v>
      </c>
      <c r="DT78" s="367">
        <v>12691</v>
      </c>
      <c r="DU78" s="368">
        <v>12772</v>
      </c>
      <c r="DV78" s="368">
        <v>12781</v>
      </c>
      <c r="DW78" s="368">
        <v>12740</v>
      </c>
      <c r="DX78" s="368">
        <v>12833</v>
      </c>
      <c r="DY78" s="368">
        <v>12795</v>
      </c>
      <c r="DZ78" s="368">
        <v>12775</v>
      </c>
      <c r="EA78" s="368">
        <v>12776</v>
      </c>
      <c r="EB78" s="368">
        <v>12808</v>
      </c>
      <c r="EC78" s="368">
        <v>12881</v>
      </c>
      <c r="ED78" s="368">
        <v>12952</v>
      </c>
      <c r="EE78" s="371">
        <v>12920</v>
      </c>
      <c r="EF78" s="367">
        <v>12921</v>
      </c>
      <c r="EG78" s="368">
        <v>12942</v>
      </c>
      <c r="EH78" s="368">
        <v>13005</v>
      </c>
      <c r="EI78" s="368">
        <v>13013</v>
      </c>
      <c r="EJ78" s="368">
        <v>13023</v>
      </c>
      <c r="EK78" s="368">
        <v>13003</v>
      </c>
      <c r="EL78" s="368">
        <v>12999</v>
      </c>
      <c r="EM78" s="368">
        <v>13037</v>
      </c>
      <c r="EN78" s="368">
        <v>13288</v>
      </c>
      <c r="EO78" s="368">
        <v>13299</v>
      </c>
      <c r="EP78" s="368">
        <v>13321</v>
      </c>
      <c r="EQ78" s="371">
        <v>13362</v>
      </c>
      <c r="ER78" s="367">
        <v>13462</v>
      </c>
      <c r="ES78" s="368">
        <v>13457</v>
      </c>
      <c r="ET78" s="368">
        <v>13326</v>
      </c>
      <c r="EU78" s="368">
        <v>13257</v>
      </c>
      <c r="EV78" s="368">
        <v>13221</v>
      </c>
      <c r="EW78" s="371">
        <v>13218</v>
      </c>
      <c r="EX78" s="371">
        <v>13298</v>
      </c>
      <c r="EY78" s="371">
        <v>13325</v>
      </c>
      <c r="EZ78" s="369">
        <v>13300</v>
      </c>
      <c r="FA78" s="369">
        <v>13319</v>
      </c>
      <c r="FB78" s="369">
        <v>13365</v>
      </c>
      <c r="FC78" s="369">
        <v>13378</v>
      </c>
      <c r="FD78" s="369">
        <v>13425</v>
      </c>
      <c r="FE78" s="369">
        <v>13478</v>
      </c>
      <c r="FF78" s="369">
        <v>13397</v>
      </c>
      <c r="FG78" s="369">
        <v>13381</v>
      </c>
      <c r="FH78" s="369"/>
      <c r="FI78" s="369"/>
      <c r="FJ78" s="369"/>
      <c r="FK78" s="369"/>
      <c r="FL78" s="369"/>
      <c r="FM78" s="369"/>
      <c r="FN78" s="369"/>
      <c r="FO78" s="369"/>
      <c r="FP78" s="104">
        <v>-16</v>
      </c>
      <c r="FQ78" s="84">
        <v>-0.11957252821164337</v>
      </c>
      <c r="FR78" s="104">
        <v>3</v>
      </c>
      <c r="FS78" s="84">
        <v>2.2451728783116298E-2</v>
      </c>
    </row>
    <row r="79" spans="1:175" ht="15" outlineLevel="2">
      <c r="A79" s="355">
        <v>887</v>
      </c>
      <c r="B79" s="53" t="s">
        <v>349</v>
      </c>
      <c r="C79" s="339" t="s">
        <v>366</v>
      </c>
      <c r="D79" s="367">
        <v>28624</v>
      </c>
      <c r="E79" s="368">
        <v>28850</v>
      </c>
      <c r="F79" s="368">
        <v>28960</v>
      </c>
      <c r="G79" s="368">
        <v>28941</v>
      </c>
      <c r="H79" s="368">
        <v>28767</v>
      </c>
      <c r="I79" s="368">
        <v>28933</v>
      </c>
      <c r="J79" s="368">
        <v>27921</v>
      </c>
      <c r="K79" s="368">
        <v>28817</v>
      </c>
      <c r="L79" s="368">
        <v>27845</v>
      </c>
      <c r="M79" s="368">
        <v>28013</v>
      </c>
      <c r="N79" s="368">
        <v>28093</v>
      </c>
      <c r="O79" s="369">
        <v>28378</v>
      </c>
      <c r="P79" s="367">
        <v>28359</v>
      </c>
      <c r="Q79" s="368">
        <v>28131</v>
      </c>
      <c r="R79" s="370">
        <v>28955</v>
      </c>
      <c r="S79" s="368">
        <v>28754</v>
      </c>
      <c r="T79" s="368">
        <v>29597</v>
      </c>
      <c r="U79" s="368">
        <v>29949</v>
      </c>
      <c r="V79" s="368">
        <v>30169</v>
      </c>
      <c r="W79" s="368">
        <v>30249</v>
      </c>
      <c r="X79" s="368">
        <v>30427</v>
      </c>
      <c r="Y79" s="368">
        <v>30539</v>
      </c>
      <c r="Z79" s="368">
        <v>30302</v>
      </c>
      <c r="AA79" s="369">
        <v>30119</v>
      </c>
      <c r="AB79" s="367">
        <v>30319</v>
      </c>
      <c r="AC79" s="368">
        <v>30464</v>
      </c>
      <c r="AD79" s="368">
        <v>30418</v>
      </c>
      <c r="AE79" s="368">
        <v>30398</v>
      </c>
      <c r="AF79" s="368">
        <v>30705</v>
      </c>
      <c r="AG79" s="368">
        <v>30640</v>
      </c>
      <c r="AH79" s="368">
        <v>30491</v>
      </c>
      <c r="AI79" s="368">
        <v>30365</v>
      </c>
      <c r="AJ79" s="368">
        <v>30418</v>
      </c>
      <c r="AK79" s="368">
        <v>30810</v>
      </c>
      <c r="AL79" s="368">
        <v>30798</v>
      </c>
      <c r="AM79" s="369">
        <v>30781</v>
      </c>
      <c r="AN79" s="367">
        <v>30609</v>
      </c>
      <c r="AO79" s="368">
        <v>30545</v>
      </c>
      <c r="AP79" s="368">
        <v>30654</v>
      </c>
      <c r="AQ79" s="368">
        <v>30562</v>
      </c>
      <c r="AR79" s="368">
        <v>30998</v>
      </c>
      <c r="AS79" s="368">
        <v>30915</v>
      </c>
      <c r="AT79" s="368">
        <v>30941</v>
      </c>
      <c r="AU79" s="368">
        <v>30993</v>
      </c>
      <c r="AV79" s="368">
        <v>30775</v>
      </c>
      <c r="AW79" s="368">
        <v>30862</v>
      </c>
      <c r="AX79" s="368">
        <v>30830</v>
      </c>
      <c r="AY79" s="369">
        <v>30828</v>
      </c>
      <c r="AZ79" s="367">
        <v>30853</v>
      </c>
      <c r="BA79" s="368">
        <v>30993</v>
      </c>
      <c r="BB79" s="368">
        <v>30991</v>
      </c>
      <c r="BC79" s="368">
        <v>30967</v>
      </c>
      <c r="BD79" s="368">
        <v>30969</v>
      </c>
      <c r="BE79" s="368">
        <v>30967</v>
      </c>
      <c r="BF79" s="368">
        <v>30929</v>
      </c>
      <c r="BG79" s="368">
        <v>30539</v>
      </c>
      <c r="BH79" s="368">
        <v>30497</v>
      </c>
      <c r="BI79" s="368">
        <v>30183</v>
      </c>
      <c r="BJ79" s="368">
        <v>30529</v>
      </c>
      <c r="BK79" s="369">
        <v>30777</v>
      </c>
      <c r="BL79" s="367">
        <v>30848</v>
      </c>
      <c r="BM79" s="372">
        <v>31052</v>
      </c>
      <c r="BN79" s="372">
        <v>31036</v>
      </c>
      <c r="BO79" s="372">
        <v>30974</v>
      </c>
      <c r="BP79" s="372">
        <v>30968</v>
      </c>
      <c r="BQ79" s="372">
        <v>30972</v>
      </c>
      <c r="BR79" s="372">
        <v>30419</v>
      </c>
      <c r="BS79" s="372">
        <v>30200</v>
      </c>
      <c r="BT79" s="372">
        <v>30171</v>
      </c>
      <c r="BU79" s="372">
        <v>30227</v>
      </c>
      <c r="BV79" s="372">
        <v>30187</v>
      </c>
      <c r="BW79" s="369">
        <v>30207</v>
      </c>
      <c r="BX79" s="367">
        <v>30015</v>
      </c>
      <c r="BY79" s="372">
        <v>29949</v>
      </c>
      <c r="BZ79" s="372">
        <v>29597</v>
      </c>
      <c r="CA79" s="372">
        <v>29224</v>
      </c>
      <c r="CB79" s="372">
        <v>29136</v>
      </c>
      <c r="CC79" s="372">
        <v>28675</v>
      </c>
      <c r="CD79" s="372">
        <v>28582</v>
      </c>
      <c r="CE79" s="372">
        <v>28569</v>
      </c>
      <c r="CF79" s="372">
        <v>28385</v>
      </c>
      <c r="CG79" s="368">
        <v>28221</v>
      </c>
      <c r="CH79" s="368">
        <v>28081</v>
      </c>
      <c r="CI79" s="369">
        <v>28016</v>
      </c>
      <c r="CJ79" s="367">
        <v>27849</v>
      </c>
      <c r="CK79" s="368">
        <v>27771</v>
      </c>
      <c r="CL79" s="368">
        <v>27672</v>
      </c>
      <c r="CM79" s="368">
        <v>27608</v>
      </c>
      <c r="CN79" s="368">
        <v>27707</v>
      </c>
      <c r="CO79" s="368">
        <v>27953</v>
      </c>
      <c r="CP79" s="368">
        <v>28221</v>
      </c>
      <c r="CQ79" s="368">
        <v>28303</v>
      </c>
      <c r="CR79" s="368">
        <v>28189</v>
      </c>
      <c r="CS79" s="368">
        <v>28262</v>
      </c>
      <c r="CT79" s="368">
        <v>28496</v>
      </c>
      <c r="CU79" s="369">
        <v>28531</v>
      </c>
      <c r="CV79" s="367">
        <v>28521</v>
      </c>
      <c r="CW79" s="368">
        <v>28466</v>
      </c>
      <c r="CX79" s="368">
        <v>28293</v>
      </c>
      <c r="CY79" s="368">
        <v>28300</v>
      </c>
      <c r="CZ79" s="368">
        <v>28492</v>
      </c>
      <c r="DA79" s="368">
        <v>28291</v>
      </c>
      <c r="DB79" s="368">
        <v>28220</v>
      </c>
      <c r="DC79" s="368">
        <v>28034</v>
      </c>
      <c r="DD79" s="368">
        <v>28002</v>
      </c>
      <c r="DE79" s="368">
        <v>27969</v>
      </c>
      <c r="DF79" s="368">
        <v>27939</v>
      </c>
      <c r="DG79" s="369">
        <v>27822</v>
      </c>
      <c r="DH79" s="367">
        <v>27850</v>
      </c>
      <c r="DI79" s="368">
        <v>27698</v>
      </c>
      <c r="DJ79" s="368">
        <v>27632</v>
      </c>
      <c r="DK79" s="368">
        <v>27408</v>
      </c>
      <c r="DL79" s="368">
        <v>27289</v>
      </c>
      <c r="DM79" s="368">
        <v>27180</v>
      </c>
      <c r="DN79" s="368">
        <v>27013</v>
      </c>
      <c r="DO79" s="368">
        <v>26901</v>
      </c>
      <c r="DP79" s="368">
        <v>26916</v>
      </c>
      <c r="DQ79" s="368">
        <v>26749</v>
      </c>
      <c r="DR79" s="368">
        <v>26687</v>
      </c>
      <c r="DS79" s="371">
        <v>26954</v>
      </c>
      <c r="DT79" s="367">
        <v>26973</v>
      </c>
      <c r="DU79" s="368">
        <v>27563</v>
      </c>
      <c r="DV79" s="368">
        <v>27656</v>
      </c>
      <c r="DW79" s="368">
        <v>27715</v>
      </c>
      <c r="DX79" s="368">
        <v>27909</v>
      </c>
      <c r="DY79" s="368">
        <v>27946</v>
      </c>
      <c r="DZ79" s="368">
        <v>27916</v>
      </c>
      <c r="EA79" s="368">
        <v>27597</v>
      </c>
      <c r="EB79" s="368">
        <v>27538</v>
      </c>
      <c r="EC79" s="368">
        <v>27376</v>
      </c>
      <c r="ED79" s="368">
        <v>27167</v>
      </c>
      <c r="EE79" s="371">
        <v>26999</v>
      </c>
      <c r="EF79" s="367">
        <v>27002</v>
      </c>
      <c r="EG79" s="368">
        <v>26996</v>
      </c>
      <c r="EH79" s="368">
        <v>26915</v>
      </c>
      <c r="EI79" s="368">
        <v>26699</v>
      </c>
      <c r="EJ79" s="368">
        <v>26487</v>
      </c>
      <c r="EK79" s="368">
        <v>26326</v>
      </c>
      <c r="EL79" s="368">
        <v>26139</v>
      </c>
      <c r="EM79" s="368">
        <v>26018</v>
      </c>
      <c r="EN79" s="368">
        <v>26486</v>
      </c>
      <c r="EO79" s="368">
        <v>26297</v>
      </c>
      <c r="EP79" s="368">
        <v>26216</v>
      </c>
      <c r="EQ79" s="371">
        <v>26212</v>
      </c>
      <c r="ER79" s="367">
        <v>26308</v>
      </c>
      <c r="ES79" s="368">
        <v>26362</v>
      </c>
      <c r="ET79" s="368">
        <v>26488</v>
      </c>
      <c r="EU79" s="368">
        <v>26346</v>
      </c>
      <c r="EV79" s="368">
        <v>26407</v>
      </c>
      <c r="EW79" s="371">
        <v>26357</v>
      </c>
      <c r="EX79" s="371">
        <v>26867</v>
      </c>
      <c r="EY79" s="371">
        <v>26889</v>
      </c>
      <c r="EZ79" s="369">
        <v>26745</v>
      </c>
      <c r="FA79" s="369">
        <v>26703</v>
      </c>
      <c r="FB79" s="369">
        <v>26631</v>
      </c>
      <c r="FC79" s="369">
        <v>26730</v>
      </c>
      <c r="FD79" s="369">
        <v>26926</v>
      </c>
      <c r="FE79" s="369">
        <v>27088</v>
      </c>
      <c r="FF79" s="369">
        <v>26828</v>
      </c>
      <c r="FG79" s="369">
        <v>26773</v>
      </c>
      <c r="FH79" s="369"/>
      <c r="FI79" s="369"/>
      <c r="FJ79" s="369"/>
      <c r="FK79" s="369"/>
      <c r="FL79" s="369"/>
      <c r="FM79" s="369"/>
      <c r="FN79" s="369"/>
      <c r="FO79" s="369"/>
      <c r="FP79" s="104">
        <v>-55</v>
      </c>
      <c r="FQ79" s="84">
        <v>-0.20543084450752624</v>
      </c>
      <c r="FR79" s="104">
        <v>43</v>
      </c>
      <c r="FS79" s="84">
        <v>0.16404700137341677</v>
      </c>
    </row>
    <row r="80" spans="1:175" ht="15" outlineLevel="1">
      <c r="A80" s="46" t="s">
        <v>367</v>
      </c>
      <c r="B80" s="43"/>
      <c r="C80" s="47" t="s">
        <v>367</v>
      </c>
      <c r="D80" s="48">
        <v>237449</v>
      </c>
      <c r="E80" s="49">
        <v>238794</v>
      </c>
      <c r="F80" s="49">
        <v>238564</v>
      </c>
      <c r="G80" s="49">
        <v>238287</v>
      </c>
      <c r="H80" s="49">
        <v>236942</v>
      </c>
      <c r="I80" s="49">
        <v>238478</v>
      </c>
      <c r="J80" s="49">
        <v>233390</v>
      </c>
      <c r="K80" s="49">
        <v>237536</v>
      </c>
      <c r="L80" s="49">
        <v>233605</v>
      </c>
      <c r="M80" s="49">
        <v>234635</v>
      </c>
      <c r="N80" s="49">
        <v>234110</v>
      </c>
      <c r="O80" s="50">
        <v>235145</v>
      </c>
      <c r="P80" s="48">
        <v>235269</v>
      </c>
      <c r="Q80" s="49">
        <v>235059</v>
      </c>
      <c r="R80" s="51">
        <v>236461</v>
      </c>
      <c r="S80" s="49">
        <v>229263</v>
      </c>
      <c r="T80" s="49">
        <v>239519</v>
      </c>
      <c r="U80" s="49">
        <v>240161</v>
      </c>
      <c r="V80" s="49">
        <v>239850</v>
      </c>
      <c r="W80" s="49">
        <v>239687</v>
      </c>
      <c r="X80" s="49">
        <v>241088</v>
      </c>
      <c r="Y80" s="49">
        <v>242574</v>
      </c>
      <c r="Z80" s="49">
        <v>242780</v>
      </c>
      <c r="AA80" s="50">
        <v>240543</v>
      </c>
      <c r="AB80" s="48">
        <v>241332</v>
      </c>
      <c r="AC80" s="49">
        <v>242337</v>
      </c>
      <c r="AD80" s="49">
        <v>242115</v>
      </c>
      <c r="AE80" s="49">
        <v>241589</v>
      </c>
      <c r="AF80" s="49">
        <v>242601</v>
      </c>
      <c r="AG80" s="49">
        <v>238923</v>
      </c>
      <c r="AH80" s="49">
        <v>241027</v>
      </c>
      <c r="AI80" s="49">
        <v>241317</v>
      </c>
      <c r="AJ80" s="49">
        <v>241118</v>
      </c>
      <c r="AK80" s="49">
        <v>243370</v>
      </c>
      <c r="AL80" s="49">
        <v>243039</v>
      </c>
      <c r="AM80" s="50">
        <v>243632</v>
      </c>
      <c r="AN80" s="48">
        <v>242902</v>
      </c>
      <c r="AO80" s="49">
        <v>245896</v>
      </c>
      <c r="AP80" s="49">
        <v>245948</v>
      </c>
      <c r="AQ80" s="49">
        <v>246053</v>
      </c>
      <c r="AR80" s="49">
        <v>247811</v>
      </c>
      <c r="AS80" s="49">
        <v>247636</v>
      </c>
      <c r="AT80" s="49">
        <v>248194</v>
      </c>
      <c r="AU80" s="49">
        <v>248490</v>
      </c>
      <c r="AV80" s="49">
        <v>246640</v>
      </c>
      <c r="AW80" s="49">
        <v>246300</v>
      </c>
      <c r="AX80" s="49">
        <v>245910</v>
      </c>
      <c r="AY80" s="50">
        <v>245765</v>
      </c>
      <c r="AZ80" s="48">
        <v>246216</v>
      </c>
      <c r="BA80" s="49">
        <v>246569</v>
      </c>
      <c r="BB80" s="49">
        <v>245190</v>
      </c>
      <c r="BC80" s="49">
        <v>243164</v>
      </c>
      <c r="BD80" s="49">
        <v>242897</v>
      </c>
      <c r="BE80" s="49">
        <v>242157</v>
      </c>
      <c r="BF80" s="49">
        <v>241783</v>
      </c>
      <c r="BG80" s="49">
        <v>239730</v>
      </c>
      <c r="BH80" s="49">
        <v>240905</v>
      </c>
      <c r="BI80" s="49">
        <v>239001</v>
      </c>
      <c r="BJ80" s="49">
        <v>239767</v>
      </c>
      <c r="BK80" s="50">
        <v>241740</v>
      </c>
      <c r="BL80" s="48">
        <v>242450</v>
      </c>
      <c r="BM80" s="118">
        <v>244023</v>
      </c>
      <c r="BN80" s="118">
        <v>244676</v>
      </c>
      <c r="BO80" s="118">
        <v>244410</v>
      </c>
      <c r="BP80" s="118">
        <v>244816</v>
      </c>
      <c r="BQ80" s="118">
        <v>244118</v>
      </c>
      <c r="BR80" s="118">
        <v>240512</v>
      </c>
      <c r="BS80" s="118">
        <v>238830</v>
      </c>
      <c r="BT80" s="118">
        <v>237803</v>
      </c>
      <c r="BU80" s="118">
        <v>237894</v>
      </c>
      <c r="BV80" s="118">
        <v>237734</v>
      </c>
      <c r="BW80" s="50">
        <v>238718</v>
      </c>
      <c r="BX80" s="48">
        <v>239962</v>
      </c>
      <c r="BY80" s="118">
        <v>238485</v>
      </c>
      <c r="BZ80" s="118">
        <v>235163</v>
      </c>
      <c r="CA80" s="118">
        <v>232868</v>
      </c>
      <c r="CB80" s="118">
        <v>231514</v>
      </c>
      <c r="CC80" s="118">
        <v>232249</v>
      </c>
      <c r="CD80" s="118">
        <v>228819</v>
      </c>
      <c r="CE80" s="118">
        <v>229074</v>
      </c>
      <c r="CF80" s="118">
        <v>228026</v>
      </c>
      <c r="CG80" s="49">
        <v>227673</v>
      </c>
      <c r="CH80" s="49">
        <v>227157</v>
      </c>
      <c r="CI80" s="50">
        <v>226476</v>
      </c>
      <c r="CJ80" s="48">
        <v>225629</v>
      </c>
      <c r="CK80" s="49">
        <v>226226</v>
      </c>
      <c r="CL80" s="49">
        <v>226384</v>
      </c>
      <c r="CM80" s="49">
        <v>226154</v>
      </c>
      <c r="CN80" s="49">
        <v>227436</v>
      </c>
      <c r="CO80" s="49">
        <v>230246</v>
      </c>
      <c r="CP80" s="49">
        <v>232476</v>
      </c>
      <c r="CQ80" s="49">
        <v>232268</v>
      </c>
      <c r="CR80" s="49">
        <v>233863</v>
      </c>
      <c r="CS80" s="49">
        <v>234682</v>
      </c>
      <c r="CT80" s="49">
        <v>236101</v>
      </c>
      <c r="CU80" s="50">
        <v>237393</v>
      </c>
      <c r="CV80" s="48">
        <v>237578</v>
      </c>
      <c r="CW80" s="49">
        <v>236956</v>
      </c>
      <c r="CX80" s="49">
        <v>237127</v>
      </c>
      <c r="CY80" s="49">
        <v>237643</v>
      </c>
      <c r="CZ80" s="49">
        <v>238258</v>
      </c>
      <c r="DA80" s="49">
        <v>237383</v>
      </c>
      <c r="DB80" s="49">
        <v>237155</v>
      </c>
      <c r="DC80" s="49">
        <v>236856</v>
      </c>
      <c r="DD80" s="49">
        <v>236885</v>
      </c>
      <c r="DE80" s="49">
        <v>236451</v>
      </c>
      <c r="DF80" s="49">
        <v>237165</v>
      </c>
      <c r="DG80" s="50">
        <v>238550</v>
      </c>
      <c r="DH80" s="48">
        <v>238901</v>
      </c>
      <c r="DI80" s="49">
        <v>239089</v>
      </c>
      <c r="DJ80" s="49">
        <v>240395</v>
      </c>
      <c r="DK80" s="49">
        <v>239595</v>
      </c>
      <c r="DL80" s="49">
        <v>237883</v>
      </c>
      <c r="DM80" s="49">
        <v>236543</v>
      </c>
      <c r="DN80" s="49">
        <v>235485</v>
      </c>
      <c r="DO80" s="49">
        <v>235097</v>
      </c>
      <c r="DP80" s="49">
        <v>235681</v>
      </c>
      <c r="DQ80" s="49">
        <v>234522</v>
      </c>
      <c r="DR80" s="49">
        <v>233405</v>
      </c>
      <c r="DS80" s="52">
        <v>236118</v>
      </c>
      <c r="DT80" s="48">
        <v>237724</v>
      </c>
      <c r="DU80" s="49">
        <v>244537</v>
      </c>
      <c r="DV80" s="49">
        <v>247280</v>
      </c>
      <c r="DW80" s="49">
        <v>249616</v>
      </c>
      <c r="DX80" s="49">
        <v>255563</v>
      </c>
      <c r="DY80" s="49">
        <v>257698</v>
      </c>
      <c r="DZ80" s="49">
        <v>258258</v>
      </c>
      <c r="EA80" s="49">
        <v>251896</v>
      </c>
      <c r="EB80" s="49">
        <v>252577</v>
      </c>
      <c r="EC80" s="49">
        <v>251097</v>
      </c>
      <c r="ED80" s="49">
        <v>248906</v>
      </c>
      <c r="EE80" s="52">
        <v>247032</v>
      </c>
      <c r="EF80" s="48">
        <v>246985</v>
      </c>
      <c r="EG80" s="49">
        <v>245964</v>
      </c>
      <c r="EH80" s="49">
        <v>244629</v>
      </c>
      <c r="EI80" s="49">
        <v>243532</v>
      </c>
      <c r="EJ80" s="49">
        <v>242424</v>
      </c>
      <c r="EK80" s="49">
        <v>242587</v>
      </c>
      <c r="EL80" s="49">
        <v>242900</v>
      </c>
      <c r="EM80" s="49">
        <v>242894</v>
      </c>
      <c r="EN80" s="49">
        <v>248440</v>
      </c>
      <c r="EO80" s="49">
        <v>247698</v>
      </c>
      <c r="EP80" s="49">
        <v>247982</v>
      </c>
      <c r="EQ80" s="52">
        <v>248543</v>
      </c>
      <c r="ER80" s="48">
        <v>249359</v>
      </c>
      <c r="ES80" s="49">
        <v>249840</v>
      </c>
      <c r="ET80" s="49">
        <v>254602</v>
      </c>
      <c r="EU80" s="49">
        <v>255048</v>
      </c>
      <c r="EV80" s="49">
        <v>256993</v>
      </c>
      <c r="EW80" s="52">
        <v>257571</v>
      </c>
      <c r="EX80" s="52">
        <v>267766</v>
      </c>
      <c r="EY80" s="52">
        <v>268601</v>
      </c>
      <c r="EZ80" s="50">
        <v>268233</v>
      </c>
      <c r="FA80" s="50">
        <v>271005</v>
      </c>
      <c r="FB80" s="50">
        <v>271192</v>
      </c>
      <c r="FC80" s="50">
        <v>275216</v>
      </c>
      <c r="FD80" s="50">
        <v>278183</v>
      </c>
      <c r="FE80" s="50">
        <v>278455</v>
      </c>
      <c r="FF80" s="50">
        <v>277406</v>
      </c>
      <c r="FG80" s="50">
        <v>278196</v>
      </c>
      <c r="FH80" s="50"/>
      <c r="FI80" s="50"/>
      <c r="FJ80" s="50"/>
      <c r="FK80" s="50"/>
      <c r="FL80" s="50"/>
      <c r="FM80" s="50"/>
      <c r="FN80" s="50"/>
      <c r="FO80" s="50"/>
      <c r="FP80" s="104">
        <v>790</v>
      </c>
      <c r="FQ80" s="84">
        <v>0.28397245107765745</v>
      </c>
      <c r="FR80" s="104">
        <v>2980</v>
      </c>
      <c r="FS80" s="84">
        <v>1.1989877003174503</v>
      </c>
    </row>
    <row r="81" spans="1:175" ht="15" outlineLevel="2">
      <c r="A81" s="355">
        <v>2</v>
      </c>
      <c r="B81" s="53" t="s">
        <v>367</v>
      </c>
      <c r="C81" s="339" t="s">
        <v>368</v>
      </c>
      <c r="D81" s="367">
        <v>14815</v>
      </c>
      <c r="E81" s="368">
        <v>14876</v>
      </c>
      <c r="F81" s="368">
        <v>14860</v>
      </c>
      <c r="G81" s="368">
        <v>14931</v>
      </c>
      <c r="H81" s="368">
        <v>14905</v>
      </c>
      <c r="I81" s="368">
        <v>14991</v>
      </c>
      <c r="J81" s="368">
        <v>14701</v>
      </c>
      <c r="K81" s="368">
        <v>14935</v>
      </c>
      <c r="L81" s="368">
        <v>14585</v>
      </c>
      <c r="M81" s="368">
        <v>14830</v>
      </c>
      <c r="N81" s="368">
        <v>14788</v>
      </c>
      <c r="O81" s="369">
        <v>14819</v>
      </c>
      <c r="P81" s="367">
        <v>14939</v>
      </c>
      <c r="Q81" s="368">
        <v>14929</v>
      </c>
      <c r="R81" s="370">
        <v>14949</v>
      </c>
      <c r="S81" s="368">
        <v>14949</v>
      </c>
      <c r="T81" s="368">
        <v>14925</v>
      </c>
      <c r="U81" s="368">
        <v>14890</v>
      </c>
      <c r="V81" s="368">
        <v>14892</v>
      </c>
      <c r="W81" s="368">
        <v>14922</v>
      </c>
      <c r="X81" s="368">
        <v>14965</v>
      </c>
      <c r="Y81" s="368">
        <v>15018</v>
      </c>
      <c r="Z81" s="368">
        <v>14985</v>
      </c>
      <c r="AA81" s="369">
        <v>14895</v>
      </c>
      <c r="AB81" s="367">
        <v>14923</v>
      </c>
      <c r="AC81" s="368">
        <v>14885</v>
      </c>
      <c r="AD81" s="368">
        <v>14771</v>
      </c>
      <c r="AE81" s="368">
        <v>14712</v>
      </c>
      <c r="AF81" s="368">
        <v>14743</v>
      </c>
      <c r="AG81" s="368">
        <v>14637</v>
      </c>
      <c r="AH81" s="368">
        <v>14583</v>
      </c>
      <c r="AI81" s="368">
        <v>14535</v>
      </c>
      <c r="AJ81" s="368">
        <v>14665</v>
      </c>
      <c r="AK81" s="368">
        <v>14821</v>
      </c>
      <c r="AL81" s="368">
        <v>14745</v>
      </c>
      <c r="AM81" s="369">
        <v>14777</v>
      </c>
      <c r="AN81" s="367">
        <v>14742</v>
      </c>
      <c r="AO81" s="368">
        <v>14699</v>
      </c>
      <c r="AP81" s="368">
        <v>14697</v>
      </c>
      <c r="AQ81" s="368">
        <v>14735</v>
      </c>
      <c r="AR81" s="368">
        <v>14705</v>
      </c>
      <c r="AS81" s="368">
        <v>14721</v>
      </c>
      <c r="AT81" s="368">
        <v>14723</v>
      </c>
      <c r="AU81" s="368">
        <v>14689</v>
      </c>
      <c r="AV81" s="368">
        <v>14592</v>
      </c>
      <c r="AW81" s="368">
        <v>14540</v>
      </c>
      <c r="AX81" s="368">
        <v>14512</v>
      </c>
      <c r="AY81" s="369">
        <v>14484</v>
      </c>
      <c r="AZ81" s="367">
        <v>14480</v>
      </c>
      <c r="BA81" s="368">
        <v>14435</v>
      </c>
      <c r="BB81" s="368">
        <v>14431</v>
      </c>
      <c r="BC81" s="368">
        <v>14418</v>
      </c>
      <c r="BD81" s="368">
        <v>14399</v>
      </c>
      <c r="BE81" s="368">
        <v>14447</v>
      </c>
      <c r="BF81" s="368">
        <v>14338</v>
      </c>
      <c r="BG81" s="368">
        <v>14177</v>
      </c>
      <c r="BH81" s="368">
        <v>14221</v>
      </c>
      <c r="BI81" s="368">
        <v>14145</v>
      </c>
      <c r="BJ81" s="368">
        <v>14177</v>
      </c>
      <c r="BK81" s="369">
        <v>14209</v>
      </c>
      <c r="BL81" s="367">
        <v>14187</v>
      </c>
      <c r="BM81" s="372">
        <v>14240</v>
      </c>
      <c r="BN81" s="372">
        <v>14216</v>
      </c>
      <c r="BO81" s="372">
        <v>14171</v>
      </c>
      <c r="BP81" s="372">
        <v>14169</v>
      </c>
      <c r="BQ81" s="372">
        <v>14143</v>
      </c>
      <c r="BR81" s="372">
        <v>14009</v>
      </c>
      <c r="BS81" s="372">
        <v>13925</v>
      </c>
      <c r="BT81" s="372">
        <v>13872</v>
      </c>
      <c r="BU81" s="372">
        <v>13845</v>
      </c>
      <c r="BV81" s="372">
        <v>13809</v>
      </c>
      <c r="BW81" s="369">
        <v>13866</v>
      </c>
      <c r="BX81" s="367">
        <v>13938</v>
      </c>
      <c r="BY81" s="372">
        <v>13829</v>
      </c>
      <c r="BZ81" s="372">
        <v>13608</v>
      </c>
      <c r="CA81" s="372">
        <v>13533</v>
      </c>
      <c r="CB81" s="372">
        <v>13452</v>
      </c>
      <c r="CC81" s="372">
        <v>15932</v>
      </c>
      <c r="CD81" s="372">
        <v>13385</v>
      </c>
      <c r="CE81" s="372">
        <v>13257</v>
      </c>
      <c r="CF81" s="372">
        <v>13152</v>
      </c>
      <c r="CG81" s="368">
        <v>13009</v>
      </c>
      <c r="CH81" s="368">
        <v>12981</v>
      </c>
      <c r="CI81" s="369">
        <v>13034</v>
      </c>
      <c r="CJ81" s="367">
        <v>12926</v>
      </c>
      <c r="CK81" s="368">
        <v>12885</v>
      </c>
      <c r="CL81" s="368">
        <v>12890</v>
      </c>
      <c r="CM81" s="368">
        <v>12851</v>
      </c>
      <c r="CN81" s="368">
        <v>12838</v>
      </c>
      <c r="CO81" s="368">
        <v>12998</v>
      </c>
      <c r="CP81" s="368">
        <v>12949</v>
      </c>
      <c r="CQ81" s="368">
        <v>12899</v>
      </c>
      <c r="CR81" s="368">
        <v>13001</v>
      </c>
      <c r="CS81" s="368">
        <v>12965</v>
      </c>
      <c r="CT81" s="368">
        <v>12996</v>
      </c>
      <c r="CU81" s="369">
        <v>13025</v>
      </c>
      <c r="CV81" s="367">
        <v>12994</v>
      </c>
      <c r="CW81" s="368">
        <v>12913</v>
      </c>
      <c r="CX81" s="368">
        <v>12772</v>
      </c>
      <c r="CY81" s="368">
        <v>12765</v>
      </c>
      <c r="CZ81" s="368">
        <v>12764</v>
      </c>
      <c r="DA81" s="368">
        <v>12696</v>
      </c>
      <c r="DB81" s="368">
        <v>12715</v>
      </c>
      <c r="DC81" s="368">
        <v>12631</v>
      </c>
      <c r="DD81" s="368">
        <v>12629</v>
      </c>
      <c r="DE81" s="368">
        <v>12581</v>
      </c>
      <c r="DF81" s="368">
        <v>12597</v>
      </c>
      <c r="DG81" s="369">
        <v>12615</v>
      </c>
      <c r="DH81" s="367">
        <v>12618</v>
      </c>
      <c r="DI81" s="368">
        <v>12639</v>
      </c>
      <c r="DJ81" s="368">
        <v>12629</v>
      </c>
      <c r="DK81" s="368">
        <v>12543</v>
      </c>
      <c r="DL81" s="368">
        <v>12490</v>
      </c>
      <c r="DM81" s="368">
        <v>12440</v>
      </c>
      <c r="DN81" s="368">
        <v>12386</v>
      </c>
      <c r="DO81" s="368">
        <v>12400</v>
      </c>
      <c r="DP81" s="368">
        <v>12433</v>
      </c>
      <c r="DQ81" s="368">
        <v>12398</v>
      </c>
      <c r="DR81" s="368">
        <v>12338</v>
      </c>
      <c r="DS81" s="371">
        <v>12444</v>
      </c>
      <c r="DT81" s="367">
        <v>12506</v>
      </c>
      <c r="DU81" s="368">
        <v>12559</v>
      </c>
      <c r="DV81" s="368">
        <v>12481</v>
      </c>
      <c r="DW81" s="368">
        <v>12497</v>
      </c>
      <c r="DX81" s="368">
        <v>12571</v>
      </c>
      <c r="DY81" s="368">
        <v>12591</v>
      </c>
      <c r="DZ81" s="368">
        <v>12622</v>
      </c>
      <c r="EA81" s="368">
        <v>12538</v>
      </c>
      <c r="EB81" s="368">
        <v>12563</v>
      </c>
      <c r="EC81" s="368">
        <v>12570</v>
      </c>
      <c r="ED81" s="368">
        <v>12486</v>
      </c>
      <c r="EE81" s="371">
        <v>12445</v>
      </c>
      <c r="EF81" s="367">
        <v>12441</v>
      </c>
      <c r="EG81" s="368">
        <v>12379</v>
      </c>
      <c r="EH81" s="368">
        <v>12309</v>
      </c>
      <c r="EI81" s="368">
        <v>12224</v>
      </c>
      <c r="EJ81" s="368">
        <v>12149</v>
      </c>
      <c r="EK81" s="368">
        <v>12150</v>
      </c>
      <c r="EL81" s="368">
        <v>12149</v>
      </c>
      <c r="EM81" s="368">
        <v>12129</v>
      </c>
      <c r="EN81" s="368">
        <v>12115</v>
      </c>
      <c r="EO81" s="368">
        <v>12074</v>
      </c>
      <c r="EP81" s="368">
        <v>12086</v>
      </c>
      <c r="EQ81" s="371">
        <v>12071</v>
      </c>
      <c r="ER81" s="367">
        <v>12001</v>
      </c>
      <c r="ES81" s="368">
        <v>11943</v>
      </c>
      <c r="ET81" s="368">
        <v>11933</v>
      </c>
      <c r="EU81" s="368">
        <v>11865</v>
      </c>
      <c r="EV81" s="368">
        <v>11863</v>
      </c>
      <c r="EW81" s="371">
        <v>11840</v>
      </c>
      <c r="EX81" s="371">
        <v>11909</v>
      </c>
      <c r="EY81" s="371">
        <v>11947</v>
      </c>
      <c r="EZ81" s="369">
        <v>11864</v>
      </c>
      <c r="FA81" s="369">
        <v>11910</v>
      </c>
      <c r="FB81" s="369">
        <v>11874</v>
      </c>
      <c r="FC81" s="369">
        <v>11860</v>
      </c>
      <c r="FD81" s="369">
        <v>11880</v>
      </c>
      <c r="FE81" s="369">
        <v>11861</v>
      </c>
      <c r="FF81" s="369">
        <v>11767</v>
      </c>
      <c r="FG81" s="369">
        <v>11707</v>
      </c>
      <c r="FH81" s="369"/>
      <c r="FI81" s="369"/>
      <c r="FJ81" s="369"/>
      <c r="FK81" s="369"/>
      <c r="FL81" s="369"/>
      <c r="FM81" s="369"/>
      <c r="FN81" s="369"/>
      <c r="FO81" s="369"/>
      <c r="FP81" s="104">
        <v>-60</v>
      </c>
      <c r="FQ81" s="84">
        <v>-0.51251388058426584</v>
      </c>
      <c r="FR81" s="104">
        <v>-153</v>
      </c>
      <c r="FS81" s="84">
        <v>-1.267500621323834</v>
      </c>
    </row>
    <row r="82" spans="1:175" ht="15" outlineLevel="2">
      <c r="A82" s="355">
        <v>21</v>
      </c>
      <c r="B82" s="53" t="s">
        <v>367</v>
      </c>
      <c r="C82" s="339" t="s">
        <v>369</v>
      </c>
      <c r="D82" s="367">
        <v>2968</v>
      </c>
      <c r="E82" s="368">
        <v>2966</v>
      </c>
      <c r="F82" s="368">
        <v>2966</v>
      </c>
      <c r="G82" s="368">
        <v>2979</v>
      </c>
      <c r="H82" s="368">
        <v>2978</v>
      </c>
      <c r="I82" s="368">
        <v>3002</v>
      </c>
      <c r="J82" s="368">
        <v>2918</v>
      </c>
      <c r="K82" s="368">
        <v>2995</v>
      </c>
      <c r="L82" s="368">
        <v>2886</v>
      </c>
      <c r="M82" s="368">
        <v>2882</v>
      </c>
      <c r="N82" s="368">
        <v>2881</v>
      </c>
      <c r="O82" s="369">
        <v>2891</v>
      </c>
      <c r="P82" s="367">
        <v>2910</v>
      </c>
      <c r="Q82" s="368">
        <v>2899</v>
      </c>
      <c r="R82" s="370">
        <v>2894</v>
      </c>
      <c r="S82" s="368">
        <v>2836</v>
      </c>
      <c r="T82" s="368">
        <v>2860</v>
      </c>
      <c r="U82" s="368">
        <v>2827</v>
      </c>
      <c r="V82" s="368">
        <v>2803</v>
      </c>
      <c r="W82" s="368">
        <v>2812</v>
      </c>
      <c r="X82" s="368">
        <v>2832</v>
      </c>
      <c r="Y82" s="368">
        <v>2856</v>
      </c>
      <c r="Z82" s="368">
        <v>2832</v>
      </c>
      <c r="AA82" s="369">
        <v>2802</v>
      </c>
      <c r="AB82" s="367">
        <v>2830</v>
      </c>
      <c r="AC82" s="368">
        <v>2864</v>
      </c>
      <c r="AD82" s="368">
        <v>2847</v>
      </c>
      <c r="AE82" s="368">
        <v>2830</v>
      </c>
      <c r="AF82" s="368">
        <v>2903</v>
      </c>
      <c r="AG82" s="368">
        <v>2879</v>
      </c>
      <c r="AH82" s="368">
        <v>2887</v>
      </c>
      <c r="AI82" s="368">
        <v>2796</v>
      </c>
      <c r="AJ82" s="368">
        <v>2794</v>
      </c>
      <c r="AK82" s="368">
        <v>2842</v>
      </c>
      <c r="AL82" s="368">
        <v>2836</v>
      </c>
      <c r="AM82" s="369">
        <v>2855</v>
      </c>
      <c r="AN82" s="367">
        <v>2850</v>
      </c>
      <c r="AO82" s="368">
        <v>2936</v>
      </c>
      <c r="AP82" s="368">
        <v>2966</v>
      </c>
      <c r="AQ82" s="368">
        <v>2980</v>
      </c>
      <c r="AR82" s="368">
        <v>3067</v>
      </c>
      <c r="AS82" s="368">
        <v>3060</v>
      </c>
      <c r="AT82" s="368">
        <v>3055</v>
      </c>
      <c r="AU82" s="368">
        <v>3050</v>
      </c>
      <c r="AV82" s="368">
        <v>3032</v>
      </c>
      <c r="AW82" s="368">
        <v>3016</v>
      </c>
      <c r="AX82" s="368">
        <v>2989</v>
      </c>
      <c r="AY82" s="369">
        <v>2975</v>
      </c>
      <c r="AZ82" s="367">
        <v>2985</v>
      </c>
      <c r="BA82" s="368">
        <v>2990</v>
      </c>
      <c r="BB82" s="368">
        <v>2968</v>
      </c>
      <c r="BC82" s="368">
        <v>2976</v>
      </c>
      <c r="BD82" s="368">
        <v>2987</v>
      </c>
      <c r="BE82" s="368">
        <v>3005</v>
      </c>
      <c r="BF82" s="368">
        <v>3004</v>
      </c>
      <c r="BG82" s="368">
        <v>2982</v>
      </c>
      <c r="BH82" s="368">
        <v>3000</v>
      </c>
      <c r="BI82" s="368">
        <v>2988</v>
      </c>
      <c r="BJ82" s="368">
        <v>2981</v>
      </c>
      <c r="BK82" s="369">
        <v>2987</v>
      </c>
      <c r="BL82" s="367">
        <v>2983</v>
      </c>
      <c r="BM82" s="372">
        <v>2987</v>
      </c>
      <c r="BN82" s="372">
        <v>2963</v>
      </c>
      <c r="BO82" s="372">
        <v>2964</v>
      </c>
      <c r="BP82" s="372">
        <v>2956</v>
      </c>
      <c r="BQ82" s="372">
        <v>2931</v>
      </c>
      <c r="BR82" s="372">
        <v>2858</v>
      </c>
      <c r="BS82" s="372">
        <v>2828</v>
      </c>
      <c r="BT82" s="372">
        <v>2805</v>
      </c>
      <c r="BU82" s="372">
        <v>2798</v>
      </c>
      <c r="BV82" s="372">
        <v>2819</v>
      </c>
      <c r="BW82" s="369">
        <v>2837</v>
      </c>
      <c r="BX82" s="367">
        <v>2866</v>
      </c>
      <c r="BY82" s="372">
        <v>2871</v>
      </c>
      <c r="BZ82" s="372">
        <v>2881</v>
      </c>
      <c r="CA82" s="372">
        <v>2886</v>
      </c>
      <c r="CB82" s="372">
        <v>2868</v>
      </c>
      <c r="CC82" s="372">
        <v>2892</v>
      </c>
      <c r="CD82" s="372">
        <v>2917</v>
      </c>
      <c r="CE82" s="372">
        <v>2922</v>
      </c>
      <c r="CF82" s="372">
        <v>2929</v>
      </c>
      <c r="CG82" s="368">
        <v>2921</v>
      </c>
      <c r="CH82" s="368">
        <v>2940</v>
      </c>
      <c r="CI82" s="369">
        <v>2933</v>
      </c>
      <c r="CJ82" s="367">
        <v>2945</v>
      </c>
      <c r="CK82" s="368">
        <v>2966</v>
      </c>
      <c r="CL82" s="368">
        <v>2954</v>
      </c>
      <c r="CM82" s="368">
        <v>2960</v>
      </c>
      <c r="CN82" s="368">
        <v>2943</v>
      </c>
      <c r="CO82" s="368">
        <v>3005</v>
      </c>
      <c r="CP82" s="368">
        <v>3043</v>
      </c>
      <c r="CQ82" s="368">
        <v>3051</v>
      </c>
      <c r="CR82" s="368">
        <v>3052</v>
      </c>
      <c r="CS82" s="368">
        <v>3048</v>
      </c>
      <c r="CT82" s="368">
        <v>3054</v>
      </c>
      <c r="CU82" s="369">
        <v>3048</v>
      </c>
      <c r="CV82" s="367">
        <v>3029</v>
      </c>
      <c r="CW82" s="368">
        <v>3013</v>
      </c>
      <c r="CX82" s="368">
        <v>3008</v>
      </c>
      <c r="CY82" s="368">
        <v>3026</v>
      </c>
      <c r="CZ82" s="368">
        <v>3020</v>
      </c>
      <c r="DA82" s="368">
        <v>2989</v>
      </c>
      <c r="DB82" s="368">
        <v>2981</v>
      </c>
      <c r="DC82" s="368">
        <v>2965</v>
      </c>
      <c r="DD82" s="368">
        <v>2959</v>
      </c>
      <c r="DE82" s="368">
        <v>2942</v>
      </c>
      <c r="DF82" s="368">
        <v>2957</v>
      </c>
      <c r="DG82" s="369">
        <v>2952</v>
      </c>
      <c r="DH82" s="367">
        <v>2956</v>
      </c>
      <c r="DI82" s="368">
        <v>2972</v>
      </c>
      <c r="DJ82" s="368">
        <v>2961</v>
      </c>
      <c r="DK82" s="368">
        <v>2940</v>
      </c>
      <c r="DL82" s="368">
        <v>2929</v>
      </c>
      <c r="DM82" s="368">
        <v>2903</v>
      </c>
      <c r="DN82" s="368">
        <v>2896</v>
      </c>
      <c r="DO82" s="368">
        <v>2855</v>
      </c>
      <c r="DP82" s="368">
        <v>2825</v>
      </c>
      <c r="DQ82" s="368">
        <v>2806</v>
      </c>
      <c r="DR82" s="368">
        <v>2778</v>
      </c>
      <c r="DS82" s="371">
        <v>2850</v>
      </c>
      <c r="DT82" s="367">
        <v>2861</v>
      </c>
      <c r="DU82" s="368">
        <v>2897</v>
      </c>
      <c r="DV82" s="368">
        <v>2949</v>
      </c>
      <c r="DW82" s="368">
        <v>2932</v>
      </c>
      <c r="DX82" s="368">
        <v>2974</v>
      </c>
      <c r="DY82" s="368">
        <v>2963</v>
      </c>
      <c r="DZ82" s="368">
        <v>2962</v>
      </c>
      <c r="EA82" s="368">
        <v>2947</v>
      </c>
      <c r="EB82" s="368">
        <v>2935</v>
      </c>
      <c r="EC82" s="368">
        <v>2962</v>
      </c>
      <c r="ED82" s="368">
        <v>2947</v>
      </c>
      <c r="EE82" s="371">
        <v>2949</v>
      </c>
      <c r="EF82" s="367">
        <v>2975</v>
      </c>
      <c r="EG82" s="368">
        <v>2983</v>
      </c>
      <c r="EH82" s="368">
        <v>2965</v>
      </c>
      <c r="EI82" s="368">
        <v>2919</v>
      </c>
      <c r="EJ82" s="368">
        <v>2906</v>
      </c>
      <c r="EK82" s="368">
        <v>2907</v>
      </c>
      <c r="EL82" s="368">
        <v>2915</v>
      </c>
      <c r="EM82" s="368">
        <v>2930</v>
      </c>
      <c r="EN82" s="368">
        <v>2921</v>
      </c>
      <c r="EO82" s="368">
        <v>2897</v>
      </c>
      <c r="EP82" s="368">
        <v>2912</v>
      </c>
      <c r="EQ82" s="371">
        <v>2919</v>
      </c>
      <c r="ER82" s="367">
        <v>2937</v>
      </c>
      <c r="ES82" s="368">
        <v>2912</v>
      </c>
      <c r="ET82" s="368">
        <v>2902</v>
      </c>
      <c r="EU82" s="368">
        <v>2914</v>
      </c>
      <c r="EV82" s="368">
        <v>2906</v>
      </c>
      <c r="EW82" s="371">
        <v>2877</v>
      </c>
      <c r="EX82" s="371">
        <v>2919</v>
      </c>
      <c r="EY82" s="371">
        <v>2912</v>
      </c>
      <c r="EZ82" s="369">
        <v>2922</v>
      </c>
      <c r="FA82" s="369">
        <v>2940</v>
      </c>
      <c r="FB82" s="369">
        <v>2943</v>
      </c>
      <c r="FC82" s="369">
        <v>2934</v>
      </c>
      <c r="FD82" s="369">
        <v>2954</v>
      </c>
      <c r="FE82" s="369">
        <v>2917</v>
      </c>
      <c r="FF82" s="369">
        <v>2904</v>
      </c>
      <c r="FG82" s="369">
        <v>2884</v>
      </c>
      <c r="FH82" s="369"/>
      <c r="FI82" s="369"/>
      <c r="FJ82" s="369"/>
      <c r="FK82" s="369"/>
      <c r="FL82" s="369"/>
      <c r="FM82" s="369"/>
      <c r="FN82" s="369"/>
      <c r="FO82" s="369"/>
      <c r="FP82" s="104">
        <v>-20</v>
      </c>
      <c r="FQ82" s="84">
        <v>-0.69348127600554788</v>
      </c>
      <c r="FR82" s="104">
        <v>-50</v>
      </c>
      <c r="FS82" s="84">
        <v>-1.7129153819801302</v>
      </c>
    </row>
    <row r="83" spans="1:175" ht="15" outlineLevel="2">
      <c r="A83" s="355">
        <v>55</v>
      </c>
      <c r="B83" s="53" t="s">
        <v>367</v>
      </c>
      <c r="C83" s="339" t="s">
        <v>370</v>
      </c>
      <c r="D83" s="367">
        <v>6913</v>
      </c>
      <c r="E83" s="368">
        <v>7087</v>
      </c>
      <c r="F83" s="368">
        <v>7022</v>
      </c>
      <c r="G83" s="368">
        <v>6992</v>
      </c>
      <c r="H83" s="368">
        <v>6918</v>
      </c>
      <c r="I83" s="368">
        <v>7057</v>
      </c>
      <c r="J83" s="368">
        <v>7043</v>
      </c>
      <c r="K83" s="368">
        <v>6982</v>
      </c>
      <c r="L83" s="368">
        <v>6962</v>
      </c>
      <c r="M83" s="368">
        <v>7027</v>
      </c>
      <c r="N83" s="368">
        <v>7090</v>
      </c>
      <c r="O83" s="369">
        <v>7179</v>
      </c>
      <c r="P83" s="367">
        <v>7057</v>
      </c>
      <c r="Q83" s="368">
        <v>7055</v>
      </c>
      <c r="R83" s="370">
        <v>7088</v>
      </c>
      <c r="S83" s="368">
        <v>6069</v>
      </c>
      <c r="T83" s="368">
        <v>7127</v>
      </c>
      <c r="U83" s="368">
        <v>7240</v>
      </c>
      <c r="V83" s="368">
        <v>7223</v>
      </c>
      <c r="W83" s="368">
        <v>7220</v>
      </c>
      <c r="X83" s="368">
        <v>7292</v>
      </c>
      <c r="Y83" s="368">
        <v>7304</v>
      </c>
      <c r="Z83" s="368">
        <v>7309</v>
      </c>
      <c r="AA83" s="369">
        <v>7243</v>
      </c>
      <c r="AB83" s="367">
        <v>7237</v>
      </c>
      <c r="AC83" s="368">
        <v>7232</v>
      </c>
      <c r="AD83" s="368">
        <v>7230</v>
      </c>
      <c r="AE83" s="368">
        <v>7230</v>
      </c>
      <c r="AF83" s="368">
        <v>7227</v>
      </c>
      <c r="AG83" s="368">
        <v>7188</v>
      </c>
      <c r="AH83" s="368">
        <v>7186</v>
      </c>
      <c r="AI83" s="368">
        <v>7219</v>
      </c>
      <c r="AJ83" s="368">
        <v>7182</v>
      </c>
      <c r="AK83" s="368">
        <v>7250</v>
      </c>
      <c r="AL83" s="368">
        <v>7254</v>
      </c>
      <c r="AM83" s="369">
        <v>7298</v>
      </c>
      <c r="AN83" s="367">
        <v>7298</v>
      </c>
      <c r="AO83" s="368">
        <v>7254</v>
      </c>
      <c r="AP83" s="368">
        <v>7286</v>
      </c>
      <c r="AQ83" s="368">
        <v>7304</v>
      </c>
      <c r="AR83" s="368">
        <v>7296</v>
      </c>
      <c r="AS83" s="368">
        <v>7301</v>
      </c>
      <c r="AT83" s="368">
        <v>7319</v>
      </c>
      <c r="AU83" s="368">
        <v>7329</v>
      </c>
      <c r="AV83" s="368">
        <v>7234</v>
      </c>
      <c r="AW83" s="368">
        <v>7220</v>
      </c>
      <c r="AX83" s="368">
        <v>7217</v>
      </c>
      <c r="AY83" s="369">
        <v>7218</v>
      </c>
      <c r="AZ83" s="367">
        <v>7204</v>
      </c>
      <c r="BA83" s="368">
        <v>7290</v>
      </c>
      <c r="BB83" s="368">
        <v>7332</v>
      </c>
      <c r="BC83" s="368">
        <v>7154</v>
      </c>
      <c r="BD83" s="368">
        <v>7142</v>
      </c>
      <c r="BE83" s="368">
        <v>7089</v>
      </c>
      <c r="BF83" s="368">
        <v>7077</v>
      </c>
      <c r="BG83" s="368">
        <v>7021</v>
      </c>
      <c r="BH83" s="368">
        <v>6999</v>
      </c>
      <c r="BI83" s="368">
        <v>6913</v>
      </c>
      <c r="BJ83" s="368">
        <v>6899</v>
      </c>
      <c r="BK83" s="369">
        <v>6900</v>
      </c>
      <c r="BL83" s="367">
        <v>6932</v>
      </c>
      <c r="BM83" s="372">
        <v>6991</v>
      </c>
      <c r="BN83" s="372">
        <v>6974</v>
      </c>
      <c r="BO83" s="372">
        <v>6920</v>
      </c>
      <c r="BP83" s="372">
        <v>6916</v>
      </c>
      <c r="BQ83" s="372">
        <v>6898</v>
      </c>
      <c r="BR83" s="372">
        <v>6812</v>
      </c>
      <c r="BS83" s="372">
        <v>6796</v>
      </c>
      <c r="BT83" s="372">
        <v>6792</v>
      </c>
      <c r="BU83" s="372">
        <v>6791</v>
      </c>
      <c r="BV83" s="372">
        <v>6800</v>
      </c>
      <c r="BW83" s="369">
        <v>6798</v>
      </c>
      <c r="BX83" s="367">
        <v>6779</v>
      </c>
      <c r="BY83" s="372">
        <v>6741</v>
      </c>
      <c r="BZ83" s="372">
        <v>6726</v>
      </c>
      <c r="CA83" s="372">
        <v>6704</v>
      </c>
      <c r="CB83" s="372">
        <v>6677</v>
      </c>
      <c r="CC83" s="372">
        <v>6643</v>
      </c>
      <c r="CD83" s="372">
        <v>6601</v>
      </c>
      <c r="CE83" s="372">
        <v>6587</v>
      </c>
      <c r="CF83" s="372">
        <v>6578</v>
      </c>
      <c r="CG83" s="368">
        <v>6536</v>
      </c>
      <c r="CH83" s="368">
        <v>6575</v>
      </c>
      <c r="CI83" s="369">
        <v>6560</v>
      </c>
      <c r="CJ83" s="367">
        <v>6537</v>
      </c>
      <c r="CK83" s="368">
        <v>6572</v>
      </c>
      <c r="CL83" s="368">
        <v>6566</v>
      </c>
      <c r="CM83" s="368">
        <v>6579</v>
      </c>
      <c r="CN83" s="368">
        <v>6594</v>
      </c>
      <c r="CO83" s="368">
        <v>6731</v>
      </c>
      <c r="CP83" s="368">
        <v>6768</v>
      </c>
      <c r="CQ83" s="368">
        <v>6744</v>
      </c>
      <c r="CR83" s="368">
        <v>6743</v>
      </c>
      <c r="CS83" s="368">
        <v>6686</v>
      </c>
      <c r="CT83" s="368">
        <v>6722</v>
      </c>
      <c r="CU83" s="369">
        <v>6722</v>
      </c>
      <c r="CV83" s="367">
        <v>6697</v>
      </c>
      <c r="CW83" s="368">
        <v>6689</v>
      </c>
      <c r="CX83" s="368">
        <v>6630</v>
      </c>
      <c r="CY83" s="368">
        <v>6619</v>
      </c>
      <c r="CZ83" s="368">
        <v>6615</v>
      </c>
      <c r="DA83" s="368">
        <v>6613</v>
      </c>
      <c r="DB83" s="368">
        <v>6561</v>
      </c>
      <c r="DC83" s="368">
        <v>6490</v>
      </c>
      <c r="DD83" s="368">
        <v>6487</v>
      </c>
      <c r="DE83" s="368">
        <v>6455</v>
      </c>
      <c r="DF83" s="368">
        <v>6446</v>
      </c>
      <c r="DG83" s="369">
        <v>6462</v>
      </c>
      <c r="DH83" s="367">
        <v>6449</v>
      </c>
      <c r="DI83" s="368">
        <v>6436</v>
      </c>
      <c r="DJ83" s="368">
        <v>6444</v>
      </c>
      <c r="DK83" s="368">
        <v>6423</v>
      </c>
      <c r="DL83" s="368">
        <v>6418</v>
      </c>
      <c r="DM83" s="368">
        <v>6403</v>
      </c>
      <c r="DN83" s="368">
        <v>6386</v>
      </c>
      <c r="DO83" s="368">
        <v>6379</v>
      </c>
      <c r="DP83" s="368">
        <v>6376</v>
      </c>
      <c r="DQ83" s="368">
        <v>6352</v>
      </c>
      <c r="DR83" s="368">
        <v>6305</v>
      </c>
      <c r="DS83" s="371">
        <v>6345</v>
      </c>
      <c r="DT83" s="367">
        <v>6381</v>
      </c>
      <c r="DU83" s="368">
        <v>6461</v>
      </c>
      <c r="DV83" s="368">
        <v>6409</v>
      </c>
      <c r="DW83" s="368">
        <v>6402</v>
      </c>
      <c r="DX83" s="368">
        <v>6480</v>
      </c>
      <c r="DY83" s="368">
        <v>6507</v>
      </c>
      <c r="DZ83" s="368">
        <v>6535</v>
      </c>
      <c r="EA83" s="368">
        <v>6457</v>
      </c>
      <c r="EB83" s="368">
        <v>6485</v>
      </c>
      <c r="EC83" s="368">
        <v>6479</v>
      </c>
      <c r="ED83" s="368">
        <v>6460</v>
      </c>
      <c r="EE83" s="371">
        <v>6475</v>
      </c>
      <c r="EF83" s="367">
        <v>6504</v>
      </c>
      <c r="EG83" s="368">
        <v>6530</v>
      </c>
      <c r="EH83" s="368">
        <v>6553</v>
      </c>
      <c r="EI83" s="368">
        <v>6505</v>
      </c>
      <c r="EJ83" s="368">
        <v>6513</v>
      </c>
      <c r="EK83" s="368">
        <v>6512</v>
      </c>
      <c r="EL83" s="368">
        <v>6504</v>
      </c>
      <c r="EM83" s="368">
        <v>6521</v>
      </c>
      <c r="EN83" s="368">
        <v>6505</v>
      </c>
      <c r="EO83" s="368">
        <v>6498</v>
      </c>
      <c r="EP83" s="368">
        <v>6518</v>
      </c>
      <c r="EQ83" s="371">
        <v>6506</v>
      </c>
      <c r="ER83" s="367">
        <v>6553</v>
      </c>
      <c r="ES83" s="368">
        <v>6530</v>
      </c>
      <c r="ET83" s="368">
        <v>6496</v>
      </c>
      <c r="EU83" s="368">
        <v>6451</v>
      </c>
      <c r="EV83" s="368">
        <v>6447</v>
      </c>
      <c r="EW83" s="371">
        <v>6431</v>
      </c>
      <c r="EX83" s="371">
        <v>6414</v>
      </c>
      <c r="EY83" s="371">
        <v>6461</v>
      </c>
      <c r="EZ83" s="369">
        <v>6478</v>
      </c>
      <c r="FA83" s="369">
        <v>6489</v>
      </c>
      <c r="FB83" s="369">
        <v>6495</v>
      </c>
      <c r="FC83" s="369">
        <v>6530</v>
      </c>
      <c r="FD83" s="369">
        <v>6563</v>
      </c>
      <c r="FE83" s="369">
        <v>6524</v>
      </c>
      <c r="FF83" s="369">
        <v>6468</v>
      </c>
      <c r="FG83" s="369">
        <v>6413</v>
      </c>
      <c r="FH83" s="369"/>
      <c r="FI83" s="369"/>
      <c r="FJ83" s="369"/>
      <c r="FK83" s="369"/>
      <c r="FL83" s="369"/>
      <c r="FM83" s="369"/>
      <c r="FN83" s="369"/>
      <c r="FO83" s="369"/>
      <c r="FP83" s="104">
        <v>-55</v>
      </c>
      <c r="FQ83" s="84">
        <v>-0.85763293310463129</v>
      </c>
      <c r="FR83" s="104">
        <v>-117</v>
      </c>
      <c r="FS83" s="84">
        <v>-1.7983399938518292</v>
      </c>
    </row>
    <row r="84" spans="1:175" ht="15" outlineLevel="2">
      <c r="A84" s="355">
        <v>148</v>
      </c>
      <c r="B84" s="53" t="s">
        <v>367</v>
      </c>
      <c r="C84" s="339" t="s">
        <v>371</v>
      </c>
      <c r="D84" s="367">
        <v>15996</v>
      </c>
      <c r="E84" s="368">
        <v>16125</v>
      </c>
      <c r="F84" s="368">
        <v>16051</v>
      </c>
      <c r="G84" s="368">
        <v>16048</v>
      </c>
      <c r="H84" s="368">
        <v>15803</v>
      </c>
      <c r="I84" s="368">
        <v>15874</v>
      </c>
      <c r="J84" s="368">
        <v>15100</v>
      </c>
      <c r="K84" s="368">
        <v>15850</v>
      </c>
      <c r="L84" s="368">
        <v>14904</v>
      </c>
      <c r="M84" s="368">
        <v>14878</v>
      </c>
      <c r="N84" s="368">
        <v>14746</v>
      </c>
      <c r="O84" s="369">
        <v>14651</v>
      </c>
      <c r="P84" s="367">
        <v>14576</v>
      </c>
      <c r="Q84" s="368">
        <v>14451</v>
      </c>
      <c r="R84" s="370">
        <v>14378</v>
      </c>
      <c r="S84" s="368">
        <v>14675</v>
      </c>
      <c r="T84" s="368">
        <v>14803</v>
      </c>
      <c r="U84" s="368">
        <v>14671</v>
      </c>
      <c r="V84" s="368">
        <v>14633</v>
      </c>
      <c r="W84" s="368">
        <v>14596</v>
      </c>
      <c r="X84" s="368">
        <v>14640</v>
      </c>
      <c r="Y84" s="368">
        <v>14779</v>
      </c>
      <c r="Z84" s="368">
        <v>14751</v>
      </c>
      <c r="AA84" s="369">
        <v>14556</v>
      </c>
      <c r="AB84" s="367">
        <v>14713</v>
      </c>
      <c r="AC84" s="368">
        <v>14684</v>
      </c>
      <c r="AD84" s="368">
        <v>14611</v>
      </c>
      <c r="AE84" s="368">
        <v>14511</v>
      </c>
      <c r="AF84" s="368">
        <v>14727</v>
      </c>
      <c r="AG84" s="368">
        <v>14635</v>
      </c>
      <c r="AH84" s="368">
        <v>14604</v>
      </c>
      <c r="AI84" s="368">
        <v>14611</v>
      </c>
      <c r="AJ84" s="368">
        <v>14636</v>
      </c>
      <c r="AK84" s="368">
        <v>14824</v>
      </c>
      <c r="AL84" s="368">
        <v>14764</v>
      </c>
      <c r="AM84" s="369">
        <v>14762</v>
      </c>
      <c r="AN84" s="367">
        <v>14638</v>
      </c>
      <c r="AO84" s="368">
        <v>14711</v>
      </c>
      <c r="AP84" s="368">
        <v>14651</v>
      </c>
      <c r="AQ84" s="368">
        <v>14657</v>
      </c>
      <c r="AR84" s="368">
        <v>14962</v>
      </c>
      <c r="AS84" s="368">
        <v>14922</v>
      </c>
      <c r="AT84" s="368">
        <v>14987</v>
      </c>
      <c r="AU84" s="368">
        <v>14895</v>
      </c>
      <c r="AV84" s="368">
        <v>14714</v>
      </c>
      <c r="AW84" s="368">
        <v>14624</v>
      </c>
      <c r="AX84" s="368">
        <v>14637</v>
      </c>
      <c r="AY84" s="369">
        <v>14572</v>
      </c>
      <c r="AZ84" s="367">
        <v>14618</v>
      </c>
      <c r="BA84" s="368">
        <v>14557</v>
      </c>
      <c r="BB84" s="368">
        <v>14398</v>
      </c>
      <c r="BC84" s="368">
        <v>14345</v>
      </c>
      <c r="BD84" s="368">
        <v>14289</v>
      </c>
      <c r="BE84" s="368">
        <v>14180</v>
      </c>
      <c r="BF84" s="368">
        <v>14115</v>
      </c>
      <c r="BG84" s="368">
        <v>13965</v>
      </c>
      <c r="BH84" s="368">
        <v>14087</v>
      </c>
      <c r="BI84" s="368">
        <v>13920</v>
      </c>
      <c r="BJ84" s="368">
        <v>13943</v>
      </c>
      <c r="BK84" s="369">
        <v>14027</v>
      </c>
      <c r="BL84" s="367">
        <v>14139</v>
      </c>
      <c r="BM84" s="372">
        <v>14336</v>
      </c>
      <c r="BN84" s="372">
        <v>14447</v>
      </c>
      <c r="BO84" s="372">
        <v>14501</v>
      </c>
      <c r="BP84" s="372">
        <v>14534</v>
      </c>
      <c r="BQ84" s="372">
        <v>14493</v>
      </c>
      <c r="BR84" s="372">
        <v>14129</v>
      </c>
      <c r="BS84" s="372">
        <v>13996</v>
      </c>
      <c r="BT84" s="372">
        <v>13895</v>
      </c>
      <c r="BU84" s="372">
        <v>13985</v>
      </c>
      <c r="BV84" s="372">
        <v>14008</v>
      </c>
      <c r="BW84" s="369">
        <v>14049</v>
      </c>
      <c r="BX84" s="367">
        <v>14254</v>
      </c>
      <c r="BY84" s="372">
        <v>14045</v>
      </c>
      <c r="BZ84" s="372">
        <v>13746</v>
      </c>
      <c r="CA84" s="372">
        <v>13639</v>
      </c>
      <c r="CB84" s="372">
        <v>13548</v>
      </c>
      <c r="CC84" s="372">
        <v>13368</v>
      </c>
      <c r="CD84" s="372">
        <v>13270</v>
      </c>
      <c r="CE84" s="372">
        <v>13291</v>
      </c>
      <c r="CF84" s="372">
        <v>13182</v>
      </c>
      <c r="CG84" s="368">
        <v>13077</v>
      </c>
      <c r="CH84" s="368">
        <v>13023</v>
      </c>
      <c r="CI84" s="369">
        <v>12975</v>
      </c>
      <c r="CJ84" s="367">
        <v>12986</v>
      </c>
      <c r="CK84" s="368">
        <v>13086</v>
      </c>
      <c r="CL84" s="368">
        <v>13150</v>
      </c>
      <c r="CM84" s="368">
        <v>13140</v>
      </c>
      <c r="CN84" s="368">
        <v>13242</v>
      </c>
      <c r="CO84" s="368">
        <v>13450</v>
      </c>
      <c r="CP84" s="368">
        <v>13680</v>
      </c>
      <c r="CQ84" s="368">
        <v>13736</v>
      </c>
      <c r="CR84" s="368">
        <v>13745</v>
      </c>
      <c r="CS84" s="368">
        <v>13810</v>
      </c>
      <c r="CT84" s="368">
        <v>13970</v>
      </c>
      <c r="CU84" s="369">
        <v>14532</v>
      </c>
      <c r="CV84" s="367">
        <v>14562</v>
      </c>
      <c r="CW84" s="368">
        <v>14457</v>
      </c>
      <c r="CX84" s="368">
        <v>14477</v>
      </c>
      <c r="CY84" s="368">
        <v>14676</v>
      </c>
      <c r="CZ84" s="368">
        <v>14637</v>
      </c>
      <c r="DA84" s="368">
        <v>14575</v>
      </c>
      <c r="DB84" s="368">
        <v>14605</v>
      </c>
      <c r="DC84" s="368">
        <v>14544</v>
      </c>
      <c r="DD84" s="368">
        <v>14552</v>
      </c>
      <c r="DE84" s="368">
        <v>14422</v>
      </c>
      <c r="DF84" s="368">
        <v>14467</v>
      </c>
      <c r="DG84" s="369">
        <v>14499</v>
      </c>
      <c r="DH84" s="367">
        <v>14585</v>
      </c>
      <c r="DI84" s="368">
        <v>14638</v>
      </c>
      <c r="DJ84" s="368">
        <v>14701</v>
      </c>
      <c r="DK84" s="368">
        <v>14875</v>
      </c>
      <c r="DL84" s="368">
        <v>14735</v>
      </c>
      <c r="DM84" s="368">
        <v>14726</v>
      </c>
      <c r="DN84" s="368">
        <v>14603</v>
      </c>
      <c r="DO84" s="368">
        <v>14609</v>
      </c>
      <c r="DP84" s="368">
        <v>14690</v>
      </c>
      <c r="DQ84" s="368">
        <v>14539</v>
      </c>
      <c r="DR84" s="368">
        <v>14450</v>
      </c>
      <c r="DS84" s="371">
        <v>14673</v>
      </c>
      <c r="DT84" s="367">
        <v>14838</v>
      </c>
      <c r="DU84" s="368">
        <v>15309</v>
      </c>
      <c r="DV84" s="368">
        <v>15560</v>
      </c>
      <c r="DW84" s="368">
        <v>15842</v>
      </c>
      <c r="DX84" s="368">
        <v>16440</v>
      </c>
      <c r="DY84" s="368">
        <v>16710</v>
      </c>
      <c r="DZ84" s="368">
        <v>16901</v>
      </c>
      <c r="EA84" s="368">
        <v>16221</v>
      </c>
      <c r="EB84" s="368">
        <v>16380</v>
      </c>
      <c r="EC84" s="368">
        <v>16218</v>
      </c>
      <c r="ED84" s="368">
        <v>16000</v>
      </c>
      <c r="EE84" s="371">
        <v>15834</v>
      </c>
      <c r="EF84" s="367">
        <v>15804</v>
      </c>
      <c r="EG84" s="368">
        <v>15654</v>
      </c>
      <c r="EH84" s="368">
        <v>15597</v>
      </c>
      <c r="EI84" s="368">
        <v>15447</v>
      </c>
      <c r="EJ84" s="368">
        <v>15328</v>
      </c>
      <c r="EK84" s="368">
        <v>15325</v>
      </c>
      <c r="EL84" s="368">
        <v>15347</v>
      </c>
      <c r="EM84" s="368">
        <v>15370</v>
      </c>
      <c r="EN84" s="368">
        <v>15904</v>
      </c>
      <c r="EO84" s="368">
        <v>15835</v>
      </c>
      <c r="EP84" s="368">
        <v>15817</v>
      </c>
      <c r="EQ84" s="371">
        <v>15859</v>
      </c>
      <c r="ER84" s="367">
        <v>15863</v>
      </c>
      <c r="ES84" s="368">
        <v>16027</v>
      </c>
      <c r="ET84" s="368">
        <v>16295</v>
      </c>
      <c r="EU84" s="368">
        <v>16310</v>
      </c>
      <c r="EV84" s="368">
        <v>16473</v>
      </c>
      <c r="EW84" s="371">
        <v>16614</v>
      </c>
      <c r="EX84" s="371">
        <v>17684</v>
      </c>
      <c r="EY84" s="371">
        <v>17800</v>
      </c>
      <c r="EZ84" s="369">
        <v>17811</v>
      </c>
      <c r="FA84" s="369">
        <v>17839</v>
      </c>
      <c r="FB84" s="369">
        <v>17746</v>
      </c>
      <c r="FC84" s="369">
        <v>17903</v>
      </c>
      <c r="FD84" s="369">
        <v>18224</v>
      </c>
      <c r="FE84" s="369">
        <v>18154</v>
      </c>
      <c r="FF84" s="369">
        <v>18175</v>
      </c>
      <c r="FG84" s="369">
        <v>18048</v>
      </c>
      <c r="FH84" s="369"/>
      <c r="FI84" s="369"/>
      <c r="FJ84" s="369"/>
      <c r="FK84" s="369"/>
      <c r="FL84" s="369"/>
      <c r="FM84" s="369"/>
      <c r="FN84" s="369"/>
      <c r="FO84" s="369"/>
      <c r="FP84" s="104">
        <v>-127</v>
      </c>
      <c r="FQ84" s="84">
        <v>-0.70367907801418439</v>
      </c>
      <c r="FR84" s="104">
        <v>145</v>
      </c>
      <c r="FS84" s="84">
        <v>0.91430733337537051</v>
      </c>
    </row>
    <row r="85" spans="1:175" ht="15" outlineLevel="2">
      <c r="A85" s="355">
        <v>197</v>
      </c>
      <c r="B85" s="53" t="s">
        <v>367</v>
      </c>
      <c r="C85" s="339" t="s">
        <v>372</v>
      </c>
      <c r="D85" s="367">
        <v>10443</v>
      </c>
      <c r="E85" s="368">
        <v>10514</v>
      </c>
      <c r="F85" s="368">
        <v>10538</v>
      </c>
      <c r="G85" s="368">
        <v>10342</v>
      </c>
      <c r="H85" s="368">
        <v>10310</v>
      </c>
      <c r="I85" s="368">
        <v>10342</v>
      </c>
      <c r="J85" s="368">
        <v>10245</v>
      </c>
      <c r="K85" s="368">
        <v>10307</v>
      </c>
      <c r="L85" s="368">
        <v>10272</v>
      </c>
      <c r="M85" s="368">
        <v>10296</v>
      </c>
      <c r="N85" s="368">
        <v>10310</v>
      </c>
      <c r="O85" s="369">
        <v>10233</v>
      </c>
      <c r="P85" s="367">
        <v>10227</v>
      </c>
      <c r="Q85" s="368">
        <v>10241</v>
      </c>
      <c r="R85" s="370">
        <v>10253</v>
      </c>
      <c r="S85" s="368">
        <v>10169</v>
      </c>
      <c r="T85" s="368">
        <v>10362</v>
      </c>
      <c r="U85" s="368">
        <v>10474</v>
      </c>
      <c r="V85" s="368">
        <v>10465</v>
      </c>
      <c r="W85" s="368">
        <v>10436</v>
      </c>
      <c r="X85" s="368">
        <v>10515</v>
      </c>
      <c r="Y85" s="368">
        <v>10567</v>
      </c>
      <c r="Z85" s="368">
        <v>10559</v>
      </c>
      <c r="AA85" s="369">
        <v>10488</v>
      </c>
      <c r="AB85" s="367">
        <v>10533</v>
      </c>
      <c r="AC85" s="368">
        <v>10527</v>
      </c>
      <c r="AD85" s="368">
        <v>10573</v>
      </c>
      <c r="AE85" s="368">
        <v>10545</v>
      </c>
      <c r="AF85" s="368">
        <v>10503</v>
      </c>
      <c r="AG85" s="368">
        <v>10554</v>
      </c>
      <c r="AH85" s="368">
        <v>10569</v>
      </c>
      <c r="AI85" s="368">
        <v>10629</v>
      </c>
      <c r="AJ85" s="368">
        <v>10694</v>
      </c>
      <c r="AK85" s="368">
        <v>10720</v>
      </c>
      <c r="AL85" s="368">
        <v>10747</v>
      </c>
      <c r="AM85" s="369">
        <v>10710</v>
      </c>
      <c r="AN85" s="367">
        <v>10733</v>
      </c>
      <c r="AO85" s="368">
        <v>10995</v>
      </c>
      <c r="AP85" s="368">
        <v>11012</v>
      </c>
      <c r="AQ85" s="368">
        <v>11051</v>
      </c>
      <c r="AR85" s="368">
        <v>11067</v>
      </c>
      <c r="AS85" s="368">
        <v>10996</v>
      </c>
      <c r="AT85" s="368">
        <v>11069</v>
      </c>
      <c r="AU85" s="368">
        <v>11090</v>
      </c>
      <c r="AV85" s="368">
        <v>11047</v>
      </c>
      <c r="AW85" s="368">
        <v>11050</v>
      </c>
      <c r="AX85" s="368">
        <v>11039</v>
      </c>
      <c r="AY85" s="369">
        <v>11056</v>
      </c>
      <c r="AZ85" s="367">
        <v>11082</v>
      </c>
      <c r="BA85" s="368">
        <v>11134</v>
      </c>
      <c r="BB85" s="368">
        <v>11089</v>
      </c>
      <c r="BC85" s="368">
        <v>11024</v>
      </c>
      <c r="BD85" s="368">
        <v>11010</v>
      </c>
      <c r="BE85" s="368">
        <v>10977</v>
      </c>
      <c r="BF85" s="368">
        <v>10930</v>
      </c>
      <c r="BG85" s="368">
        <v>10865</v>
      </c>
      <c r="BH85" s="368">
        <v>10903</v>
      </c>
      <c r="BI85" s="368">
        <v>10876</v>
      </c>
      <c r="BJ85" s="368">
        <v>10844</v>
      </c>
      <c r="BK85" s="369">
        <v>10946</v>
      </c>
      <c r="BL85" s="367">
        <v>10981</v>
      </c>
      <c r="BM85" s="372">
        <v>11009</v>
      </c>
      <c r="BN85" s="372">
        <v>11055</v>
      </c>
      <c r="BO85" s="372">
        <v>11030</v>
      </c>
      <c r="BP85" s="372">
        <v>11107</v>
      </c>
      <c r="BQ85" s="372">
        <v>11002</v>
      </c>
      <c r="BR85" s="372">
        <v>10818</v>
      </c>
      <c r="BS85" s="372">
        <v>10768</v>
      </c>
      <c r="BT85" s="372">
        <v>10738</v>
      </c>
      <c r="BU85" s="372">
        <v>10738</v>
      </c>
      <c r="BV85" s="372">
        <v>10757</v>
      </c>
      <c r="BW85" s="369">
        <v>10788</v>
      </c>
      <c r="BX85" s="367">
        <v>10853</v>
      </c>
      <c r="BY85" s="372">
        <v>10793</v>
      </c>
      <c r="BZ85" s="372">
        <v>10835</v>
      </c>
      <c r="CA85" s="372">
        <v>10820</v>
      </c>
      <c r="CB85" s="372">
        <v>10807</v>
      </c>
      <c r="CC85" s="372">
        <v>10746</v>
      </c>
      <c r="CD85" s="372">
        <v>10723</v>
      </c>
      <c r="CE85" s="372">
        <v>10930</v>
      </c>
      <c r="CF85" s="372">
        <v>10935</v>
      </c>
      <c r="CG85" s="368">
        <v>10881</v>
      </c>
      <c r="CH85" s="368">
        <v>10798</v>
      </c>
      <c r="CI85" s="369">
        <v>10747</v>
      </c>
      <c r="CJ85" s="367">
        <v>10697</v>
      </c>
      <c r="CK85" s="368">
        <v>10711</v>
      </c>
      <c r="CL85" s="368">
        <v>10690</v>
      </c>
      <c r="CM85" s="368">
        <v>10664</v>
      </c>
      <c r="CN85" s="368">
        <v>10652</v>
      </c>
      <c r="CO85" s="368">
        <v>10760</v>
      </c>
      <c r="CP85" s="368">
        <v>10761</v>
      </c>
      <c r="CQ85" s="368">
        <v>10819</v>
      </c>
      <c r="CR85" s="368">
        <v>10831</v>
      </c>
      <c r="CS85" s="368">
        <v>10912</v>
      </c>
      <c r="CT85" s="368">
        <v>10949</v>
      </c>
      <c r="CU85" s="369">
        <v>10979</v>
      </c>
      <c r="CV85" s="367">
        <v>10984</v>
      </c>
      <c r="CW85" s="368">
        <v>10978</v>
      </c>
      <c r="CX85" s="368">
        <v>11069</v>
      </c>
      <c r="CY85" s="368">
        <v>11096</v>
      </c>
      <c r="CZ85" s="368">
        <v>11117</v>
      </c>
      <c r="DA85" s="368">
        <v>11090</v>
      </c>
      <c r="DB85" s="368">
        <v>11103</v>
      </c>
      <c r="DC85" s="368">
        <v>11043</v>
      </c>
      <c r="DD85" s="368">
        <v>11037</v>
      </c>
      <c r="DE85" s="368">
        <v>11020</v>
      </c>
      <c r="DF85" s="368">
        <v>11017</v>
      </c>
      <c r="DG85" s="369">
        <v>11037</v>
      </c>
      <c r="DH85" s="367">
        <v>11025</v>
      </c>
      <c r="DI85" s="368">
        <v>10992</v>
      </c>
      <c r="DJ85" s="368">
        <v>11115</v>
      </c>
      <c r="DK85" s="368">
        <v>11078</v>
      </c>
      <c r="DL85" s="368">
        <v>10994</v>
      </c>
      <c r="DM85" s="368">
        <v>10944</v>
      </c>
      <c r="DN85" s="368">
        <v>10890</v>
      </c>
      <c r="DO85" s="368">
        <v>10836</v>
      </c>
      <c r="DP85" s="368">
        <v>10869</v>
      </c>
      <c r="DQ85" s="368">
        <v>10858</v>
      </c>
      <c r="DR85" s="368">
        <v>10792</v>
      </c>
      <c r="DS85" s="371">
        <v>10875</v>
      </c>
      <c r="DT85" s="367">
        <v>10873</v>
      </c>
      <c r="DU85" s="368">
        <v>11033</v>
      </c>
      <c r="DV85" s="368">
        <v>11006</v>
      </c>
      <c r="DW85" s="368">
        <v>11068</v>
      </c>
      <c r="DX85" s="368">
        <v>11232</v>
      </c>
      <c r="DY85" s="368">
        <v>11292</v>
      </c>
      <c r="DZ85" s="368">
        <v>11321</v>
      </c>
      <c r="EA85" s="368">
        <v>11208</v>
      </c>
      <c r="EB85" s="368">
        <v>11210</v>
      </c>
      <c r="EC85" s="368">
        <v>11216</v>
      </c>
      <c r="ED85" s="368">
        <v>11148</v>
      </c>
      <c r="EE85" s="371">
        <v>11098</v>
      </c>
      <c r="EF85" s="367">
        <v>11194</v>
      </c>
      <c r="EG85" s="368">
        <v>11190</v>
      </c>
      <c r="EH85" s="368">
        <v>11136</v>
      </c>
      <c r="EI85" s="368">
        <v>11059</v>
      </c>
      <c r="EJ85" s="368">
        <v>11101</v>
      </c>
      <c r="EK85" s="368">
        <v>11104</v>
      </c>
      <c r="EL85" s="368">
        <v>11165</v>
      </c>
      <c r="EM85" s="368">
        <v>11158</v>
      </c>
      <c r="EN85" s="368">
        <v>11165</v>
      </c>
      <c r="EO85" s="368">
        <v>11181</v>
      </c>
      <c r="EP85" s="368">
        <v>11243</v>
      </c>
      <c r="EQ85" s="371">
        <v>11190</v>
      </c>
      <c r="ER85" s="367">
        <v>11256</v>
      </c>
      <c r="ES85" s="368">
        <v>11191</v>
      </c>
      <c r="ET85" s="368">
        <v>11204</v>
      </c>
      <c r="EU85" s="368">
        <v>11177</v>
      </c>
      <c r="EV85" s="368">
        <v>11216</v>
      </c>
      <c r="EW85" s="371">
        <v>11218</v>
      </c>
      <c r="EX85" s="371">
        <v>11455</v>
      </c>
      <c r="EY85" s="371">
        <v>11476</v>
      </c>
      <c r="EZ85" s="369">
        <v>11423</v>
      </c>
      <c r="FA85" s="369">
        <v>11450</v>
      </c>
      <c r="FB85" s="369">
        <v>11442</v>
      </c>
      <c r="FC85" s="369">
        <v>11503</v>
      </c>
      <c r="FD85" s="369">
        <v>11523</v>
      </c>
      <c r="FE85" s="369">
        <v>11535</v>
      </c>
      <c r="FF85" s="369">
        <v>11567</v>
      </c>
      <c r="FG85" s="369">
        <v>11558</v>
      </c>
      <c r="FH85" s="369"/>
      <c r="FI85" s="369"/>
      <c r="FJ85" s="369"/>
      <c r="FK85" s="369"/>
      <c r="FL85" s="369"/>
      <c r="FM85" s="369"/>
      <c r="FN85" s="369"/>
      <c r="FO85" s="369"/>
      <c r="FP85" s="104">
        <v>-9</v>
      </c>
      <c r="FQ85" s="84">
        <v>-7.7868143277383631E-2</v>
      </c>
      <c r="FR85" s="104">
        <v>55</v>
      </c>
      <c r="FS85" s="84">
        <v>0.49151027703306527</v>
      </c>
    </row>
    <row r="86" spans="1:175" ht="15" outlineLevel="2">
      <c r="A86" s="355">
        <v>206</v>
      </c>
      <c r="B86" s="53" t="s">
        <v>367</v>
      </c>
      <c r="C86" s="339" t="s">
        <v>373</v>
      </c>
      <c r="D86" s="367">
        <v>3284</v>
      </c>
      <c r="E86" s="368">
        <v>3279</v>
      </c>
      <c r="F86" s="368">
        <v>3249</v>
      </c>
      <c r="G86" s="368">
        <v>3241</v>
      </c>
      <c r="H86" s="368">
        <v>3222</v>
      </c>
      <c r="I86" s="368">
        <v>3211</v>
      </c>
      <c r="J86" s="368">
        <v>3151</v>
      </c>
      <c r="K86" s="368">
        <v>3203</v>
      </c>
      <c r="L86" s="368">
        <v>3154</v>
      </c>
      <c r="M86" s="368">
        <v>3170</v>
      </c>
      <c r="N86" s="368">
        <v>3166</v>
      </c>
      <c r="O86" s="369">
        <v>3172</v>
      </c>
      <c r="P86" s="367">
        <v>3179</v>
      </c>
      <c r="Q86" s="368">
        <v>3182</v>
      </c>
      <c r="R86" s="370">
        <v>3177</v>
      </c>
      <c r="S86" s="368">
        <v>3192</v>
      </c>
      <c r="T86" s="368">
        <v>3198</v>
      </c>
      <c r="U86" s="368">
        <v>3198</v>
      </c>
      <c r="V86" s="368">
        <v>3180</v>
      </c>
      <c r="W86" s="368">
        <v>3171</v>
      </c>
      <c r="X86" s="368">
        <v>3188</v>
      </c>
      <c r="Y86" s="368">
        <v>3249</v>
      </c>
      <c r="Z86" s="368">
        <v>3256</v>
      </c>
      <c r="AA86" s="369">
        <v>3244</v>
      </c>
      <c r="AB86" s="367">
        <v>3255</v>
      </c>
      <c r="AC86" s="368">
        <v>3237</v>
      </c>
      <c r="AD86" s="368">
        <v>3211</v>
      </c>
      <c r="AE86" s="368">
        <v>3192</v>
      </c>
      <c r="AF86" s="368">
        <v>3219</v>
      </c>
      <c r="AG86" s="368">
        <v>3194</v>
      </c>
      <c r="AH86" s="368">
        <v>3210</v>
      </c>
      <c r="AI86" s="368">
        <v>3209</v>
      </c>
      <c r="AJ86" s="368">
        <v>3217</v>
      </c>
      <c r="AK86" s="368">
        <v>3233</v>
      </c>
      <c r="AL86" s="368">
        <v>3219</v>
      </c>
      <c r="AM86" s="369">
        <v>3224</v>
      </c>
      <c r="AN86" s="367">
        <v>3200</v>
      </c>
      <c r="AO86" s="368">
        <v>3218</v>
      </c>
      <c r="AP86" s="368">
        <v>3235</v>
      </c>
      <c r="AQ86" s="368">
        <v>3218</v>
      </c>
      <c r="AR86" s="368">
        <v>3245</v>
      </c>
      <c r="AS86" s="368">
        <v>3259</v>
      </c>
      <c r="AT86" s="368">
        <v>3250</v>
      </c>
      <c r="AU86" s="368">
        <v>3272</v>
      </c>
      <c r="AV86" s="368">
        <v>3241</v>
      </c>
      <c r="AW86" s="368">
        <v>3234</v>
      </c>
      <c r="AX86" s="368">
        <v>3247</v>
      </c>
      <c r="AY86" s="369">
        <v>3225</v>
      </c>
      <c r="AZ86" s="367">
        <v>3233</v>
      </c>
      <c r="BA86" s="368">
        <v>3247</v>
      </c>
      <c r="BB86" s="368">
        <v>3245</v>
      </c>
      <c r="BC86" s="368">
        <v>3199</v>
      </c>
      <c r="BD86" s="368">
        <v>3216</v>
      </c>
      <c r="BE86" s="368">
        <v>3208</v>
      </c>
      <c r="BF86" s="368">
        <v>3184</v>
      </c>
      <c r="BG86" s="368">
        <v>3137</v>
      </c>
      <c r="BH86" s="368">
        <v>3129</v>
      </c>
      <c r="BI86" s="368">
        <v>3102</v>
      </c>
      <c r="BJ86" s="368">
        <v>3107</v>
      </c>
      <c r="BK86" s="369">
        <v>3103</v>
      </c>
      <c r="BL86" s="367">
        <v>3122</v>
      </c>
      <c r="BM86" s="372">
        <v>3140</v>
      </c>
      <c r="BN86" s="372">
        <v>3126</v>
      </c>
      <c r="BO86" s="372">
        <v>3120</v>
      </c>
      <c r="BP86" s="372">
        <v>3131</v>
      </c>
      <c r="BQ86" s="372">
        <v>3122</v>
      </c>
      <c r="BR86" s="372">
        <v>3065</v>
      </c>
      <c r="BS86" s="372">
        <v>3032</v>
      </c>
      <c r="BT86" s="372">
        <v>3027</v>
      </c>
      <c r="BU86" s="372">
        <v>2999</v>
      </c>
      <c r="BV86" s="372">
        <v>2997</v>
      </c>
      <c r="BW86" s="369">
        <v>2981</v>
      </c>
      <c r="BX86" s="367">
        <v>2982</v>
      </c>
      <c r="BY86" s="372">
        <v>2993</v>
      </c>
      <c r="BZ86" s="372">
        <v>2977</v>
      </c>
      <c r="CA86" s="372">
        <v>2947</v>
      </c>
      <c r="CB86" s="372">
        <v>2930</v>
      </c>
      <c r="CC86" s="372">
        <v>2913</v>
      </c>
      <c r="CD86" s="372">
        <v>2919</v>
      </c>
      <c r="CE86" s="372">
        <v>2935</v>
      </c>
      <c r="CF86" s="372">
        <v>2938</v>
      </c>
      <c r="CG86" s="368">
        <v>2933</v>
      </c>
      <c r="CH86" s="368">
        <v>2931</v>
      </c>
      <c r="CI86" s="369">
        <v>2912</v>
      </c>
      <c r="CJ86" s="367">
        <v>2919</v>
      </c>
      <c r="CK86" s="368">
        <v>2913</v>
      </c>
      <c r="CL86" s="368">
        <v>2901</v>
      </c>
      <c r="CM86" s="368">
        <v>2904</v>
      </c>
      <c r="CN86" s="368">
        <v>2903</v>
      </c>
      <c r="CO86" s="368">
        <v>2906</v>
      </c>
      <c r="CP86" s="368">
        <v>2923</v>
      </c>
      <c r="CQ86" s="368">
        <v>2930</v>
      </c>
      <c r="CR86" s="368">
        <v>2908</v>
      </c>
      <c r="CS86" s="368">
        <v>2895</v>
      </c>
      <c r="CT86" s="368">
        <v>2916</v>
      </c>
      <c r="CU86" s="369">
        <v>2935</v>
      </c>
      <c r="CV86" s="367">
        <v>2947</v>
      </c>
      <c r="CW86" s="368">
        <v>2919</v>
      </c>
      <c r="CX86" s="368">
        <v>2919</v>
      </c>
      <c r="CY86" s="368">
        <v>2910</v>
      </c>
      <c r="CZ86" s="368">
        <v>2916</v>
      </c>
      <c r="DA86" s="368">
        <v>2902</v>
      </c>
      <c r="DB86" s="368">
        <v>2907</v>
      </c>
      <c r="DC86" s="368">
        <v>2899</v>
      </c>
      <c r="DD86" s="368">
        <v>2903</v>
      </c>
      <c r="DE86" s="368">
        <v>2890</v>
      </c>
      <c r="DF86" s="368">
        <v>2887</v>
      </c>
      <c r="DG86" s="369">
        <v>2877</v>
      </c>
      <c r="DH86" s="367">
        <v>2880</v>
      </c>
      <c r="DI86" s="368">
        <v>2878</v>
      </c>
      <c r="DJ86" s="368">
        <v>2894</v>
      </c>
      <c r="DK86" s="368">
        <v>2875</v>
      </c>
      <c r="DL86" s="368">
        <v>2842</v>
      </c>
      <c r="DM86" s="368">
        <v>2831</v>
      </c>
      <c r="DN86" s="368">
        <v>2824</v>
      </c>
      <c r="DO86" s="368">
        <v>2803</v>
      </c>
      <c r="DP86" s="368">
        <v>2795</v>
      </c>
      <c r="DQ86" s="368">
        <v>2773</v>
      </c>
      <c r="DR86" s="368">
        <v>2760</v>
      </c>
      <c r="DS86" s="371">
        <v>2777</v>
      </c>
      <c r="DT86" s="367">
        <v>2783</v>
      </c>
      <c r="DU86" s="368">
        <v>2802</v>
      </c>
      <c r="DV86" s="368">
        <v>2810</v>
      </c>
      <c r="DW86" s="368">
        <v>2824</v>
      </c>
      <c r="DX86" s="368">
        <v>2852</v>
      </c>
      <c r="DY86" s="368">
        <v>2850</v>
      </c>
      <c r="DZ86" s="368">
        <v>2846</v>
      </c>
      <c r="EA86" s="368">
        <v>2822</v>
      </c>
      <c r="EB86" s="368">
        <v>2833</v>
      </c>
      <c r="EC86" s="368">
        <v>2833</v>
      </c>
      <c r="ED86" s="368">
        <v>2814</v>
      </c>
      <c r="EE86" s="371">
        <v>2805</v>
      </c>
      <c r="EF86" s="367">
        <v>2817</v>
      </c>
      <c r="EG86" s="368">
        <v>2795</v>
      </c>
      <c r="EH86" s="368">
        <v>2766</v>
      </c>
      <c r="EI86" s="368">
        <v>2744</v>
      </c>
      <c r="EJ86" s="368">
        <v>2753</v>
      </c>
      <c r="EK86" s="368">
        <v>2738</v>
      </c>
      <c r="EL86" s="368">
        <v>2729</v>
      </c>
      <c r="EM86" s="368">
        <v>2720</v>
      </c>
      <c r="EN86" s="368">
        <v>2729</v>
      </c>
      <c r="EO86" s="368">
        <v>2741</v>
      </c>
      <c r="EP86" s="368">
        <v>2725</v>
      </c>
      <c r="EQ86" s="371">
        <v>2722</v>
      </c>
      <c r="ER86" s="367">
        <v>2743</v>
      </c>
      <c r="ES86" s="368">
        <v>2739</v>
      </c>
      <c r="ET86" s="368">
        <v>2721</v>
      </c>
      <c r="EU86" s="368">
        <v>2720</v>
      </c>
      <c r="EV86" s="368">
        <v>2727</v>
      </c>
      <c r="EW86" s="371">
        <v>2709</v>
      </c>
      <c r="EX86" s="371">
        <v>2747</v>
      </c>
      <c r="EY86" s="371">
        <v>2763</v>
      </c>
      <c r="EZ86" s="369">
        <v>2750</v>
      </c>
      <c r="FA86" s="369">
        <v>2738</v>
      </c>
      <c r="FB86" s="369">
        <v>2730</v>
      </c>
      <c r="FC86" s="369">
        <v>2738</v>
      </c>
      <c r="FD86" s="369">
        <v>2742</v>
      </c>
      <c r="FE86" s="369">
        <v>2733</v>
      </c>
      <c r="FF86" s="369">
        <v>2711</v>
      </c>
      <c r="FG86" s="369">
        <v>2716</v>
      </c>
      <c r="FH86" s="369"/>
      <c r="FI86" s="369"/>
      <c r="FJ86" s="369"/>
      <c r="FK86" s="369"/>
      <c r="FL86" s="369"/>
      <c r="FM86" s="369"/>
      <c r="FN86" s="369"/>
      <c r="FO86" s="369"/>
      <c r="FP86" s="104">
        <v>5</v>
      </c>
      <c r="FQ86" s="84">
        <v>0.1840942562592047</v>
      </c>
      <c r="FR86" s="104">
        <v>-22</v>
      </c>
      <c r="FS86" s="84">
        <v>-0.80822924320352685</v>
      </c>
    </row>
    <row r="87" spans="1:175" ht="15" outlineLevel="2">
      <c r="A87" s="355">
        <v>313</v>
      </c>
      <c r="B87" s="53" t="s">
        <v>367</v>
      </c>
      <c r="C87" s="339" t="s">
        <v>374</v>
      </c>
      <c r="D87" s="367">
        <v>6870</v>
      </c>
      <c r="E87" s="368">
        <v>6917</v>
      </c>
      <c r="F87" s="368">
        <v>6870</v>
      </c>
      <c r="G87" s="368">
        <v>6865</v>
      </c>
      <c r="H87" s="368">
        <v>6788</v>
      </c>
      <c r="I87" s="368">
        <v>6897</v>
      </c>
      <c r="J87" s="368">
        <v>6796</v>
      </c>
      <c r="K87" s="368">
        <v>6883</v>
      </c>
      <c r="L87" s="368">
        <v>6762</v>
      </c>
      <c r="M87" s="368">
        <v>6816</v>
      </c>
      <c r="N87" s="368">
        <v>6776</v>
      </c>
      <c r="O87" s="369">
        <v>6851</v>
      </c>
      <c r="P87" s="367">
        <v>6932</v>
      </c>
      <c r="Q87" s="368">
        <v>6959</v>
      </c>
      <c r="R87" s="370">
        <v>7009</v>
      </c>
      <c r="S87" s="368">
        <v>6925</v>
      </c>
      <c r="T87" s="368">
        <v>7149</v>
      </c>
      <c r="U87" s="368">
        <v>7133</v>
      </c>
      <c r="V87" s="368">
        <v>7063</v>
      </c>
      <c r="W87" s="368">
        <v>7022</v>
      </c>
      <c r="X87" s="368">
        <v>6979</v>
      </c>
      <c r="Y87" s="368">
        <v>6896</v>
      </c>
      <c r="Z87" s="368">
        <v>6858</v>
      </c>
      <c r="AA87" s="369">
        <v>6773</v>
      </c>
      <c r="AB87" s="367">
        <v>6740</v>
      </c>
      <c r="AC87" s="368">
        <v>6740</v>
      </c>
      <c r="AD87" s="368">
        <v>6763</v>
      </c>
      <c r="AE87" s="368">
        <v>6749</v>
      </c>
      <c r="AF87" s="368">
        <v>6761</v>
      </c>
      <c r="AG87" s="368">
        <v>6748</v>
      </c>
      <c r="AH87" s="368">
        <v>6745</v>
      </c>
      <c r="AI87" s="368">
        <v>6773</v>
      </c>
      <c r="AJ87" s="368">
        <v>6725</v>
      </c>
      <c r="AK87" s="368">
        <v>6694</v>
      </c>
      <c r="AL87" s="368">
        <v>6686</v>
      </c>
      <c r="AM87" s="369">
        <v>6665</v>
      </c>
      <c r="AN87" s="367">
        <v>6643</v>
      </c>
      <c r="AO87" s="368">
        <v>6895</v>
      </c>
      <c r="AP87" s="368">
        <v>6955</v>
      </c>
      <c r="AQ87" s="368">
        <v>7020</v>
      </c>
      <c r="AR87" s="368">
        <v>7065</v>
      </c>
      <c r="AS87" s="368">
        <v>7045</v>
      </c>
      <c r="AT87" s="368">
        <v>7038</v>
      </c>
      <c r="AU87" s="368">
        <v>7038</v>
      </c>
      <c r="AV87" s="368">
        <v>7012</v>
      </c>
      <c r="AW87" s="368">
        <v>6951</v>
      </c>
      <c r="AX87" s="368">
        <v>6942</v>
      </c>
      <c r="AY87" s="369">
        <v>6915</v>
      </c>
      <c r="AZ87" s="367">
        <v>6901</v>
      </c>
      <c r="BA87" s="368">
        <v>6890</v>
      </c>
      <c r="BB87" s="368">
        <v>6913</v>
      </c>
      <c r="BC87" s="368">
        <v>6884</v>
      </c>
      <c r="BD87" s="368">
        <v>6985</v>
      </c>
      <c r="BE87" s="368">
        <v>6914</v>
      </c>
      <c r="BF87" s="368">
        <v>6905</v>
      </c>
      <c r="BG87" s="368">
        <v>6831</v>
      </c>
      <c r="BH87" s="368">
        <v>6855</v>
      </c>
      <c r="BI87" s="368">
        <v>6846</v>
      </c>
      <c r="BJ87" s="368">
        <v>6863</v>
      </c>
      <c r="BK87" s="369">
        <v>6902</v>
      </c>
      <c r="BL87" s="367">
        <v>6898</v>
      </c>
      <c r="BM87" s="372">
        <v>6959</v>
      </c>
      <c r="BN87" s="372">
        <v>6964</v>
      </c>
      <c r="BO87" s="372">
        <v>6972</v>
      </c>
      <c r="BP87" s="372">
        <v>6966</v>
      </c>
      <c r="BQ87" s="372">
        <v>6929</v>
      </c>
      <c r="BR87" s="372">
        <v>6832</v>
      </c>
      <c r="BS87" s="372">
        <v>6790</v>
      </c>
      <c r="BT87" s="372">
        <v>6775</v>
      </c>
      <c r="BU87" s="372">
        <v>6687</v>
      </c>
      <c r="BV87" s="372">
        <v>6631</v>
      </c>
      <c r="BW87" s="369">
        <v>6640</v>
      </c>
      <c r="BX87" s="367">
        <v>6681</v>
      </c>
      <c r="BY87" s="372">
        <v>6688</v>
      </c>
      <c r="BZ87" s="372">
        <v>6660</v>
      </c>
      <c r="CA87" s="372">
        <v>6631</v>
      </c>
      <c r="CB87" s="372">
        <v>6620</v>
      </c>
      <c r="CC87" s="372">
        <v>6577</v>
      </c>
      <c r="CD87" s="372">
        <v>6562</v>
      </c>
      <c r="CE87" s="372">
        <v>6559</v>
      </c>
      <c r="CF87" s="372">
        <v>6621</v>
      </c>
      <c r="CG87" s="368">
        <v>6573</v>
      </c>
      <c r="CH87" s="368">
        <v>6526</v>
      </c>
      <c r="CI87" s="369">
        <v>6503</v>
      </c>
      <c r="CJ87" s="367">
        <v>6464</v>
      </c>
      <c r="CK87" s="368">
        <v>6517</v>
      </c>
      <c r="CL87" s="368">
        <v>6528</v>
      </c>
      <c r="CM87" s="368">
        <v>6527</v>
      </c>
      <c r="CN87" s="368">
        <v>6520</v>
      </c>
      <c r="CO87" s="368">
        <v>6569</v>
      </c>
      <c r="CP87" s="368">
        <v>6628</v>
      </c>
      <c r="CQ87" s="368">
        <v>6639</v>
      </c>
      <c r="CR87" s="368">
        <v>6667</v>
      </c>
      <c r="CS87" s="368">
        <v>6644</v>
      </c>
      <c r="CT87" s="368">
        <v>6655</v>
      </c>
      <c r="CU87" s="369">
        <v>6644</v>
      </c>
      <c r="CV87" s="367">
        <v>6630</v>
      </c>
      <c r="CW87" s="368">
        <v>6621</v>
      </c>
      <c r="CX87" s="368">
        <v>6659</v>
      </c>
      <c r="CY87" s="368">
        <v>6616</v>
      </c>
      <c r="CZ87" s="368">
        <v>6606</v>
      </c>
      <c r="DA87" s="368">
        <v>6604</v>
      </c>
      <c r="DB87" s="368">
        <v>6617</v>
      </c>
      <c r="DC87" s="368">
        <v>6608</v>
      </c>
      <c r="DD87" s="368">
        <v>6617</v>
      </c>
      <c r="DE87" s="368">
        <v>6612</v>
      </c>
      <c r="DF87" s="368">
        <v>6610</v>
      </c>
      <c r="DG87" s="369">
        <v>6720</v>
      </c>
      <c r="DH87" s="367">
        <v>6713</v>
      </c>
      <c r="DI87" s="368">
        <v>6752</v>
      </c>
      <c r="DJ87" s="368">
        <v>6772</v>
      </c>
      <c r="DK87" s="368">
        <v>6737</v>
      </c>
      <c r="DL87" s="368">
        <v>6668</v>
      </c>
      <c r="DM87" s="368">
        <v>6646</v>
      </c>
      <c r="DN87" s="368">
        <v>6622</v>
      </c>
      <c r="DO87" s="368">
        <v>6608</v>
      </c>
      <c r="DP87" s="368">
        <v>6603</v>
      </c>
      <c r="DQ87" s="368">
        <v>6565</v>
      </c>
      <c r="DR87" s="368">
        <v>6513</v>
      </c>
      <c r="DS87" s="371">
        <v>6553</v>
      </c>
      <c r="DT87" s="367">
        <v>6588</v>
      </c>
      <c r="DU87" s="368">
        <v>6671</v>
      </c>
      <c r="DV87" s="368">
        <v>6711</v>
      </c>
      <c r="DW87" s="368">
        <v>6721</v>
      </c>
      <c r="DX87" s="368">
        <v>6804</v>
      </c>
      <c r="DY87" s="368">
        <v>6806</v>
      </c>
      <c r="DZ87" s="368">
        <v>6851</v>
      </c>
      <c r="EA87" s="368">
        <v>6799</v>
      </c>
      <c r="EB87" s="368">
        <v>6799</v>
      </c>
      <c r="EC87" s="368">
        <v>6852</v>
      </c>
      <c r="ED87" s="368">
        <v>6836</v>
      </c>
      <c r="EE87" s="371">
        <v>6817</v>
      </c>
      <c r="EF87" s="367">
        <v>6805</v>
      </c>
      <c r="EG87" s="368">
        <v>6873</v>
      </c>
      <c r="EH87" s="368">
        <v>6846</v>
      </c>
      <c r="EI87" s="368">
        <v>6833</v>
      </c>
      <c r="EJ87" s="368">
        <v>6822</v>
      </c>
      <c r="EK87" s="368">
        <v>6813</v>
      </c>
      <c r="EL87" s="368">
        <v>6838</v>
      </c>
      <c r="EM87" s="368">
        <v>6847</v>
      </c>
      <c r="EN87" s="368">
        <v>6822</v>
      </c>
      <c r="EO87" s="368">
        <v>6808</v>
      </c>
      <c r="EP87" s="368">
        <v>6820</v>
      </c>
      <c r="EQ87" s="371">
        <v>6777</v>
      </c>
      <c r="ER87" s="367">
        <v>6797</v>
      </c>
      <c r="ES87" s="368">
        <v>6737</v>
      </c>
      <c r="ET87" s="368">
        <v>6716</v>
      </c>
      <c r="EU87" s="368">
        <v>6728</v>
      </c>
      <c r="EV87" s="368">
        <v>6726</v>
      </c>
      <c r="EW87" s="371">
        <v>6670</v>
      </c>
      <c r="EX87" s="371">
        <v>6790</v>
      </c>
      <c r="EY87" s="371">
        <v>6764</v>
      </c>
      <c r="EZ87" s="369">
        <v>6753</v>
      </c>
      <c r="FA87" s="369">
        <v>6767</v>
      </c>
      <c r="FB87" s="369">
        <v>6755</v>
      </c>
      <c r="FC87" s="369">
        <v>6796</v>
      </c>
      <c r="FD87" s="369">
        <v>6787</v>
      </c>
      <c r="FE87" s="369">
        <v>6714</v>
      </c>
      <c r="FF87" s="369">
        <v>6734</v>
      </c>
      <c r="FG87" s="369">
        <v>6690</v>
      </c>
      <c r="FH87" s="369"/>
      <c r="FI87" s="369"/>
      <c r="FJ87" s="369"/>
      <c r="FK87" s="369"/>
      <c r="FL87" s="369"/>
      <c r="FM87" s="369"/>
      <c r="FN87" s="369"/>
      <c r="FO87" s="369"/>
      <c r="FP87" s="104">
        <v>-44</v>
      </c>
      <c r="FQ87" s="84">
        <v>-0.65769805680119586</v>
      </c>
      <c r="FR87" s="104">
        <v>-106</v>
      </c>
      <c r="FS87" s="84">
        <v>-1.5641139147115242</v>
      </c>
    </row>
    <row r="88" spans="1:175" ht="15" outlineLevel="2">
      <c r="A88" s="355">
        <v>318</v>
      </c>
      <c r="B88" s="53" t="s">
        <v>367</v>
      </c>
      <c r="C88" s="339" t="s">
        <v>375</v>
      </c>
      <c r="D88" s="367">
        <v>10333</v>
      </c>
      <c r="E88" s="368">
        <v>10254</v>
      </c>
      <c r="F88" s="368">
        <v>10202</v>
      </c>
      <c r="G88" s="368">
        <v>10190</v>
      </c>
      <c r="H88" s="368">
        <v>10108</v>
      </c>
      <c r="I88" s="368">
        <v>10157</v>
      </c>
      <c r="J88" s="368">
        <v>9768</v>
      </c>
      <c r="K88" s="368">
        <v>10138</v>
      </c>
      <c r="L88" s="368">
        <v>9636</v>
      </c>
      <c r="M88" s="368">
        <v>9570</v>
      </c>
      <c r="N88" s="368">
        <v>9494</v>
      </c>
      <c r="O88" s="369">
        <v>9547</v>
      </c>
      <c r="P88" s="367">
        <v>9562</v>
      </c>
      <c r="Q88" s="368">
        <v>9504</v>
      </c>
      <c r="R88" s="370">
        <v>9640</v>
      </c>
      <c r="S88" s="368">
        <v>9629</v>
      </c>
      <c r="T88" s="368">
        <v>9783</v>
      </c>
      <c r="U88" s="368">
        <v>9898</v>
      </c>
      <c r="V88" s="368">
        <v>10111</v>
      </c>
      <c r="W88" s="368">
        <v>10588</v>
      </c>
      <c r="X88" s="368">
        <v>10983</v>
      </c>
      <c r="Y88" s="368">
        <v>11244</v>
      </c>
      <c r="Z88" s="368">
        <v>11314</v>
      </c>
      <c r="AA88" s="369">
        <v>11200</v>
      </c>
      <c r="AB88" s="367">
        <v>11347</v>
      </c>
      <c r="AC88" s="368">
        <v>11372</v>
      </c>
      <c r="AD88" s="368">
        <v>11424</v>
      </c>
      <c r="AE88" s="368">
        <v>11323</v>
      </c>
      <c r="AF88" s="368">
        <v>11426</v>
      </c>
      <c r="AG88" s="368">
        <v>11379</v>
      </c>
      <c r="AH88" s="368">
        <v>11375</v>
      </c>
      <c r="AI88" s="368">
        <v>11461</v>
      </c>
      <c r="AJ88" s="368">
        <v>11463</v>
      </c>
      <c r="AK88" s="368">
        <v>11645</v>
      </c>
      <c r="AL88" s="368">
        <v>11670</v>
      </c>
      <c r="AM88" s="369">
        <v>11731</v>
      </c>
      <c r="AN88" s="367">
        <v>11757</v>
      </c>
      <c r="AO88" s="368">
        <v>11782</v>
      </c>
      <c r="AP88" s="368">
        <v>11818</v>
      </c>
      <c r="AQ88" s="368">
        <v>11706</v>
      </c>
      <c r="AR88" s="368">
        <v>11932</v>
      </c>
      <c r="AS88" s="368">
        <v>11990</v>
      </c>
      <c r="AT88" s="368">
        <v>12054</v>
      </c>
      <c r="AU88" s="368">
        <v>12090</v>
      </c>
      <c r="AV88" s="368">
        <v>12015</v>
      </c>
      <c r="AW88" s="368">
        <v>11962</v>
      </c>
      <c r="AX88" s="368">
        <v>11910</v>
      </c>
      <c r="AY88" s="369">
        <v>11911</v>
      </c>
      <c r="AZ88" s="367">
        <v>12149</v>
      </c>
      <c r="BA88" s="368">
        <v>12195</v>
      </c>
      <c r="BB88" s="368">
        <v>12047</v>
      </c>
      <c r="BC88" s="368">
        <v>12099</v>
      </c>
      <c r="BD88" s="368">
        <v>12133</v>
      </c>
      <c r="BE88" s="368">
        <v>11987</v>
      </c>
      <c r="BF88" s="368">
        <v>12027</v>
      </c>
      <c r="BG88" s="368">
        <v>11859</v>
      </c>
      <c r="BH88" s="368">
        <v>11969</v>
      </c>
      <c r="BI88" s="368">
        <v>11902</v>
      </c>
      <c r="BJ88" s="368">
        <v>11951</v>
      </c>
      <c r="BK88" s="369">
        <v>12155</v>
      </c>
      <c r="BL88" s="367">
        <v>12286</v>
      </c>
      <c r="BM88" s="372">
        <v>12406</v>
      </c>
      <c r="BN88" s="372">
        <v>12460</v>
      </c>
      <c r="BO88" s="372">
        <v>12437</v>
      </c>
      <c r="BP88" s="372">
        <v>12426</v>
      </c>
      <c r="BQ88" s="372">
        <v>12392</v>
      </c>
      <c r="BR88" s="372">
        <v>12133</v>
      </c>
      <c r="BS88" s="372">
        <v>12064</v>
      </c>
      <c r="BT88" s="372">
        <v>11989</v>
      </c>
      <c r="BU88" s="372">
        <v>12019</v>
      </c>
      <c r="BV88" s="372">
        <v>11936</v>
      </c>
      <c r="BW88" s="369">
        <v>12072</v>
      </c>
      <c r="BX88" s="367">
        <v>12212</v>
      </c>
      <c r="BY88" s="372">
        <v>12174</v>
      </c>
      <c r="BZ88" s="372">
        <v>11803</v>
      </c>
      <c r="CA88" s="372">
        <v>11649</v>
      </c>
      <c r="CB88" s="372">
        <v>11524</v>
      </c>
      <c r="CC88" s="372">
        <v>11348</v>
      </c>
      <c r="CD88" s="372">
        <v>11267</v>
      </c>
      <c r="CE88" s="372">
        <v>11270</v>
      </c>
      <c r="CF88" s="372">
        <v>11117</v>
      </c>
      <c r="CG88" s="368">
        <v>11006</v>
      </c>
      <c r="CH88" s="368">
        <v>10906</v>
      </c>
      <c r="CI88" s="369">
        <v>10787</v>
      </c>
      <c r="CJ88" s="367">
        <v>10725</v>
      </c>
      <c r="CK88" s="368">
        <v>10746</v>
      </c>
      <c r="CL88" s="368">
        <v>10698</v>
      </c>
      <c r="CM88" s="368">
        <v>10690</v>
      </c>
      <c r="CN88" s="368">
        <v>10690</v>
      </c>
      <c r="CO88" s="368">
        <v>10841</v>
      </c>
      <c r="CP88" s="368">
        <v>10912</v>
      </c>
      <c r="CQ88" s="368">
        <v>10882</v>
      </c>
      <c r="CR88" s="368">
        <v>11002</v>
      </c>
      <c r="CS88" s="368">
        <v>11006</v>
      </c>
      <c r="CT88" s="368">
        <v>11010</v>
      </c>
      <c r="CU88" s="369">
        <v>11063</v>
      </c>
      <c r="CV88" s="367">
        <v>11124</v>
      </c>
      <c r="CW88" s="368">
        <v>11154</v>
      </c>
      <c r="CX88" s="368">
        <v>11107</v>
      </c>
      <c r="CY88" s="368">
        <v>11071</v>
      </c>
      <c r="CZ88" s="368">
        <v>11010</v>
      </c>
      <c r="DA88" s="368">
        <v>10948</v>
      </c>
      <c r="DB88" s="368">
        <v>10921</v>
      </c>
      <c r="DC88" s="368">
        <v>10950</v>
      </c>
      <c r="DD88" s="368">
        <v>10989</v>
      </c>
      <c r="DE88" s="368">
        <v>11006</v>
      </c>
      <c r="DF88" s="368">
        <v>11074</v>
      </c>
      <c r="DG88" s="369">
        <v>11107</v>
      </c>
      <c r="DH88" s="367">
        <v>11132</v>
      </c>
      <c r="DI88" s="368">
        <v>11215</v>
      </c>
      <c r="DJ88" s="368">
        <v>11321</v>
      </c>
      <c r="DK88" s="368">
        <v>11390</v>
      </c>
      <c r="DL88" s="368">
        <v>11323</v>
      </c>
      <c r="DM88" s="368">
        <v>11206</v>
      </c>
      <c r="DN88" s="368">
        <v>11130</v>
      </c>
      <c r="DO88" s="368">
        <v>11081</v>
      </c>
      <c r="DP88" s="368">
        <v>11124</v>
      </c>
      <c r="DQ88" s="368">
        <v>11052</v>
      </c>
      <c r="DR88" s="368">
        <v>10971</v>
      </c>
      <c r="DS88" s="371">
        <v>11128</v>
      </c>
      <c r="DT88" s="367">
        <v>11248</v>
      </c>
      <c r="DU88" s="368">
        <v>11718</v>
      </c>
      <c r="DV88" s="368">
        <v>11952</v>
      </c>
      <c r="DW88" s="368">
        <v>12083</v>
      </c>
      <c r="DX88" s="368">
        <v>12439</v>
      </c>
      <c r="DY88" s="368">
        <v>12653</v>
      </c>
      <c r="DZ88" s="368">
        <v>12685</v>
      </c>
      <c r="EA88" s="368">
        <v>12313</v>
      </c>
      <c r="EB88" s="368">
        <v>12288</v>
      </c>
      <c r="EC88" s="368">
        <v>12163</v>
      </c>
      <c r="ED88" s="368">
        <v>12035</v>
      </c>
      <c r="EE88" s="371">
        <v>11870</v>
      </c>
      <c r="EF88" s="367">
        <v>11828</v>
      </c>
      <c r="EG88" s="368">
        <v>11751</v>
      </c>
      <c r="EH88" s="368">
        <v>11678</v>
      </c>
      <c r="EI88" s="368">
        <v>11633</v>
      </c>
      <c r="EJ88" s="368">
        <v>11574</v>
      </c>
      <c r="EK88" s="368">
        <v>11623</v>
      </c>
      <c r="EL88" s="368">
        <v>11604</v>
      </c>
      <c r="EM88" s="368">
        <v>11549</v>
      </c>
      <c r="EN88" s="368">
        <v>12048</v>
      </c>
      <c r="EO88" s="368">
        <v>11975</v>
      </c>
      <c r="EP88" s="368">
        <v>11962</v>
      </c>
      <c r="EQ88" s="371">
        <v>12019</v>
      </c>
      <c r="ER88" s="367">
        <v>12039</v>
      </c>
      <c r="ES88" s="368">
        <v>12109</v>
      </c>
      <c r="ET88" s="368">
        <v>12615</v>
      </c>
      <c r="EU88" s="368">
        <v>12658</v>
      </c>
      <c r="EV88" s="368">
        <v>13061</v>
      </c>
      <c r="EW88" s="371">
        <v>13045</v>
      </c>
      <c r="EX88" s="371">
        <v>13739</v>
      </c>
      <c r="EY88" s="371">
        <v>13734</v>
      </c>
      <c r="EZ88" s="369">
        <v>13722</v>
      </c>
      <c r="FA88" s="369">
        <v>14686</v>
      </c>
      <c r="FB88" s="369">
        <v>14666</v>
      </c>
      <c r="FC88" s="369">
        <v>14717</v>
      </c>
      <c r="FD88" s="369">
        <v>14969</v>
      </c>
      <c r="FE88" s="369">
        <v>15009</v>
      </c>
      <c r="FF88" s="369">
        <v>14922</v>
      </c>
      <c r="FG88" s="369">
        <v>14846</v>
      </c>
      <c r="FH88" s="369"/>
      <c r="FI88" s="369"/>
      <c r="FJ88" s="369"/>
      <c r="FK88" s="369"/>
      <c r="FL88" s="369"/>
      <c r="FM88" s="369"/>
      <c r="FN88" s="369"/>
      <c r="FO88" s="369"/>
      <c r="FP88" s="104">
        <v>-76</v>
      </c>
      <c r="FQ88" s="84">
        <v>-0.51192240334096728</v>
      </c>
      <c r="FR88" s="104">
        <v>129</v>
      </c>
      <c r="FS88" s="84">
        <v>1.0733006073716616</v>
      </c>
    </row>
    <row r="89" spans="1:175" ht="15" outlineLevel="2">
      <c r="A89" s="355">
        <v>321</v>
      </c>
      <c r="B89" s="53" t="s">
        <v>367</v>
      </c>
      <c r="C89" s="339" t="s">
        <v>376</v>
      </c>
      <c r="D89" s="367">
        <v>2395</v>
      </c>
      <c r="E89" s="368">
        <v>2418</v>
      </c>
      <c r="F89" s="368">
        <v>2456</v>
      </c>
      <c r="G89" s="368">
        <v>2419</v>
      </c>
      <c r="H89" s="368">
        <v>2361</v>
      </c>
      <c r="I89" s="368">
        <v>2376</v>
      </c>
      <c r="J89" s="368">
        <v>2364</v>
      </c>
      <c r="K89" s="368">
        <v>2370</v>
      </c>
      <c r="L89" s="368">
        <v>2344</v>
      </c>
      <c r="M89" s="368">
        <v>2342</v>
      </c>
      <c r="N89" s="368">
        <v>2329</v>
      </c>
      <c r="O89" s="369">
        <v>2315</v>
      </c>
      <c r="P89" s="367">
        <v>2265</v>
      </c>
      <c r="Q89" s="368">
        <v>2285</v>
      </c>
      <c r="R89" s="370">
        <v>2282</v>
      </c>
      <c r="S89" s="368">
        <v>2320</v>
      </c>
      <c r="T89" s="368">
        <v>2345</v>
      </c>
      <c r="U89" s="368">
        <v>2327</v>
      </c>
      <c r="V89" s="368">
        <v>2296</v>
      </c>
      <c r="W89" s="368">
        <v>2293</v>
      </c>
      <c r="X89" s="368">
        <v>2304</v>
      </c>
      <c r="Y89" s="368">
        <v>2359</v>
      </c>
      <c r="Z89" s="368">
        <v>2386</v>
      </c>
      <c r="AA89" s="369">
        <v>2329</v>
      </c>
      <c r="AB89" s="367">
        <v>2346</v>
      </c>
      <c r="AC89" s="368">
        <v>2446</v>
      </c>
      <c r="AD89" s="368">
        <v>2450</v>
      </c>
      <c r="AE89" s="368">
        <v>2449</v>
      </c>
      <c r="AF89" s="368">
        <v>2435</v>
      </c>
      <c r="AG89" s="368">
        <v>2389</v>
      </c>
      <c r="AH89" s="368">
        <v>2371</v>
      </c>
      <c r="AI89" s="368">
        <v>2335</v>
      </c>
      <c r="AJ89" s="368">
        <v>2361</v>
      </c>
      <c r="AK89" s="368">
        <v>2393</v>
      </c>
      <c r="AL89" s="368">
        <v>2405</v>
      </c>
      <c r="AM89" s="369">
        <v>2438</v>
      </c>
      <c r="AN89" s="367">
        <v>2446</v>
      </c>
      <c r="AO89" s="368">
        <v>2448</v>
      </c>
      <c r="AP89" s="368">
        <v>2452</v>
      </c>
      <c r="AQ89" s="368">
        <v>2472</v>
      </c>
      <c r="AR89" s="368">
        <v>2620</v>
      </c>
      <c r="AS89" s="368">
        <v>2611</v>
      </c>
      <c r="AT89" s="368">
        <v>2642</v>
      </c>
      <c r="AU89" s="368">
        <v>2632</v>
      </c>
      <c r="AV89" s="368">
        <v>2641</v>
      </c>
      <c r="AW89" s="368">
        <v>2646</v>
      </c>
      <c r="AX89" s="368">
        <v>2646</v>
      </c>
      <c r="AY89" s="369">
        <v>2663</v>
      </c>
      <c r="AZ89" s="367">
        <v>2686</v>
      </c>
      <c r="BA89" s="368">
        <v>2713</v>
      </c>
      <c r="BB89" s="368">
        <v>2681</v>
      </c>
      <c r="BC89" s="368">
        <v>2676</v>
      </c>
      <c r="BD89" s="368">
        <v>2691</v>
      </c>
      <c r="BE89" s="368">
        <v>2687</v>
      </c>
      <c r="BF89" s="368">
        <v>2660</v>
      </c>
      <c r="BG89" s="368">
        <v>2638</v>
      </c>
      <c r="BH89" s="368">
        <v>2687</v>
      </c>
      <c r="BI89" s="368">
        <v>2647</v>
      </c>
      <c r="BJ89" s="368">
        <v>2668</v>
      </c>
      <c r="BK89" s="369">
        <v>2703</v>
      </c>
      <c r="BL89" s="367">
        <v>2733</v>
      </c>
      <c r="BM89" s="372">
        <v>2780</v>
      </c>
      <c r="BN89" s="372">
        <v>2794</v>
      </c>
      <c r="BO89" s="372">
        <v>2827</v>
      </c>
      <c r="BP89" s="372">
        <v>2855</v>
      </c>
      <c r="BQ89" s="372">
        <v>2827</v>
      </c>
      <c r="BR89" s="372">
        <v>2730</v>
      </c>
      <c r="BS89" s="372">
        <v>2684</v>
      </c>
      <c r="BT89" s="372">
        <v>2700</v>
      </c>
      <c r="BU89" s="372">
        <v>2710</v>
      </c>
      <c r="BV89" s="372">
        <v>2717</v>
      </c>
      <c r="BW89" s="369">
        <v>2758</v>
      </c>
      <c r="BX89" s="367">
        <v>2793</v>
      </c>
      <c r="BY89" s="372">
        <v>2810</v>
      </c>
      <c r="BZ89" s="372">
        <v>2813</v>
      </c>
      <c r="CA89" s="372">
        <v>2799</v>
      </c>
      <c r="CB89" s="372">
        <v>2767</v>
      </c>
      <c r="CC89" s="372">
        <v>2815</v>
      </c>
      <c r="CD89" s="372">
        <v>2817</v>
      </c>
      <c r="CE89" s="372">
        <v>2832</v>
      </c>
      <c r="CF89" s="372">
        <v>2825</v>
      </c>
      <c r="CG89" s="368">
        <v>2828</v>
      </c>
      <c r="CH89" s="368">
        <v>2834</v>
      </c>
      <c r="CI89" s="369">
        <v>2818</v>
      </c>
      <c r="CJ89" s="367">
        <v>2815</v>
      </c>
      <c r="CK89" s="368">
        <v>2820</v>
      </c>
      <c r="CL89" s="368">
        <v>2805</v>
      </c>
      <c r="CM89" s="368">
        <v>2787</v>
      </c>
      <c r="CN89" s="368">
        <v>2792</v>
      </c>
      <c r="CO89" s="368">
        <v>2833</v>
      </c>
      <c r="CP89" s="368">
        <v>2839</v>
      </c>
      <c r="CQ89" s="368">
        <v>2825</v>
      </c>
      <c r="CR89" s="368">
        <v>2809</v>
      </c>
      <c r="CS89" s="368">
        <v>2828</v>
      </c>
      <c r="CT89" s="368">
        <v>2854</v>
      </c>
      <c r="CU89" s="369">
        <v>2869</v>
      </c>
      <c r="CV89" s="367">
        <v>2854</v>
      </c>
      <c r="CW89" s="368">
        <v>2844</v>
      </c>
      <c r="CX89" s="368">
        <v>2833</v>
      </c>
      <c r="CY89" s="368">
        <v>2836</v>
      </c>
      <c r="CZ89" s="368">
        <v>2851</v>
      </c>
      <c r="DA89" s="368">
        <v>2831</v>
      </c>
      <c r="DB89" s="368">
        <v>2838</v>
      </c>
      <c r="DC89" s="368">
        <v>2852</v>
      </c>
      <c r="DD89" s="368">
        <v>2820</v>
      </c>
      <c r="DE89" s="368">
        <v>2810</v>
      </c>
      <c r="DF89" s="368">
        <v>2795</v>
      </c>
      <c r="DG89" s="369">
        <v>2758</v>
      </c>
      <c r="DH89" s="367">
        <v>2746</v>
      </c>
      <c r="DI89" s="368">
        <v>2732</v>
      </c>
      <c r="DJ89" s="368">
        <v>2737</v>
      </c>
      <c r="DK89" s="368">
        <v>2755</v>
      </c>
      <c r="DL89" s="368">
        <v>2740</v>
      </c>
      <c r="DM89" s="368">
        <v>2722</v>
      </c>
      <c r="DN89" s="368">
        <v>2705</v>
      </c>
      <c r="DO89" s="368">
        <v>2713</v>
      </c>
      <c r="DP89" s="368">
        <v>2735</v>
      </c>
      <c r="DQ89" s="368">
        <v>2706</v>
      </c>
      <c r="DR89" s="368">
        <v>2696</v>
      </c>
      <c r="DS89" s="371">
        <v>2765</v>
      </c>
      <c r="DT89" s="367">
        <v>2777</v>
      </c>
      <c r="DU89" s="368">
        <v>2876</v>
      </c>
      <c r="DV89" s="368">
        <v>2927</v>
      </c>
      <c r="DW89" s="368">
        <v>2956</v>
      </c>
      <c r="DX89" s="368">
        <v>3030</v>
      </c>
      <c r="DY89" s="368">
        <v>3088</v>
      </c>
      <c r="DZ89" s="368">
        <v>3158</v>
      </c>
      <c r="EA89" s="368">
        <v>2980</v>
      </c>
      <c r="EB89" s="368">
        <v>3154</v>
      </c>
      <c r="EC89" s="368">
        <v>3166</v>
      </c>
      <c r="ED89" s="368">
        <v>3104</v>
      </c>
      <c r="EE89" s="371">
        <v>3104</v>
      </c>
      <c r="EF89" s="367">
        <v>3109</v>
      </c>
      <c r="EG89" s="368">
        <v>3110</v>
      </c>
      <c r="EH89" s="368">
        <v>3096</v>
      </c>
      <c r="EI89" s="368">
        <v>3112</v>
      </c>
      <c r="EJ89" s="368">
        <v>3097</v>
      </c>
      <c r="EK89" s="368">
        <v>3119</v>
      </c>
      <c r="EL89" s="368">
        <v>3126</v>
      </c>
      <c r="EM89" s="368">
        <v>3151</v>
      </c>
      <c r="EN89" s="368">
        <v>3156</v>
      </c>
      <c r="EO89" s="368">
        <v>3148</v>
      </c>
      <c r="EP89" s="368">
        <v>3154</v>
      </c>
      <c r="EQ89" s="371">
        <v>3184</v>
      </c>
      <c r="ER89" s="367">
        <v>3217</v>
      </c>
      <c r="ES89" s="368">
        <v>3232</v>
      </c>
      <c r="ET89" s="368">
        <v>3297</v>
      </c>
      <c r="EU89" s="368">
        <v>3379</v>
      </c>
      <c r="EV89" s="368">
        <v>3403</v>
      </c>
      <c r="EW89" s="371">
        <v>3423</v>
      </c>
      <c r="EX89" s="371">
        <v>3755</v>
      </c>
      <c r="EY89" s="371">
        <v>3776</v>
      </c>
      <c r="EZ89" s="369">
        <v>3794</v>
      </c>
      <c r="FA89" s="369">
        <v>3810</v>
      </c>
      <c r="FB89" s="369">
        <v>3809</v>
      </c>
      <c r="FC89" s="369">
        <v>3871</v>
      </c>
      <c r="FD89" s="369">
        <v>3901</v>
      </c>
      <c r="FE89" s="369">
        <v>3939</v>
      </c>
      <c r="FF89" s="369">
        <v>3937</v>
      </c>
      <c r="FG89" s="369">
        <v>3943</v>
      </c>
      <c r="FH89" s="369"/>
      <c r="FI89" s="369"/>
      <c r="FJ89" s="369"/>
      <c r="FK89" s="369"/>
      <c r="FL89" s="369"/>
      <c r="FM89" s="369"/>
      <c r="FN89" s="369"/>
      <c r="FO89" s="369"/>
      <c r="FP89" s="104">
        <v>6</v>
      </c>
      <c r="FQ89" s="84">
        <v>0.1521683996956632</v>
      </c>
      <c r="FR89" s="104">
        <v>72</v>
      </c>
      <c r="FS89" s="84">
        <v>2.2613065326633168</v>
      </c>
    </row>
    <row r="90" spans="1:175" ht="15" outlineLevel="2">
      <c r="A90" s="355">
        <v>376</v>
      </c>
      <c r="B90" s="53" t="s">
        <v>367</v>
      </c>
      <c r="C90" s="339" t="s">
        <v>377</v>
      </c>
      <c r="D90" s="367">
        <v>11001</v>
      </c>
      <c r="E90" s="368">
        <v>11055</v>
      </c>
      <c r="F90" s="368">
        <v>10986</v>
      </c>
      <c r="G90" s="368">
        <v>10944</v>
      </c>
      <c r="H90" s="368">
        <v>10651</v>
      </c>
      <c r="I90" s="368">
        <v>10831</v>
      </c>
      <c r="J90" s="368">
        <v>10526</v>
      </c>
      <c r="K90" s="368">
        <v>10760</v>
      </c>
      <c r="L90" s="368">
        <v>10716</v>
      </c>
      <c r="M90" s="368">
        <v>10659</v>
      </c>
      <c r="N90" s="368">
        <v>10619</v>
      </c>
      <c r="O90" s="369">
        <v>10609</v>
      </c>
      <c r="P90" s="367">
        <v>10679</v>
      </c>
      <c r="Q90" s="368">
        <v>10445</v>
      </c>
      <c r="R90" s="370">
        <v>10491</v>
      </c>
      <c r="S90" s="368">
        <v>11072</v>
      </c>
      <c r="T90" s="368">
        <v>11150</v>
      </c>
      <c r="U90" s="368">
        <v>11069</v>
      </c>
      <c r="V90" s="368">
        <v>11022</v>
      </c>
      <c r="W90" s="368">
        <v>10952</v>
      </c>
      <c r="X90" s="368">
        <v>10864</v>
      </c>
      <c r="Y90" s="368">
        <v>10874</v>
      </c>
      <c r="Z90" s="368">
        <v>10848</v>
      </c>
      <c r="AA90" s="369">
        <v>10579</v>
      </c>
      <c r="AB90" s="367">
        <v>10604</v>
      </c>
      <c r="AC90" s="368">
        <v>10473</v>
      </c>
      <c r="AD90" s="368">
        <v>10535</v>
      </c>
      <c r="AE90" s="368">
        <v>10607</v>
      </c>
      <c r="AF90" s="368">
        <v>10673</v>
      </c>
      <c r="AG90" s="368">
        <v>10456</v>
      </c>
      <c r="AH90" s="368">
        <v>10507</v>
      </c>
      <c r="AI90" s="368">
        <v>10673</v>
      </c>
      <c r="AJ90" s="368">
        <v>10626</v>
      </c>
      <c r="AK90" s="368">
        <v>10605</v>
      </c>
      <c r="AL90" s="368">
        <v>10633</v>
      </c>
      <c r="AM90" s="369">
        <v>10703</v>
      </c>
      <c r="AN90" s="367">
        <v>10647</v>
      </c>
      <c r="AO90" s="368">
        <v>11467</v>
      </c>
      <c r="AP90" s="368">
        <v>11315</v>
      </c>
      <c r="AQ90" s="368">
        <v>11272</v>
      </c>
      <c r="AR90" s="368">
        <v>11176</v>
      </c>
      <c r="AS90" s="368">
        <v>11136</v>
      </c>
      <c r="AT90" s="368">
        <v>11165</v>
      </c>
      <c r="AU90" s="368">
        <v>11138</v>
      </c>
      <c r="AV90" s="368">
        <v>11112</v>
      </c>
      <c r="AW90" s="368">
        <v>11070</v>
      </c>
      <c r="AX90" s="368">
        <v>11006</v>
      </c>
      <c r="AY90" s="369">
        <v>11060</v>
      </c>
      <c r="AZ90" s="367">
        <v>10864</v>
      </c>
      <c r="BA90" s="368">
        <v>10670</v>
      </c>
      <c r="BB90" s="368">
        <v>10567</v>
      </c>
      <c r="BC90" s="368">
        <v>10387</v>
      </c>
      <c r="BD90" s="368">
        <v>10388</v>
      </c>
      <c r="BE90" s="368">
        <v>10378</v>
      </c>
      <c r="BF90" s="368">
        <v>10341</v>
      </c>
      <c r="BG90" s="368">
        <v>10372</v>
      </c>
      <c r="BH90" s="368">
        <v>10427</v>
      </c>
      <c r="BI90" s="368">
        <v>10293</v>
      </c>
      <c r="BJ90" s="368">
        <v>10612</v>
      </c>
      <c r="BK90" s="369">
        <v>10815</v>
      </c>
      <c r="BL90" s="367">
        <v>10839</v>
      </c>
      <c r="BM90" s="372">
        <v>10883</v>
      </c>
      <c r="BN90" s="372">
        <v>11131</v>
      </c>
      <c r="BO90" s="372">
        <v>11111</v>
      </c>
      <c r="BP90" s="372">
        <v>11177</v>
      </c>
      <c r="BQ90" s="372">
        <v>11218</v>
      </c>
      <c r="BR90" s="372">
        <v>11250</v>
      </c>
      <c r="BS90" s="372">
        <v>11185</v>
      </c>
      <c r="BT90" s="372">
        <v>11096</v>
      </c>
      <c r="BU90" s="372">
        <v>11077</v>
      </c>
      <c r="BV90" s="372">
        <v>11116</v>
      </c>
      <c r="BW90" s="369">
        <v>11209</v>
      </c>
      <c r="BX90" s="367">
        <v>10896</v>
      </c>
      <c r="BY90" s="372">
        <v>10676</v>
      </c>
      <c r="BZ90" s="372">
        <v>10283</v>
      </c>
      <c r="CA90" s="372">
        <v>10104</v>
      </c>
      <c r="CB90" s="372">
        <v>10009</v>
      </c>
      <c r="CC90" s="372">
        <v>9915</v>
      </c>
      <c r="CD90" s="372">
        <v>9900</v>
      </c>
      <c r="CE90" s="372">
        <v>9859</v>
      </c>
      <c r="CF90" s="372">
        <v>9740</v>
      </c>
      <c r="CG90" s="368">
        <v>9649</v>
      </c>
      <c r="CH90" s="368">
        <v>9590</v>
      </c>
      <c r="CI90" s="369">
        <v>9602</v>
      </c>
      <c r="CJ90" s="367">
        <v>9521</v>
      </c>
      <c r="CK90" s="368">
        <v>9593</v>
      </c>
      <c r="CL90" s="368">
        <v>9673</v>
      </c>
      <c r="CM90" s="368">
        <v>9671</v>
      </c>
      <c r="CN90" s="368">
        <v>9748</v>
      </c>
      <c r="CO90" s="368">
        <v>9963</v>
      </c>
      <c r="CP90" s="368">
        <v>10127</v>
      </c>
      <c r="CQ90" s="368">
        <v>10240</v>
      </c>
      <c r="CR90" s="368">
        <v>10200</v>
      </c>
      <c r="CS90" s="368">
        <v>10317</v>
      </c>
      <c r="CT90" s="368">
        <v>10438</v>
      </c>
      <c r="CU90" s="369">
        <v>10540</v>
      </c>
      <c r="CV90" s="367">
        <v>10563</v>
      </c>
      <c r="CW90" s="368">
        <v>10474</v>
      </c>
      <c r="CX90" s="368">
        <v>10535</v>
      </c>
      <c r="CY90" s="368">
        <v>10583</v>
      </c>
      <c r="CZ90" s="368">
        <v>10621</v>
      </c>
      <c r="DA90" s="368">
        <v>10624</v>
      </c>
      <c r="DB90" s="368">
        <v>10781</v>
      </c>
      <c r="DC90" s="368">
        <v>10727</v>
      </c>
      <c r="DD90" s="368">
        <v>10748</v>
      </c>
      <c r="DE90" s="368">
        <v>10587</v>
      </c>
      <c r="DF90" s="368">
        <v>10715</v>
      </c>
      <c r="DG90" s="369">
        <v>10908</v>
      </c>
      <c r="DH90" s="367">
        <v>11064</v>
      </c>
      <c r="DI90" s="368">
        <v>11087</v>
      </c>
      <c r="DJ90" s="368">
        <v>11326</v>
      </c>
      <c r="DK90" s="368">
        <v>11263</v>
      </c>
      <c r="DL90" s="368">
        <v>11062</v>
      </c>
      <c r="DM90" s="368">
        <v>11059</v>
      </c>
      <c r="DN90" s="368">
        <v>11111</v>
      </c>
      <c r="DO90" s="368">
        <v>11150</v>
      </c>
      <c r="DP90" s="368">
        <v>11135</v>
      </c>
      <c r="DQ90" s="368">
        <v>10988</v>
      </c>
      <c r="DR90" s="368">
        <v>10886</v>
      </c>
      <c r="DS90" s="371">
        <v>10997</v>
      </c>
      <c r="DT90" s="367">
        <v>11081</v>
      </c>
      <c r="DU90" s="368">
        <v>11794</v>
      </c>
      <c r="DV90" s="368">
        <v>12202</v>
      </c>
      <c r="DW90" s="368">
        <v>12571</v>
      </c>
      <c r="DX90" s="368">
        <v>13040</v>
      </c>
      <c r="DY90" s="368">
        <v>13379</v>
      </c>
      <c r="DZ90" s="368">
        <v>13378</v>
      </c>
      <c r="EA90" s="368">
        <v>12747</v>
      </c>
      <c r="EB90" s="368">
        <v>12584</v>
      </c>
      <c r="EC90" s="368">
        <v>12364</v>
      </c>
      <c r="ED90" s="368">
        <v>12219</v>
      </c>
      <c r="EE90" s="371">
        <v>11917</v>
      </c>
      <c r="EF90" s="367">
        <v>11873</v>
      </c>
      <c r="EG90" s="368">
        <v>11670</v>
      </c>
      <c r="EH90" s="368">
        <v>11558</v>
      </c>
      <c r="EI90" s="368">
        <v>11455</v>
      </c>
      <c r="EJ90" s="368">
        <v>11312</v>
      </c>
      <c r="EK90" s="368">
        <v>11433</v>
      </c>
      <c r="EL90" s="368">
        <v>11411</v>
      </c>
      <c r="EM90" s="368">
        <v>11348</v>
      </c>
      <c r="EN90" s="368">
        <v>12482</v>
      </c>
      <c r="EO90" s="368">
        <v>12297</v>
      </c>
      <c r="EP90" s="368">
        <v>12382</v>
      </c>
      <c r="EQ90" s="371">
        <v>12594</v>
      </c>
      <c r="ER90" s="367">
        <v>12559</v>
      </c>
      <c r="ES90" s="368">
        <v>12658</v>
      </c>
      <c r="ET90" s="368">
        <v>13218</v>
      </c>
      <c r="EU90" s="368">
        <v>13229</v>
      </c>
      <c r="EV90" s="368">
        <v>13384</v>
      </c>
      <c r="EW90" s="371">
        <v>13537</v>
      </c>
      <c r="EX90" s="371">
        <v>14427</v>
      </c>
      <c r="EY90" s="371">
        <v>14535</v>
      </c>
      <c r="EZ90" s="369">
        <v>14353</v>
      </c>
      <c r="FA90" s="369">
        <v>14569</v>
      </c>
      <c r="FB90" s="369">
        <v>14932</v>
      </c>
      <c r="FC90" s="369">
        <v>15134</v>
      </c>
      <c r="FD90" s="369">
        <v>15405</v>
      </c>
      <c r="FE90" s="369">
        <v>15382</v>
      </c>
      <c r="FF90" s="369">
        <v>15239</v>
      </c>
      <c r="FG90" s="369">
        <v>15219</v>
      </c>
      <c r="FH90" s="369"/>
      <c r="FI90" s="369"/>
      <c r="FJ90" s="369"/>
      <c r="FK90" s="369"/>
      <c r="FL90" s="369"/>
      <c r="FM90" s="369"/>
      <c r="FN90" s="369"/>
      <c r="FO90" s="369"/>
      <c r="FP90" s="104">
        <v>-20</v>
      </c>
      <c r="FQ90" s="84">
        <v>-0.13141467901964649</v>
      </c>
      <c r="FR90" s="104">
        <v>85</v>
      </c>
      <c r="FS90" s="84">
        <v>0.6749245672542481</v>
      </c>
    </row>
    <row r="91" spans="1:175" ht="15" outlineLevel="2">
      <c r="A91" s="355">
        <v>400</v>
      </c>
      <c r="B91" s="53" t="s">
        <v>367</v>
      </c>
      <c r="C91" s="339" t="s">
        <v>378</v>
      </c>
      <c r="D91" s="367">
        <v>6710</v>
      </c>
      <c r="E91" s="368">
        <v>6890</v>
      </c>
      <c r="F91" s="368">
        <v>6850</v>
      </c>
      <c r="G91" s="368">
        <v>6798</v>
      </c>
      <c r="H91" s="368">
        <v>6699</v>
      </c>
      <c r="I91" s="368">
        <v>6717</v>
      </c>
      <c r="J91" s="368">
        <v>6688</v>
      </c>
      <c r="K91" s="368">
        <v>6694</v>
      </c>
      <c r="L91" s="368">
        <v>6818</v>
      </c>
      <c r="M91" s="368">
        <v>6885</v>
      </c>
      <c r="N91" s="368">
        <v>6845</v>
      </c>
      <c r="O91" s="369">
        <v>7002</v>
      </c>
      <c r="P91" s="367">
        <v>7111</v>
      </c>
      <c r="Q91" s="368">
        <v>7206</v>
      </c>
      <c r="R91" s="370">
        <v>7232</v>
      </c>
      <c r="S91" s="368">
        <v>6892</v>
      </c>
      <c r="T91" s="368">
        <v>7418</v>
      </c>
      <c r="U91" s="368">
        <v>7556</v>
      </c>
      <c r="V91" s="368">
        <v>7679</v>
      </c>
      <c r="W91" s="368">
        <v>7712</v>
      </c>
      <c r="X91" s="368">
        <v>7806</v>
      </c>
      <c r="Y91" s="368">
        <v>7975</v>
      </c>
      <c r="Z91" s="368">
        <v>8181</v>
      </c>
      <c r="AA91" s="369">
        <v>8197</v>
      </c>
      <c r="AB91" s="367">
        <v>8077</v>
      </c>
      <c r="AC91" s="368">
        <v>8250</v>
      </c>
      <c r="AD91" s="368">
        <v>8317</v>
      </c>
      <c r="AE91" s="368">
        <v>8335</v>
      </c>
      <c r="AF91" s="368">
        <v>8386</v>
      </c>
      <c r="AG91" s="368">
        <v>8397</v>
      </c>
      <c r="AH91" s="368">
        <v>8455</v>
      </c>
      <c r="AI91" s="368">
        <v>8552</v>
      </c>
      <c r="AJ91" s="368">
        <v>8511</v>
      </c>
      <c r="AK91" s="368">
        <v>8617</v>
      </c>
      <c r="AL91" s="368">
        <v>8652</v>
      </c>
      <c r="AM91" s="369">
        <v>8696</v>
      </c>
      <c r="AN91" s="367">
        <v>8660</v>
      </c>
      <c r="AO91" s="368">
        <v>8664</v>
      </c>
      <c r="AP91" s="368">
        <v>8683</v>
      </c>
      <c r="AQ91" s="368">
        <v>8658</v>
      </c>
      <c r="AR91" s="368">
        <v>8706</v>
      </c>
      <c r="AS91" s="368">
        <v>8766</v>
      </c>
      <c r="AT91" s="368">
        <v>8762</v>
      </c>
      <c r="AU91" s="368">
        <v>8859</v>
      </c>
      <c r="AV91" s="368">
        <v>8855</v>
      </c>
      <c r="AW91" s="368">
        <v>8868</v>
      </c>
      <c r="AX91" s="368">
        <v>8868</v>
      </c>
      <c r="AY91" s="369">
        <v>8892</v>
      </c>
      <c r="AZ91" s="367">
        <v>8849</v>
      </c>
      <c r="BA91" s="368">
        <v>8876</v>
      </c>
      <c r="BB91" s="368">
        <v>8853</v>
      </c>
      <c r="BC91" s="368">
        <v>8908</v>
      </c>
      <c r="BD91" s="368">
        <v>8898</v>
      </c>
      <c r="BE91" s="368">
        <v>8932</v>
      </c>
      <c r="BF91" s="368">
        <v>8909</v>
      </c>
      <c r="BG91" s="368">
        <v>8849</v>
      </c>
      <c r="BH91" s="368">
        <v>8879</v>
      </c>
      <c r="BI91" s="368">
        <v>8832</v>
      </c>
      <c r="BJ91" s="368">
        <v>8864</v>
      </c>
      <c r="BK91" s="369">
        <v>8933</v>
      </c>
      <c r="BL91" s="367">
        <v>9002</v>
      </c>
      <c r="BM91" s="372">
        <v>9101</v>
      </c>
      <c r="BN91" s="372">
        <v>9161</v>
      </c>
      <c r="BO91" s="372">
        <v>9142</v>
      </c>
      <c r="BP91" s="372">
        <v>9150</v>
      </c>
      <c r="BQ91" s="372">
        <v>9193</v>
      </c>
      <c r="BR91" s="372">
        <v>9073</v>
      </c>
      <c r="BS91" s="372">
        <v>9040</v>
      </c>
      <c r="BT91" s="372">
        <v>8991</v>
      </c>
      <c r="BU91" s="372">
        <v>9071</v>
      </c>
      <c r="BV91" s="372">
        <v>9062</v>
      </c>
      <c r="BW91" s="369">
        <v>9090</v>
      </c>
      <c r="BX91" s="367">
        <v>9087</v>
      </c>
      <c r="BY91" s="372">
        <v>9028</v>
      </c>
      <c r="BZ91" s="372">
        <v>8847</v>
      </c>
      <c r="CA91" s="372">
        <v>8787</v>
      </c>
      <c r="CB91" s="372">
        <v>8724</v>
      </c>
      <c r="CC91" s="372">
        <v>8696</v>
      </c>
      <c r="CD91" s="372">
        <v>8678</v>
      </c>
      <c r="CE91" s="372">
        <v>8687</v>
      </c>
      <c r="CF91" s="372">
        <v>8613</v>
      </c>
      <c r="CG91" s="368">
        <v>8567</v>
      </c>
      <c r="CH91" s="368">
        <v>8581</v>
      </c>
      <c r="CI91" s="369">
        <v>8585</v>
      </c>
      <c r="CJ91" s="367">
        <v>8563</v>
      </c>
      <c r="CK91" s="368">
        <v>8641</v>
      </c>
      <c r="CL91" s="368">
        <v>8689</v>
      </c>
      <c r="CM91" s="368">
        <v>8669</v>
      </c>
      <c r="CN91" s="368">
        <v>8743</v>
      </c>
      <c r="CO91" s="368">
        <v>8821</v>
      </c>
      <c r="CP91" s="368">
        <v>8877</v>
      </c>
      <c r="CQ91" s="368">
        <v>8928</v>
      </c>
      <c r="CR91" s="368">
        <v>8906</v>
      </c>
      <c r="CS91" s="368">
        <v>8948</v>
      </c>
      <c r="CT91" s="368">
        <v>9043</v>
      </c>
      <c r="CU91" s="369">
        <v>9051</v>
      </c>
      <c r="CV91" s="367">
        <v>8994</v>
      </c>
      <c r="CW91" s="368">
        <v>8967</v>
      </c>
      <c r="CX91" s="368">
        <v>8941</v>
      </c>
      <c r="CY91" s="368">
        <v>9030</v>
      </c>
      <c r="CZ91" s="368">
        <v>9040</v>
      </c>
      <c r="DA91" s="368">
        <v>9027</v>
      </c>
      <c r="DB91" s="368">
        <v>9093</v>
      </c>
      <c r="DC91" s="368">
        <v>9128</v>
      </c>
      <c r="DD91" s="368">
        <v>9109</v>
      </c>
      <c r="DE91" s="368">
        <v>9079</v>
      </c>
      <c r="DF91" s="368">
        <v>9020</v>
      </c>
      <c r="DG91" s="369">
        <v>9087</v>
      </c>
      <c r="DH91" s="367">
        <v>9124</v>
      </c>
      <c r="DI91" s="368">
        <v>9126</v>
      </c>
      <c r="DJ91" s="368">
        <v>9177</v>
      </c>
      <c r="DK91" s="368">
        <v>9159</v>
      </c>
      <c r="DL91" s="368">
        <v>9057</v>
      </c>
      <c r="DM91" s="368">
        <v>9005</v>
      </c>
      <c r="DN91" s="368">
        <v>8961</v>
      </c>
      <c r="DO91" s="368">
        <v>9006</v>
      </c>
      <c r="DP91" s="368">
        <v>9038</v>
      </c>
      <c r="DQ91" s="368">
        <v>8911</v>
      </c>
      <c r="DR91" s="368">
        <v>8841</v>
      </c>
      <c r="DS91" s="371">
        <v>8941</v>
      </c>
      <c r="DT91" s="367">
        <v>9000</v>
      </c>
      <c r="DU91" s="368">
        <v>9027</v>
      </c>
      <c r="DV91" s="368">
        <v>9113</v>
      </c>
      <c r="DW91" s="368">
        <v>9226</v>
      </c>
      <c r="DX91" s="368">
        <v>9427</v>
      </c>
      <c r="DY91" s="368">
        <v>9474</v>
      </c>
      <c r="DZ91" s="368">
        <v>9571</v>
      </c>
      <c r="EA91" s="368">
        <v>9393</v>
      </c>
      <c r="EB91" s="368">
        <v>9400</v>
      </c>
      <c r="EC91" s="368">
        <v>9391</v>
      </c>
      <c r="ED91" s="368">
        <v>9286</v>
      </c>
      <c r="EE91" s="371">
        <v>9186</v>
      </c>
      <c r="EF91" s="367">
        <v>9196</v>
      </c>
      <c r="EG91" s="368">
        <v>9092</v>
      </c>
      <c r="EH91" s="368">
        <v>9029</v>
      </c>
      <c r="EI91" s="368">
        <v>8944</v>
      </c>
      <c r="EJ91" s="368">
        <v>8983</v>
      </c>
      <c r="EK91" s="368">
        <v>8997</v>
      </c>
      <c r="EL91" s="368">
        <v>8998</v>
      </c>
      <c r="EM91" s="368">
        <v>8955</v>
      </c>
      <c r="EN91" s="368">
        <v>9067</v>
      </c>
      <c r="EO91" s="368">
        <v>8962</v>
      </c>
      <c r="EP91" s="368">
        <v>8913</v>
      </c>
      <c r="EQ91" s="371">
        <v>8964</v>
      </c>
      <c r="ER91" s="367">
        <v>9041</v>
      </c>
      <c r="ES91" s="368">
        <v>9060</v>
      </c>
      <c r="ET91" s="368">
        <v>9304</v>
      </c>
      <c r="EU91" s="368">
        <v>9320</v>
      </c>
      <c r="EV91" s="368">
        <v>9396</v>
      </c>
      <c r="EW91" s="371">
        <v>9409</v>
      </c>
      <c r="EX91" s="371">
        <v>9755</v>
      </c>
      <c r="EY91" s="371">
        <v>9795</v>
      </c>
      <c r="EZ91" s="369">
        <v>9797</v>
      </c>
      <c r="FA91" s="369">
        <v>9791</v>
      </c>
      <c r="FB91" s="369">
        <v>9728</v>
      </c>
      <c r="FC91" s="369">
        <v>9814</v>
      </c>
      <c r="FD91" s="369">
        <v>10006</v>
      </c>
      <c r="FE91" s="369">
        <v>9981</v>
      </c>
      <c r="FF91" s="369">
        <v>9905</v>
      </c>
      <c r="FG91" s="369">
        <v>9910</v>
      </c>
      <c r="FH91" s="369"/>
      <c r="FI91" s="369"/>
      <c r="FJ91" s="369"/>
      <c r="FK91" s="369"/>
      <c r="FL91" s="369"/>
      <c r="FM91" s="369"/>
      <c r="FN91" s="369"/>
      <c r="FO91" s="369"/>
      <c r="FP91" s="104">
        <v>5</v>
      </c>
      <c r="FQ91" s="84">
        <v>5.0454086781029264E-2</v>
      </c>
      <c r="FR91" s="104">
        <v>96</v>
      </c>
      <c r="FS91" s="84">
        <v>1.07095046854083</v>
      </c>
    </row>
    <row r="92" spans="1:175" ht="15" outlineLevel="2">
      <c r="A92" s="355">
        <v>440</v>
      </c>
      <c r="B92" s="53" t="s">
        <v>367</v>
      </c>
      <c r="C92" s="339" t="s">
        <v>379</v>
      </c>
      <c r="D92" s="367">
        <v>16541</v>
      </c>
      <c r="E92" s="368">
        <v>16691</v>
      </c>
      <c r="F92" s="368">
        <v>16714</v>
      </c>
      <c r="G92" s="368">
        <v>16515</v>
      </c>
      <c r="H92" s="368">
        <v>16458</v>
      </c>
      <c r="I92" s="368">
        <v>16564</v>
      </c>
      <c r="J92" s="368">
        <v>16383</v>
      </c>
      <c r="K92" s="368">
        <v>16564</v>
      </c>
      <c r="L92" s="368">
        <v>16146</v>
      </c>
      <c r="M92" s="368">
        <v>16100</v>
      </c>
      <c r="N92" s="368">
        <v>16166</v>
      </c>
      <c r="O92" s="369">
        <v>16451</v>
      </c>
      <c r="P92" s="367">
        <v>16373</v>
      </c>
      <c r="Q92" s="368">
        <v>16271</v>
      </c>
      <c r="R92" s="370">
        <v>16296</v>
      </c>
      <c r="S92" s="368">
        <v>11899</v>
      </c>
      <c r="T92" s="368">
        <v>16210</v>
      </c>
      <c r="U92" s="368">
        <v>16106</v>
      </c>
      <c r="V92" s="368">
        <v>15924</v>
      </c>
      <c r="W92" s="368">
        <v>15638</v>
      </c>
      <c r="X92" s="368">
        <v>15610</v>
      </c>
      <c r="Y92" s="368">
        <v>15608</v>
      </c>
      <c r="Z92" s="368">
        <v>15672</v>
      </c>
      <c r="AA92" s="369">
        <v>15652</v>
      </c>
      <c r="AB92" s="367">
        <v>16113</v>
      </c>
      <c r="AC92" s="368">
        <v>16235</v>
      </c>
      <c r="AD92" s="368">
        <v>16509</v>
      </c>
      <c r="AE92" s="368">
        <v>16496</v>
      </c>
      <c r="AF92" s="368">
        <v>16450</v>
      </c>
      <c r="AG92" s="368">
        <v>16512</v>
      </c>
      <c r="AH92" s="368">
        <v>16434</v>
      </c>
      <c r="AI92" s="368">
        <v>16595</v>
      </c>
      <c r="AJ92" s="368">
        <v>16619</v>
      </c>
      <c r="AK92" s="368">
        <v>17095</v>
      </c>
      <c r="AL92" s="368">
        <v>16922</v>
      </c>
      <c r="AM92" s="369">
        <v>16841</v>
      </c>
      <c r="AN92" s="367">
        <v>16889</v>
      </c>
      <c r="AO92" s="368">
        <v>17051</v>
      </c>
      <c r="AP92" s="368">
        <v>17005</v>
      </c>
      <c r="AQ92" s="368">
        <v>16984</v>
      </c>
      <c r="AR92" s="368">
        <v>16915</v>
      </c>
      <c r="AS92" s="368">
        <v>16982</v>
      </c>
      <c r="AT92" s="368">
        <v>16874</v>
      </c>
      <c r="AU92" s="368">
        <v>17035</v>
      </c>
      <c r="AV92" s="368">
        <v>16904</v>
      </c>
      <c r="AW92" s="368">
        <v>16855</v>
      </c>
      <c r="AX92" s="368">
        <v>16777</v>
      </c>
      <c r="AY92" s="369">
        <v>16787</v>
      </c>
      <c r="AZ92" s="367">
        <v>16728</v>
      </c>
      <c r="BA92" s="368">
        <v>16813</v>
      </c>
      <c r="BB92" s="368">
        <v>16669</v>
      </c>
      <c r="BC92" s="368">
        <v>15933</v>
      </c>
      <c r="BD92" s="368">
        <v>15957</v>
      </c>
      <c r="BE92" s="368">
        <v>16107</v>
      </c>
      <c r="BF92" s="368">
        <v>16155</v>
      </c>
      <c r="BG92" s="368">
        <v>16108</v>
      </c>
      <c r="BH92" s="368">
        <v>16133</v>
      </c>
      <c r="BI92" s="368">
        <v>16115</v>
      </c>
      <c r="BJ92" s="368">
        <v>16212</v>
      </c>
      <c r="BK92" s="369">
        <v>16247</v>
      </c>
      <c r="BL92" s="367">
        <v>16311</v>
      </c>
      <c r="BM92" s="372">
        <v>16363</v>
      </c>
      <c r="BN92" s="372">
        <v>16344</v>
      </c>
      <c r="BO92" s="372">
        <v>16241</v>
      </c>
      <c r="BP92" s="372">
        <v>16161</v>
      </c>
      <c r="BQ92" s="372">
        <v>16133</v>
      </c>
      <c r="BR92" s="372">
        <v>16247</v>
      </c>
      <c r="BS92" s="372">
        <v>16123</v>
      </c>
      <c r="BT92" s="372">
        <v>16081</v>
      </c>
      <c r="BU92" s="372">
        <v>15971</v>
      </c>
      <c r="BV92" s="372">
        <v>15911</v>
      </c>
      <c r="BW92" s="369">
        <v>16027</v>
      </c>
      <c r="BX92" s="367">
        <v>16282</v>
      </c>
      <c r="BY92" s="372">
        <v>16142</v>
      </c>
      <c r="BZ92" s="372">
        <v>15893</v>
      </c>
      <c r="CA92" s="372">
        <v>15532</v>
      </c>
      <c r="CB92" s="372">
        <v>15352</v>
      </c>
      <c r="CC92" s="372">
        <v>15281</v>
      </c>
      <c r="CD92" s="372">
        <v>15162</v>
      </c>
      <c r="CE92" s="372">
        <v>15131</v>
      </c>
      <c r="CF92" s="372">
        <v>14992</v>
      </c>
      <c r="CG92" s="368">
        <v>14849</v>
      </c>
      <c r="CH92" s="368">
        <v>14842</v>
      </c>
      <c r="CI92" s="369">
        <v>14806</v>
      </c>
      <c r="CJ92" s="367">
        <v>14757</v>
      </c>
      <c r="CK92" s="368">
        <v>14804</v>
      </c>
      <c r="CL92" s="368">
        <v>14914</v>
      </c>
      <c r="CM92" s="368">
        <v>14886</v>
      </c>
      <c r="CN92" s="368">
        <v>14887</v>
      </c>
      <c r="CO92" s="368">
        <v>15013</v>
      </c>
      <c r="CP92" s="368">
        <v>15049</v>
      </c>
      <c r="CQ92" s="368">
        <v>15032</v>
      </c>
      <c r="CR92" s="368">
        <v>15959</v>
      </c>
      <c r="CS92" s="368">
        <v>15961</v>
      </c>
      <c r="CT92" s="368">
        <v>15978</v>
      </c>
      <c r="CU92" s="369">
        <v>16117</v>
      </c>
      <c r="CV92" s="367">
        <v>16064</v>
      </c>
      <c r="CW92" s="368">
        <v>16048</v>
      </c>
      <c r="CX92" s="368">
        <v>16005</v>
      </c>
      <c r="CY92" s="368">
        <v>16038</v>
      </c>
      <c r="CZ92" s="368">
        <v>16052</v>
      </c>
      <c r="DA92" s="368">
        <v>16059</v>
      </c>
      <c r="DB92" s="368">
        <v>16000</v>
      </c>
      <c r="DC92" s="368">
        <v>16042</v>
      </c>
      <c r="DD92" s="368">
        <v>16012</v>
      </c>
      <c r="DE92" s="368">
        <v>16131</v>
      </c>
      <c r="DF92" s="368">
        <v>16186</v>
      </c>
      <c r="DG92" s="369">
        <v>16276</v>
      </c>
      <c r="DH92" s="367">
        <v>16295</v>
      </c>
      <c r="DI92" s="368">
        <v>16274</v>
      </c>
      <c r="DJ92" s="368">
        <v>16274</v>
      </c>
      <c r="DK92" s="368">
        <v>16256</v>
      </c>
      <c r="DL92" s="368">
        <v>16200</v>
      </c>
      <c r="DM92" s="368">
        <v>16151</v>
      </c>
      <c r="DN92" s="368">
        <v>16096</v>
      </c>
      <c r="DO92" s="368">
        <v>16072</v>
      </c>
      <c r="DP92" s="368">
        <v>16153</v>
      </c>
      <c r="DQ92" s="368">
        <v>16111</v>
      </c>
      <c r="DR92" s="368">
        <v>16056</v>
      </c>
      <c r="DS92" s="371">
        <v>16307</v>
      </c>
      <c r="DT92" s="367">
        <v>16440</v>
      </c>
      <c r="DU92" s="368">
        <v>17089</v>
      </c>
      <c r="DV92" s="368">
        <v>17465</v>
      </c>
      <c r="DW92" s="368">
        <v>17723</v>
      </c>
      <c r="DX92" s="368">
        <v>18400</v>
      </c>
      <c r="DY92" s="368">
        <v>18567</v>
      </c>
      <c r="DZ92" s="368">
        <v>18539</v>
      </c>
      <c r="EA92" s="368">
        <v>17973</v>
      </c>
      <c r="EB92" s="368">
        <v>18045</v>
      </c>
      <c r="EC92" s="368">
        <v>17936</v>
      </c>
      <c r="ED92" s="368">
        <v>17777</v>
      </c>
      <c r="EE92" s="371">
        <v>17565</v>
      </c>
      <c r="EF92" s="367">
        <v>17583</v>
      </c>
      <c r="EG92" s="368">
        <v>17484</v>
      </c>
      <c r="EH92" s="368">
        <v>17350</v>
      </c>
      <c r="EI92" s="368">
        <v>17430</v>
      </c>
      <c r="EJ92" s="368">
        <v>17458</v>
      </c>
      <c r="EK92" s="368">
        <v>17532</v>
      </c>
      <c r="EL92" s="368">
        <v>17593</v>
      </c>
      <c r="EM92" s="368">
        <v>17552</v>
      </c>
      <c r="EN92" s="368">
        <v>18332</v>
      </c>
      <c r="EO92" s="368">
        <v>18254</v>
      </c>
      <c r="EP92" s="368">
        <v>18428</v>
      </c>
      <c r="EQ92" s="371">
        <v>18605</v>
      </c>
      <c r="ER92" s="367">
        <v>18796</v>
      </c>
      <c r="ES92" s="368">
        <v>18880</v>
      </c>
      <c r="ET92" s="368">
        <v>19666</v>
      </c>
      <c r="EU92" s="368">
        <v>19669</v>
      </c>
      <c r="EV92" s="368">
        <v>19869</v>
      </c>
      <c r="EW92" s="371">
        <v>20115</v>
      </c>
      <c r="EX92" s="371">
        <v>21154</v>
      </c>
      <c r="EY92" s="371">
        <v>21340</v>
      </c>
      <c r="EZ92" s="369">
        <v>21477</v>
      </c>
      <c r="FA92" s="369">
        <v>22042</v>
      </c>
      <c r="FB92" s="369">
        <v>22182</v>
      </c>
      <c r="FC92" s="369">
        <v>24156</v>
      </c>
      <c r="FD92" s="369">
        <v>24498</v>
      </c>
      <c r="FE92" s="369">
        <v>24476</v>
      </c>
      <c r="FF92" s="369">
        <v>24472</v>
      </c>
      <c r="FG92" s="369">
        <v>26060</v>
      </c>
      <c r="FH92" s="369"/>
      <c r="FI92" s="369"/>
      <c r="FJ92" s="369"/>
      <c r="FK92" s="369"/>
      <c r="FL92" s="369"/>
      <c r="FM92" s="369"/>
      <c r="FN92" s="369"/>
      <c r="FO92" s="369"/>
      <c r="FP92" s="104">
        <v>1588</v>
      </c>
      <c r="FQ92" s="84">
        <v>6.0936300844205675</v>
      </c>
      <c r="FR92" s="104">
        <v>1904</v>
      </c>
      <c r="FS92" s="84">
        <v>10.233808116097823</v>
      </c>
    </row>
    <row r="93" spans="1:175" ht="15" outlineLevel="2">
      <c r="A93" s="355">
        <v>483</v>
      </c>
      <c r="B93" s="53" t="s">
        <v>367</v>
      </c>
      <c r="C93" s="339" t="s">
        <v>380</v>
      </c>
      <c r="D93" s="367">
        <v>9285</v>
      </c>
      <c r="E93" s="368">
        <v>9331</v>
      </c>
      <c r="F93" s="368">
        <v>9320</v>
      </c>
      <c r="G93" s="368">
        <v>9251</v>
      </c>
      <c r="H93" s="368">
        <v>9241</v>
      </c>
      <c r="I93" s="368">
        <v>9353</v>
      </c>
      <c r="J93" s="368">
        <v>9335</v>
      </c>
      <c r="K93" s="368">
        <v>9279</v>
      </c>
      <c r="L93" s="368">
        <v>9327</v>
      </c>
      <c r="M93" s="368">
        <v>9520</v>
      </c>
      <c r="N93" s="368">
        <v>9598</v>
      </c>
      <c r="O93" s="369">
        <v>9642</v>
      </c>
      <c r="P93" s="367">
        <v>9576</v>
      </c>
      <c r="Q93" s="368">
        <v>9624</v>
      </c>
      <c r="R93" s="370">
        <v>9611</v>
      </c>
      <c r="S93" s="368">
        <v>8286</v>
      </c>
      <c r="T93" s="368">
        <v>9702</v>
      </c>
      <c r="U93" s="368">
        <v>9766</v>
      </c>
      <c r="V93" s="368">
        <v>9782</v>
      </c>
      <c r="W93" s="368">
        <v>9799</v>
      </c>
      <c r="X93" s="368">
        <v>9915</v>
      </c>
      <c r="Y93" s="368">
        <v>9911</v>
      </c>
      <c r="Z93" s="368">
        <v>9931</v>
      </c>
      <c r="AA93" s="369">
        <v>9839</v>
      </c>
      <c r="AB93" s="367">
        <v>9846</v>
      </c>
      <c r="AC93" s="368">
        <v>9821</v>
      </c>
      <c r="AD93" s="368">
        <v>9791</v>
      </c>
      <c r="AE93" s="368">
        <v>9849</v>
      </c>
      <c r="AF93" s="368">
        <v>9853</v>
      </c>
      <c r="AG93" s="368">
        <v>9965</v>
      </c>
      <c r="AH93" s="368">
        <v>10009</v>
      </c>
      <c r="AI93" s="368">
        <v>9995</v>
      </c>
      <c r="AJ93" s="368">
        <v>9972</v>
      </c>
      <c r="AK93" s="368">
        <v>10019</v>
      </c>
      <c r="AL93" s="368">
        <v>10019</v>
      </c>
      <c r="AM93" s="369">
        <v>10070</v>
      </c>
      <c r="AN93" s="367">
        <v>10082</v>
      </c>
      <c r="AO93" s="368">
        <v>10022</v>
      </c>
      <c r="AP93" s="368">
        <v>10010</v>
      </c>
      <c r="AQ93" s="368">
        <v>10052</v>
      </c>
      <c r="AR93" s="368">
        <v>10066</v>
      </c>
      <c r="AS93" s="368">
        <v>10009</v>
      </c>
      <c r="AT93" s="368">
        <v>10006</v>
      </c>
      <c r="AU93" s="368">
        <v>9976</v>
      </c>
      <c r="AV93" s="368">
        <v>9853</v>
      </c>
      <c r="AW93" s="368">
        <v>9836</v>
      </c>
      <c r="AX93" s="368">
        <v>9807</v>
      </c>
      <c r="AY93" s="369">
        <v>9736</v>
      </c>
      <c r="AZ93" s="367">
        <v>9682</v>
      </c>
      <c r="BA93" s="368">
        <v>9629</v>
      </c>
      <c r="BB93" s="368">
        <v>9571</v>
      </c>
      <c r="BC93" s="368">
        <v>9214</v>
      </c>
      <c r="BD93" s="368">
        <v>9183</v>
      </c>
      <c r="BE93" s="368">
        <v>9188</v>
      </c>
      <c r="BF93" s="368">
        <v>9162</v>
      </c>
      <c r="BG93" s="368">
        <v>9093</v>
      </c>
      <c r="BH93" s="368">
        <v>9079</v>
      </c>
      <c r="BI93" s="368">
        <v>9009</v>
      </c>
      <c r="BJ93" s="368">
        <v>8971</v>
      </c>
      <c r="BK93" s="369">
        <v>9014</v>
      </c>
      <c r="BL93" s="367">
        <v>9021</v>
      </c>
      <c r="BM93" s="372">
        <v>9060</v>
      </c>
      <c r="BN93" s="372">
        <v>9067</v>
      </c>
      <c r="BO93" s="372">
        <v>9021</v>
      </c>
      <c r="BP93" s="372">
        <v>9058</v>
      </c>
      <c r="BQ93" s="372">
        <v>9054</v>
      </c>
      <c r="BR93" s="372">
        <v>8983</v>
      </c>
      <c r="BS93" s="372">
        <v>8943</v>
      </c>
      <c r="BT93" s="372">
        <v>8879</v>
      </c>
      <c r="BU93" s="372">
        <v>8863</v>
      </c>
      <c r="BV93" s="372">
        <v>8854</v>
      </c>
      <c r="BW93" s="369">
        <v>8873</v>
      </c>
      <c r="BX93" s="367">
        <v>8874</v>
      </c>
      <c r="BY93" s="372">
        <v>8831</v>
      </c>
      <c r="BZ93" s="372">
        <v>8826</v>
      </c>
      <c r="CA93" s="372">
        <v>8798</v>
      </c>
      <c r="CB93" s="372">
        <v>8737</v>
      </c>
      <c r="CC93" s="372">
        <v>8657</v>
      </c>
      <c r="CD93" s="372">
        <v>8618</v>
      </c>
      <c r="CE93" s="372">
        <v>8593</v>
      </c>
      <c r="CF93" s="372">
        <v>8689</v>
      </c>
      <c r="CG93" s="368">
        <v>8665</v>
      </c>
      <c r="CH93" s="368">
        <v>8673</v>
      </c>
      <c r="CI93" s="369">
        <v>8644</v>
      </c>
      <c r="CJ93" s="367">
        <v>8642</v>
      </c>
      <c r="CK93" s="368">
        <v>8638</v>
      </c>
      <c r="CL93" s="368">
        <v>8617</v>
      </c>
      <c r="CM93" s="368">
        <v>8609</v>
      </c>
      <c r="CN93" s="368">
        <v>8629</v>
      </c>
      <c r="CO93" s="368">
        <v>8697</v>
      </c>
      <c r="CP93" s="368">
        <v>8754</v>
      </c>
      <c r="CQ93" s="368">
        <v>8767</v>
      </c>
      <c r="CR93" s="368">
        <v>8770</v>
      </c>
      <c r="CS93" s="368">
        <v>8755</v>
      </c>
      <c r="CT93" s="368">
        <v>8824</v>
      </c>
      <c r="CU93" s="369">
        <v>8837</v>
      </c>
      <c r="CV93" s="367">
        <v>8833</v>
      </c>
      <c r="CW93" s="368">
        <v>8840</v>
      </c>
      <c r="CX93" s="368">
        <v>8782</v>
      </c>
      <c r="CY93" s="368">
        <v>8808</v>
      </c>
      <c r="CZ93" s="368">
        <v>8820</v>
      </c>
      <c r="DA93" s="368">
        <v>8771</v>
      </c>
      <c r="DB93" s="368">
        <v>8740</v>
      </c>
      <c r="DC93" s="368">
        <v>8734</v>
      </c>
      <c r="DD93" s="368">
        <v>8705</v>
      </c>
      <c r="DE93" s="368">
        <v>8641</v>
      </c>
      <c r="DF93" s="368">
        <v>8624</v>
      </c>
      <c r="DG93" s="369">
        <v>8647</v>
      </c>
      <c r="DH93" s="367">
        <v>8605</v>
      </c>
      <c r="DI93" s="368">
        <v>8542</v>
      </c>
      <c r="DJ93" s="368">
        <v>8503</v>
      </c>
      <c r="DK93" s="368">
        <v>8465</v>
      </c>
      <c r="DL93" s="368">
        <v>8383</v>
      </c>
      <c r="DM93" s="368">
        <v>8310</v>
      </c>
      <c r="DN93" s="368">
        <v>8252</v>
      </c>
      <c r="DO93" s="368">
        <v>8224</v>
      </c>
      <c r="DP93" s="368">
        <v>8214</v>
      </c>
      <c r="DQ93" s="368">
        <v>8169</v>
      </c>
      <c r="DR93" s="368">
        <v>8132</v>
      </c>
      <c r="DS93" s="371">
        <v>8204</v>
      </c>
      <c r="DT93" s="367">
        <v>8239</v>
      </c>
      <c r="DU93" s="368">
        <v>8274</v>
      </c>
      <c r="DV93" s="368">
        <v>8237</v>
      </c>
      <c r="DW93" s="368">
        <v>8247</v>
      </c>
      <c r="DX93" s="368">
        <v>8309</v>
      </c>
      <c r="DY93" s="368">
        <v>8304</v>
      </c>
      <c r="DZ93" s="368">
        <v>8286</v>
      </c>
      <c r="EA93" s="368">
        <v>8213</v>
      </c>
      <c r="EB93" s="368">
        <v>8226</v>
      </c>
      <c r="EC93" s="368">
        <v>8221</v>
      </c>
      <c r="ED93" s="368">
        <v>8210</v>
      </c>
      <c r="EE93" s="371">
        <v>8176</v>
      </c>
      <c r="EF93" s="367">
        <v>8186</v>
      </c>
      <c r="EG93" s="368">
        <v>8157</v>
      </c>
      <c r="EH93" s="368">
        <v>8126</v>
      </c>
      <c r="EI93" s="368">
        <v>8080</v>
      </c>
      <c r="EJ93" s="368">
        <v>8075</v>
      </c>
      <c r="EK93" s="368">
        <v>8029</v>
      </c>
      <c r="EL93" s="368">
        <v>8055</v>
      </c>
      <c r="EM93" s="368">
        <v>8038</v>
      </c>
      <c r="EN93" s="368">
        <v>8048</v>
      </c>
      <c r="EO93" s="368">
        <v>8084</v>
      </c>
      <c r="EP93" s="368">
        <v>8119</v>
      </c>
      <c r="EQ93" s="371">
        <v>8129</v>
      </c>
      <c r="ER93" s="367">
        <v>8146</v>
      </c>
      <c r="ES93" s="368">
        <v>8127</v>
      </c>
      <c r="ET93" s="368">
        <v>8108</v>
      </c>
      <c r="EU93" s="368">
        <v>8063</v>
      </c>
      <c r="EV93" s="368">
        <v>8036</v>
      </c>
      <c r="EW93" s="371">
        <v>8031</v>
      </c>
      <c r="EX93" s="371">
        <v>8004</v>
      </c>
      <c r="EY93" s="371">
        <v>8014</v>
      </c>
      <c r="EZ93" s="369">
        <v>7967</v>
      </c>
      <c r="FA93" s="369">
        <v>7964</v>
      </c>
      <c r="FB93" s="369">
        <v>7956</v>
      </c>
      <c r="FC93" s="369">
        <v>7976</v>
      </c>
      <c r="FD93" s="369">
        <v>7991</v>
      </c>
      <c r="FE93" s="369">
        <v>7992</v>
      </c>
      <c r="FF93" s="369">
        <v>7914</v>
      </c>
      <c r="FG93" s="369">
        <v>7864</v>
      </c>
      <c r="FH93" s="369"/>
      <c r="FI93" s="369"/>
      <c r="FJ93" s="369"/>
      <c r="FK93" s="369"/>
      <c r="FL93" s="369"/>
      <c r="FM93" s="369"/>
      <c r="FN93" s="369"/>
      <c r="FO93" s="369"/>
      <c r="FP93" s="104">
        <v>-50</v>
      </c>
      <c r="FQ93" s="84">
        <v>-0.63580874872838256</v>
      </c>
      <c r="FR93" s="104">
        <v>-112</v>
      </c>
      <c r="FS93" s="84">
        <v>-1.3777832451716079</v>
      </c>
    </row>
    <row r="94" spans="1:175" ht="15" outlineLevel="2">
      <c r="A94" s="355">
        <v>541</v>
      </c>
      <c r="B94" s="53" t="s">
        <v>367</v>
      </c>
      <c r="C94" s="339" t="s">
        <v>3418</v>
      </c>
      <c r="D94" s="367">
        <v>11508</v>
      </c>
      <c r="E94" s="368">
        <v>11651</v>
      </c>
      <c r="F94" s="368">
        <v>11713</v>
      </c>
      <c r="G94" s="368">
        <v>11646</v>
      </c>
      <c r="H94" s="368">
        <v>11626</v>
      </c>
      <c r="I94" s="368">
        <v>11719</v>
      </c>
      <c r="J94" s="368">
        <v>11637</v>
      </c>
      <c r="K94" s="368">
        <v>11618</v>
      </c>
      <c r="L94" s="368">
        <v>11852</v>
      </c>
      <c r="M94" s="368">
        <v>11954</v>
      </c>
      <c r="N94" s="368">
        <v>11951</v>
      </c>
      <c r="O94" s="369">
        <v>11957</v>
      </c>
      <c r="P94" s="367">
        <v>11979</v>
      </c>
      <c r="Q94" s="368">
        <v>11939</v>
      </c>
      <c r="R94" s="370">
        <v>11967</v>
      </c>
      <c r="S94" s="368">
        <v>12259</v>
      </c>
      <c r="T94" s="368">
        <v>12319</v>
      </c>
      <c r="U94" s="368">
        <v>12351</v>
      </c>
      <c r="V94" s="368">
        <v>12291</v>
      </c>
      <c r="W94" s="368">
        <v>12224</v>
      </c>
      <c r="X94" s="368">
        <v>12189</v>
      </c>
      <c r="Y94" s="368">
        <v>12086</v>
      </c>
      <c r="Z94" s="368">
        <v>12024</v>
      </c>
      <c r="AA94" s="369">
        <v>11934</v>
      </c>
      <c r="AB94" s="367">
        <v>11756</v>
      </c>
      <c r="AC94" s="368">
        <v>11908</v>
      </c>
      <c r="AD94" s="368">
        <v>11826</v>
      </c>
      <c r="AE94" s="368">
        <v>11747</v>
      </c>
      <c r="AF94" s="368">
        <v>11753</v>
      </c>
      <c r="AG94" s="368">
        <v>11754</v>
      </c>
      <c r="AH94" s="368">
        <v>11740</v>
      </c>
      <c r="AI94" s="368">
        <v>11732</v>
      </c>
      <c r="AJ94" s="368">
        <v>11670</v>
      </c>
      <c r="AK94" s="368">
        <v>11704</v>
      </c>
      <c r="AL94" s="368">
        <v>11667</v>
      </c>
      <c r="AM94" s="369">
        <v>11706</v>
      </c>
      <c r="AN94" s="367">
        <v>11545</v>
      </c>
      <c r="AO94" s="368">
        <v>11789</v>
      </c>
      <c r="AP94" s="368">
        <v>11733</v>
      </c>
      <c r="AQ94" s="368">
        <v>11706</v>
      </c>
      <c r="AR94" s="368">
        <v>11738</v>
      </c>
      <c r="AS94" s="368">
        <v>11712</v>
      </c>
      <c r="AT94" s="368">
        <v>11730</v>
      </c>
      <c r="AU94" s="368">
        <v>11724</v>
      </c>
      <c r="AV94" s="368">
        <v>11608</v>
      </c>
      <c r="AW94" s="368">
        <v>11481</v>
      </c>
      <c r="AX94" s="368">
        <v>11455</v>
      </c>
      <c r="AY94" s="369">
        <v>11504</v>
      </c>
      <c r="AZ94" s="367">
        <v>11546</v>
      </c>
      <c r="BA94" s="368">
        <v>11520</v>
      </c>
      <c r="BB94" s="368">
        <v>11498</v>
      </c>
      <c r="BC94" s="368">
        <v>11445</v>
      </c>
      <c r="BD94" s="368">
        <v>11408</v>
      </c>
      <c r="BE94" s="368">
        <v>11312</v>
      </c>
      <c r="BF94" s="368">
        <v>11347</v>
      </c>
      <c r="BG94" s="368">
        <v>11290</v>
      </c>
      <c r="BH94" s="368">
        <v>11268</v>
      </c>
      <c r="BI94" s="368">
        <v>11233</v>
      </c>
      <c r="BJ94" s="368">
        <v>11232</v>
      </c>
      <c r="BK94" s="369">
        <v>11328</v>
      </c>
      <c r="BL94" s="367">
        <v>11351</v>
      </c>
      <c r="BM94" s="372">
        <v>11434</v>
      </c>
      <c r="BN94" s="372">
        <v>11469</v>
      </c>
      <c r="BO94" s="372">
        <v>11412</v>
      </c>
      <c r="BP94" s="372">
        <v>11484</v>
      </c>
      <c r="BQ94" s="372">
        <v>11438</v>
      </c>
      <c r="BR94" s="372">
        <v>11231</v>
      </c>
      <c r="BS94" s="372">
        <v>11118</v>
      </c>
      <c r="BT94" s="372">
        <v>11093</v>
      </c>
      <c r="BU94" s="372">
        <v>11083</v>
      </c>
      <c r="BV94" s="372">
        <v>11068</v>
      </c>
      <c r="BW94" s="369">
        <v>11111</v>
      </c>
      <c r="BX94" s="367">
        <v>11176</v>
      </c>
      <c r="BY94" s="372">
        <v>11142</v>
      </c>
      <c r="BZ94" s="372">
        <v>11062</v>
      </c>
      <c r="CA94" s="372">
        <v>11000</v>
      </c>
      <c r="CB94" s="372">
        <v>10996</v>
      </c>
      <c r="CC94" s="372">
        <v>10963</v>
      </c>
      <c r="CD94" s="372">
        <v>10953</v>
      </c>
      <c r="CE94" s="372">
        <v>10985</v>
      </c>
      <c r="CF94" s="372">
        <v>10956</v>
      </c>
      <c r="CG94" s="368">
        <v>10913</v>
      </c>
      <c r="CH94" s="368">
        <v>10865</v>
      </c>
      <c r="CI94" s="369">
        <v>10847</v>
      </c>
      <c r="CJ94" s="367">
        <v>10851</v>
      </c>
      <c r="CK94" s="368">
        <v>10893</v>
      </c>
      <c r="CL94" s="368">
        <v>10909</v>
      </c>
      <c r="CM94" s="368">
        <v>10899</v>
      </c>
      <c r="CN94" s="368">
        <v>10885</v>
      </c>
      <c r="CO94" s="368">
        <v>10896</v>
      </c>
      <c r="CP94" s="368">
        <v>10920</v>
      </c>
      <c r="CQ94" s="368">
        <v>10907</v>
      </c>
      <c r="CR94" s="368">
        <v>10906</v>
      </c>
      <c r="CS94" s="368">
        <v>10961</v>
      </c>
      <c r="CT94" s="368">
        <v>11063</v>
      </c>
      <c r="CU94" s="369">
        <v>11128</v>
      </c>
      <c r="CV94" s="367">
        <v>11113</v>
      </c>
      <c r="CW94" s="368">
        <v>11121</v>
      </c>
      <c r="CX94" s="368">
        <v>11095</v>
      </c>
      <c r="CY94" s="368">
        <v>11103</v>
      </c>
      <c r="CZ94" s="368">
        <v>11147</v>
      </c>
      <c r="DA94" s="368">
        <v>11160</v>
      </c>
      <c r="DB94" s="368">
        <v>11170</v>
      </c>
      <c r="DC94" s="368">
        <v>11164</v>
      </c>
      <c r="DD94" s="368">
        <v>11163</v>
      </c>
      <c r="DE94" s="368">
        <v>11168</v>
      </c>
      <c r="DF94" s="368">
        <v>11242</v>
      </c>
      <c r="DG94" s="369">
        <v>11218</v>
      </c>
      <c r="DH94" s="367">
        <v>11227</v>
      </c>
      <c r="DI94" s="368">
        <v>11312</v>
      </c>
      <c r="DJ94" s="368">
        <v>11300</v>
      </c>
      <c r="DK94" s="368">
        <v>11276</v>
      </c>
      <c r="DL94" s="368">
        <v>11230</v>
      </c>
      <c r="DM94" s="368">
        <v>11186</v>
      </c>
      <c r="DN94" s="368">
        <v>11162</v>
      </c>
      <c r="DO94" s="368">
        <v>11148</v>
      </c>
      <c r="DP94" s="368">
        <v>11180</v>
      </c>
      <c r="DQ94" s="368">
        <v>11152</v>
      </c>
      <c r="DR94" s="368">
        <v>11132</v>
      </c>
      <c r="DS94" s="371">
        <v>11255</v>
      </c>
      <c r="DT94" s="367">
        <v>11361</v>
      </c>
      <c r="DU94" s="368">
        <v>11649</v>
      </c>
      <c r="DV94" s="368">
        <v>11704</v>
      </c>
      <c r="DW94" s="368">
        <v>11742</v>
      </c>
      <c r="DX94" s="368">
        <v>11847</v>
      </c>
      <c r="DY94" s="368">
        <v>11908</v>
      </c>
      <c r="DZ94" s="368">
        <v>11884</v>
      </c>
      <c r="EA94" s="368">
        <v>11710</v>
      </c>
      <c r="EB94" s="368">
        <v>11794</v>
      </c>
      <c r="EC94" s="368">
        <v>11771</v>
      </c>
      <c r="ED94" s="368">
        <v>11699</v>
      </c>
      <c r="EE94" s="371">
        <v>11668</v>
      </c>
      <c r="EF94" s="367">
        <v>11644</v>
      </c>
      <c r="EG94" s="368">
        <v>11662</v>
      </c>
      <c r="EH94" s="368">
        <v>11657</v>
      </c>
      <c r="EI94" s="368">
        <v>11679</v>
      </c>
      <c r="EJ94" s="368">
        <v>11631</v>
      </c>
      <c r="EK94" s="368">
        <v>11602</v>
      </c>
      <c r="EL94" s="368">
        <v>11664</v>
      </c>
      <c r="EM94" s="368">
        <v>11701</v>
      </c>
      <c r="EN94" s="368">
        <v>11715</v>
      </c>
      <c r="EO94" s="368">
        <v>11651</v>
      </c>
      <c r="EP94" s="368">
        <v>11709</v>
      </c>
      <c r="EQ94" s="371">
        <v>11699</v>
      </c>
      <c r="ER94" s="367">
        <v>11756</v>
      </c>
      <c r="ES94" s="368">
        <v>11727</v>
      </c>
      <c r="ET94" s="368">
        <v>11868</v>
      </c>
      <c r="EU94" s="368">
        <v>11818</v>
      </c>
      <c r="EV94" s="368">
        <v>11882</v>
      </c>
      <c r="EW94" s="371">
        <v>11874</v>
      </c>
      <c r="EX94" s="371">
        <v>12207</v>
      </c>
      <c r="EY94" s="371">
        <v>12249</v>
      </c>
      <c r="EZ94" s="369">
        <v>12210</v>
      </c>
      <c r="FA94" s="369">
        <v>12262</v>
      </c>
      <c r="FB94" s="369">
        <v>12294</v>
      </c>
      <c r="FC94" s="369">
        <v>12400</v>
      </c>
      <c r="FD94" s="369">
        <v>12517</v>
      </c>
      <c r="FE94" s="369">
        <v>12496</v>
      </c>
      <c r="FF94" s="369">
        <v>12447</v>
      </c>
      <c r="FG94" s="369">
        <v>12498</v>
      </c>
      <c r="FH94" s="369"/>
      <c r="FI94" s="369"/>
      <c r="FJ94" s="369"/>
      <c r="FK94" s="369"/>
      <c r="FL94" s="369"/>
      <c r="FM94" s="369"/>
      <c r="FN94" s="369"/>
      <c r="FO94" s="369"/>
      <c r="FP94" s="104">
        <v>51</v>
      </c>
      <c r="FQ94" s="84">
        <v>0.40806529044647144</v>
      </c>
      <c r="FR94" s="104">
        <v>98</v>
      </c>
      <c r="FS94" s="84">
        <v>0.83767843405419262</v>
      </c>
    </row>
    <row r="95" spans="1:175" ht="15" outlineLevel="2">
      <c r="A95" s="355">
        <v>607</v>
      </c>
      <c r="B95" s="53" t="s">
        <v>367</v>
      </c>
      <c r="C95" s="339" t="s">
        <v>3419</v>
      </c>
      <c r="D95" s="367">
        <v>4309</v>
      </c>
      <c r="E95" s="368">
        <v>4322</v>
      </c>
      <c r="F95" s="368">
        <v>4333</v>
      </c>
      <c r="G95" s="368">
        <v>4391</v>
      </c>
      <c r="H95" s="368">
        <v>4360</v>
      </c>
      <c r="I95" s="368">
        <v>4406</v>
      </c>
      <c r="J95" s="368">
        <v>4316</v>
      </c>
      <c r="K95" s="368">
        <v>4388</v>
      </c>
      <c r="L95" s="368">
        <v>4282</v>
      </c>
      <c r="M95" s="368">
        <v>4267</v>
      </c>
      <c r="N95" s="368">
        <v>4209</v>
      </c>
      <c r="O95" s="369">
        <v>4183</v>
      </c>
      <c r="P95" s="367">
        <v>4216</v>
      </c>
      <c r="Q95" s="368">
        <v>4200</v>
      </c>
      <c r="R95" s="370">
        <v>4200</v>
      </c>
      <c r="S95" s="368">
        <v>4219</v>
      </c>
      <c r="T95" s="368">
        <v>4231</v>
      </c>
      <c r="U95" s="368">
        <v>4221</v>
      </c>
      <c r="V95" s="368">
        <v>4188</v>
      </c>
      <c r="W95" s="368">
        <v>4157</v>
      </c>
      <c r="X95" s="368">
        <v>4110</v>
      </c>
      <c r="Y95" s="368">
        <v>4126</v>
      </c>
      <c r="Z95" s="368">
        <v>4131</v>
      </c>
      <c r="AA95" s="369">
        <v>4086</v>
      </c>
      <c r="AB95" s="367">
        <v>4076</v>
      </c>
      <c r="AC95" s="368">
        <v>4164</v>
      </c>
      <c r="AD95" s="368">
        <v>4159</v>
      </c>
      <c r="AE95" s="368">
        <v>4125</v>
      </c>
      <c r="AF95" s="368">
        <v>4000</v>
      </c>
      <c r="AG95" s="368">
        <v>3871</v>
      </c>
      <c r="AH95" s="368">
        <v>3815</v>
      </c>
      <c r="AI95" s="368">
        <v>3808</v>
      </c>
      <c r="AJ95" s="368">
        <v>3803</v>
      </c>
      <c r="AK95" s="368">
        <v>3857</v>
      </c>
      <c r="AL95" s="368">
        <v>3870</v>
      </c>
      <c r="AM95" s="369">
        <v>3947</v>
      </c>
      <c r="AN95" s="367">
        <v>3925</v>
      </c>
      <c r="AO95" s="368">
        <v>4021</v>
      </c>
      <c r="AP95" s="368">
        <v>4004</v>
      </c>
      <c r="AQ95" s="368">
        <v>3979</v>
      </c>
      <c r="AR95" s="368">
        <v>4106</v>
      </c>
      <c r="AS95" s="368">
        <v>4138</v>
      </c>
      <c r="AT95" s="368">
        <v>4152</v>
      </c>
      <c r="AU95" s="368">
        <v>4147</v>
      </c>
      <c r="AV95" s="368">
        <v>4110</v>
      </c>
      <c r="AW95" s="368">
        <v>4110</v>
      </c>
      <c r="AX95" s="368">
        <v>4173</v>
      </c>
      <c r="AY95" s="369">
        <v>4171</v>
      </c>
      <c r="AZ95" s="367">
        <v>4202</v>
      </c>
      <c r="BA95" s="368">
        <v>4279</v>
      </c>
      <c r="BB95" s="368">
        <v>4235</v>
      </c>
      <c r="BC95" s="368">
        <v>4222</v>
      </c>
      <c r="BD95" s="368">
        <v>4197</v>
      </c>
      <c r="BE95" s="368">
        <v>4193</v>
      </c>
      <c r="BF95" s="368">
        <v>4222</v>
      </c>
      <c r="BG95" s="368">
        <v>4136</v>
      </c>
      <c r="BH95" s="368">
        <v>4176</v>
      </c>
      <c r="BI95" s="368">
        <v>4119</v>
      </c>
      <c r="BJ95" s="368">
        <v>4075</v>
      </c>
      <c r="BK95" s="369">
        <v>4100</v>
      </c>
      <c r="BL95" s="367">
        <v>4167</v>
      </c>
      <c r="BM95" s="372">
        <v>4242</v>
      </c>
      <c r="BN95" s="372">
        <v>4279</v>
      </c>
      <c r="BO95" s="372">
        <v>4285</v>
      </c>
      <c r="BP95" s="372">
        <v>4288</v>
      </c>
      <c r="BQ95" s="372">
        <v>4285</v>
      </c>
      <c r="BR95" s="372">
        <v>4107</v>
      </c>
      <c r="BS95" s="372">
        <v>4071</v>
      </c>
      <c r="BT95" s="372">
        <v>4037</v>
      </c>
      <c r="BU95" s="372">
        <v>4041</v>
      </c>
      <c r="BV95" s="372">
        <v>4025</v>
      </c>
      <c r="BW95" s="369">
        <v>4079</v>
      </c>
      <c r="BX95" s="367">
        <v>4172</v>
      </c>
      <c r="BY95" s="372">
        <v>4121</v>
      </c>
      <c r="BZ95" s="372">
        <v>4042</v>
      </c>
      <c r="CA95" s="372">
        <v>3958</v>
      </c>
      <c r="CB95" s="372">
        <v>3925</v>
      </c>
      <c r="CC95" s="372">
        <v>3842</v>
      </c>
      <c r="CD95" s="372">
        <v>3778</v>
      </c>
      <c r="CE95" s="372">
        <v>3804</v>
      </c>
      <c r="CF95" s="372">
        <v>3741</v>
      </c>
      <c r="CG95" s="368">
        <v>3721</v>
      </c>
      <c r="CH95" s="368">
        <v>3663</v>
      </c>
      <c r="CI95" s="369">
        <v>3659</v>
      </c>
      <c r="CJ95" s="367">
        <v>3628</v>
      </c>
      <c r="CK95" s="368">
        <v>3614</v>
      </c>
      <c r="CL95" s="368">
        <v>3556</v>
      </c>
      <c r="CM95" s="368">
        <v>3547</v>
      </c>
      <c r="CN95" s="368">
        <v>3556</v>
      </c>
      <c r="CO95" s="368">
        <v>3625</v>
      </c>
      <c r="CP95" s="368">
        <v>3680</v>
      </c>
      <c r="CQ95" s="368">
        <v>3674</v>
      </c>
      <c r="CR95" s="368">
        <v>3676</v>
      </c>
      <c r="CS95" s="368">
        <v>3805</v>
      </c>
      <c r="CT95" s="368">
        <v>3797</v>
      </c>
      <c r="CU95" s="369">
        <v>3828</v>
      </c>
      <c r="CV95" s="367">
        <v>3823</v>
      </c>
      <c r="CW95" s="368">
        <v>3827</v>
      </c>
      <c r="CX95" s="368">
        <v>3798</v>
      </c>
      <c r="CY95" s="368">
        <v>3813</v>
      </c>
      <c r="CZ95" s="368">
        <v>3782</v>
      </c>
      <c r="DA95" s="368">
        <v>3752</v>
      </c>
      <c r="DB95" s="368">
        <v>3702</v>
      </c>
      <c r="DC95" s="368">
        <v>3652</v>
      </c>
      <c r="DD95" s="368">
        <v>3712</v>
      </c>
      <c r="DE95" s="368">
        <v>3721</v>
      </c>
      <c r="DF95" s="368">
        <v>3740</v>
      </c>
      <c r="DG95" s="369">
        <v>3763</v>
      </c>
      <c r="DH95" s="367">
        <v>3757</v>
      </c>
      <c r="DI95" s="368">
        <v>3696</v>
      </c>
      <c r="DJ95" s="368">
        <v>3659</v>
      </c>
      <c r="DK95" s="368">
        <v>3644</v>
      </c>
      <c r="DL95" s="368">
        <v>3569</v>
      </c>
      <c r="DM95" s="368">
        <v>3498</v>
      </c>
      <c r="DN95" s="368">
        <v>3457</v>
      </c>
      <c r="DO95" s="368">
        <v>3439</v>
      </c>
      <c r="DP95" s="368">
        <v>3454</v>
      </c>
      <c r="DQ95" s="368">
        <v>3440</v>
      </c>
      <c r="DR95" s="368">
        <v>3510</v>
      </c>
      <c r="DS95" s="371">
        <v>3551</v>
      </c>
      <c r="DT95" s="367">
        <v>3572</v>
      </c>
      <c r="DU95" s="368">
        <v>3715</v>
      </c>
      <c r="DV95" s="368">
        <v>3750</v>
      </c>
      <c r="DW95" s="368">
        <v>3840</v>
      </c>
      <c r="DX95" s="368">
        <v>3983</v>
      </c>
      <c r="DY95" s="368">
        <v>3993</v>
      </c>
      <c r="DZ95" s="368">
        <v>4044</v>
      </c>
      <c r="EA95" s="368">
        <v>3876</v>
      </c>
      <c r="EB95" s="368">
        <v>3904</v>
      </c>
      <c r="EC95" s="368">
        <v>3834</v>
      </c>
      <c r="ED95" s="368">
        <v>3782</v>
      </c>
      <c r="EE95" s="371">
        <v>3738</v>
      </c>
      <c r="EF95" s="367">
        <v>3702</v>
      </c>
      <c r="EG95" s="368">
        <v>3655</v>
      </c>
      <c r="EH95" s="368">
        <v>3589</v>
      </c>
      <c r="EI95" s="368">
        <v>3557</v>
      </c>
      <c r="EJ95" s="368">
        <v>3496</v>
      </c>
      <c r="EK95" s="368">
        <v>3469</v>
      </c>
      <c r="EL95" s="368">
        <v>3495</v>
      </c>
      <c r="EM95" s="368">
        <v>3469</v>
      </c>
      <c r="EN95" s="368">
        <v>3531</v>
      </c>
      <c r="EO95" s="368">
        <v>3516</v>
      </c>
      <c r="EP95" s="368">
        <v>3525</v>
      </c>
      <c r="EQ95" s="371">
        <v>3550</v>
      </c>
      <c r="ER95" s="367">
        <v>3601</v>
      </c>
      <c r="ES95" s="368">
        <v>3596</v>
      </c>
      <c r="ET95" s="368">
        <v>3680</v>
      </c>
      <c r="EU95" s="368">
        <v>3738</v>
      </c>
      <c r="EV95" s="368">
        <v>3773</v>
      </c>
      <c r="EW95" s="371">
        <v>3763</v>
      </c>
      <c r="EX95" s="371">
        <v>4009</v>
      </c>
      <c r="EY95" s="371">
        <v>4005</v>
      </c>
      <c r="EZ95" s="369">
        <v>3944</v>
      </c>
      <c r="FA95" s="369">
        <v>4117</v>
      </c>
      <c r="FB95" s="369">
        <v>4156</v>
      </c>
      <c r="FC95" s="369">
        <v>4151</v>
      </c>
      <c r="FD95" s="369">
        <v>4229</v>
      </c>
      <c r="FE95" s="369">
        <v>4242</v>
      </c>
      <c r="FF95" s="369">
        <v>4203</v>
      </c>
      <c r="FG95" s="369">
        <v>4173</v>
      </c>
      <c r="FH95" s="369"/>
      <c r="FI95" s="369"/>
      <c r="FJ95" s="369"/>
      <c r="FK95" s="369"/>
      <c r="FL95" s="369"/>
      <c r="FM95" s="369"/>
      <c r="FN95" s="369"/>
      <c r="FO95" s="369"/>
      <c r="FP95" s="104">
        <v>-30</v>
      </c>
      <c r="FQ95" s="84">
        <v>-0.71890726096333568</v>
      </c>
      <c r="FR95" s="104">
        <v>22</v>
      </c>
      <c r="FS95" s="84">
        <v>0.61971830985915488</v>
      </c>
    </row>
    <row r="96" spans="1:175" ht="15" outlineLevel="2">
      <c r="A96" s="355">
        <v>615</v>
      </c>
      <c r="B96" s="53" t="s">
        <v>367</v>
      </c>
      <c r="C96" s="339" t="s">
        <v>383</v>
      </c>
      <c r="D96" s="367">
        <v>18231</v>
      </c>
      <c r="E96" s="368">
        <v>18316</v>
      </c>
      <c r="F96" s="368">
        <v>18455</v>
      </c>
      <c r="G96" s="368">
        <v>18407</v>
      </c>
      <c r="H96" s="368">
        <v>18265</v>
      </c>
      <c r="I96" s="368">
        <v>18433</v>
      </c>
      <c r="J96" s="368">
        <v>17793</v>
      </c>
      <c r="K96" s="368">
        <v>18360</v>
      </c>
      <c r="L96" s="368">
        <v>17685</v>
      </c>
      <c r="M96" s="368">
        <v>17670</v>
      </c>
      <c r="N96" s="368">
        <v>17479</v>
      </c>
      <c r="O96" s="369">
        <v>17458</v>
      </c>
      <c r="P96" s="367">
        <v>17368</v>
      </c>
      <c r="Q96" s="368">
        <v>17500</v>
      </c>
      <c r="R96" s="370">
        <v>18066</v>
      </c>
      <c r="S96" s="368">
        <v>18467</v>
      </c>
      <c r="T96" s="368">
        <v>18658</v>
      </c>
      <c r="U96" s="368">
        <v>18634</v>
      </c>
      <c r="V96" s="368">
        <v>18448</v>
      </c>
      <c r="W96" s="368">
        <v>18423</v>
      </c>
      <c r="X96" s="368">
        <v>18880</v>
      </c>
      <c r="Y96" s="368">
        <v>19217</v>
      </c>
      <c r="Z96" s="368">
        <v>19058</v>
      </c>
      <c r="AA96" s="369">
        <v>18613</v>
      </c>
      <c r="AB96" s="367">
        <v>18707</v>
      </c>
      <c r="AC96" s="368">
        <v>18677</v>
      </c>
      <c r="AD96" s="368">
        <v>18504</v>
      </c>
      <c r="AE96" s="368">
        <v>18316</v>
      </c>
      <c r="AF96" s="368">
        <v>18752</v>
      </c>
      <c r="AG96" s="368">
        <v>16125</v>
      </c>
      <c r="AH96" s="368">
        <v>18524</v>
      </c>
      <c r="AI96" s="368">
        <v>18395</v>
      </c>
      <c r="AJ96" s="368">
        <v>18423</v>
      </c>
      <c r="AK96" s="368">
        <v>18651</v>
      </c>
      <c r="AL96" s="368">
        <v>18665</v>
      </c>
      <c r="AM96" s="369">
        <v>18654</v>
      </c>
      <c r="AN96" s="367">
        <v>18501</v>
      </c>
      <c r="AO96" s="368">
        <v>18906</v>
      </c>
      <c r="AP96" s="368">
        <v>18839</v>
      </c>
      <c r="AQ96" s="368">
        <v>19135</v>
      </c>
      <c r="AR96" s="368">
        <v>19181</v>
      </c>
      <c r="AS96" s="368">
        <v>19263</v>
      </c>
      <c r="AT96" s="368">
        <v>19297</v>
      </c>
      <c r="AU96" s="368">
        <v>19211</v>
      </c>
      <c r="AV96" s="368">
        <v>18941</v>
      </c>
      <c r="AW96" s="368">
        <v>18988</v>
      </c>
      <c r="AX96" s="368">
        <v>18968</v>
      </c>
      <c r="AY96" s="369">
        <v>19022</v>
      </c>
      <c r="AZ96" s="367">
        <v>19163</v>
      </c>
      <c r="BA96" s="368">
        <v>19290</v>
      </c>
      <c r="BB96" s="368">
        <v>19046</v>
      </c>
      <c r="BC96" s="368">
        <v>19060</v>
      </c>
      <c r="BD96" s="368">
        <v>18955</v>
      </c>
      <c r="BE96" s="368">
        <v>18856</v>
      </c>
      <c r="BF96" s="368">
        <v>18816</v>
      </c>
      <c r="BG96" s="368">
        <v>18610</v>
      </c>
      <c r="BH96" s="368">
        <v>18889</v>
      </c>
      <c r="BI96" s="368">
        <v>18492</v>
      </c>
      <c r="BJ96" s="368">
        <v>18525</v>
      </c>
      <c r="BK96" s="369">
        <v>19022</v>
      </c>
      <c r="BL96" s="367">
        <v>19098</v>
      </c>
      <c r="BM96" s="372">
        <v>19541</v>
      </c>
      <c r="BN96" s="372">
        <v>19663</v>
      </c>
      <c r="BO96" s="372">
        <v>19743</v>
      </c>
      <c r="BP96" s="372">
        <v>19761</v>
      </c>
      <c r="BQ96" s="372">
        <v>19802</v>
      </c>
      <c r="BR96" s="372">
        <v>19435</v>
      </c>
      <c r="BS96" s="372">
        <v>19353</v>
      </c>
      <c r="BT96" s="372">
        <v>19344</v>
      </c>
      <c r="BU96" s="372">
        <v>19630</v>
      </c>
      <c r="BV96" s="372">
        <v>19751</v>
      </c>
      <c r="BW96" s="369">
        <v>19782</v>
      </c>
      <c r="BX96" s="367">
        <v>20180</v>
      </c>
      <c r="BY96" s="372">
        <v>20005</v>
      </c>
      <c r="BZ96" s="372">
        <v>19345</v>
      </c>
      <c r="CA96" s="372">
        <v>18980</v>
      </c>
      <c r="CB96" s="372">
        <v>18801</v>
      </c>
      <c r="CC96" s="372">
        <v>18489</v>
      </c>
      <c r="CD96" s="372">
        <v>18322</v>
      </c>
      <c r="CE96" s="372">
        <v>18359</v>
      </c>
      <c r="CF96" s="372">
        <v>18135</v>
      </c>
      <c r="CG96" s="368">
        <v>18936</v>
      </c>
      <c r="CH96" s="368">
        <v>18904</v>
      </c>
      <c r="CI96" s="369">
        <v>18775</v>
      </c>
      <c r="CJ96" s="367">
        <v>18680</v>
      </c>
      <c r="CK96" s="368">
        <v>18832</v>
      </c>
      <c r="CL96" s="368">
        <v>18776</v>
      </c>
      <c r="CM96" s="368">
        <v>18753</v>
      </c>
      <c r="CN96" s="368">
        <v>19537</v>
      </c>
      <c r="CO96" s="368">
        <v>19954</v>
      </c>
      <c r="CP96" s="368">
        <v>20796</v>
      </c>
      <c r="CQ96" s="368">
        <v>20653</v>
      </c>
      <c r="CR96" s="368">
        <v>21023</v>
      </c>
      <c r="CS96" s="368">
        <v>21163</v>
      </c>
      <c r="CT96" s="368">
        <v>21617</v>
      </c>
      <c r="CU96" s="369">
        <v>21590</v>
      </c>
      <c r="CV96" s="367">
        <v>21977</v>
      </c>
      <c r="CW96" s="368">
        <v>22006</v>
      </c>
      <c r="CX96" s="368">
        <v>22192</v>
      </c>
      <c r="CY96" s="368">
        <v>22101</v>
      </c>
      <c r="CZ96" s="368">
        <v>22564</v>
      </c>
      <c r="DA96" s="368">
        <v>22279</v>
      </c>
      <c r="DB96" s="368">
        <v>22064</v>
      </c>
      <c r="DC96" s="368">
        <v>22306</v>
      </c>
      <c r="DD96" s="368">
        <v>22408</v>
      </c>
      <c r="DE96" s="368">
        <v>22336</v>
      </c>
      <c r="DF96" s="368">
        <v>22317</v>
      </c>
      <c r="DG96" s="369">
        <v>22826</v>
      </c>
      <c r="DH96" s="367">
        <v>22931</v>
      </c>
      <c r="DI96" s="368">
        <v>23175</v>
      </c>
      <c r="DJ96" s="368">
        <v>23768</v>
      </c>
      <c r="DK96" s="368">
        <v>23451</v>
      </c>
      <c r="DL96" s="368">
        <v>23111</v>
      </c>
      <c r="DM96" s="368">
        <v>22864</v>
      </c>
      <c r="DN96" s="368">
        <v>22746</v>
      </c>
      <c r="DO96" s="368">
        <v>22637</v>
      </c>
      <c r="DP96" s="368">
        <v>22724</v>
      </c>
      <c r="DQ96" s="368">
        <v>22360</v>
      </c>
      <c r="DR96" s="368">
        <v>22168</v>
      </c>
      <c r="DS96" s="371">
        <v>22620</v>
      </c>
      <c r="DT96" s="367">
        <v>22799</v>
      </c>
      <c r="DU96" s="368">
        <v>25116</v>
      </c>
      <c r="DV96" s="368">
        <v>26047</v>
      </c>
      <c r="DW96" s="368">
        <v>26864</v>
      </c>
      <c r="DX96" s="368">
        <v>28666</v>
      </c>
      <c r="DY96" s="368">
        <v>29377</v>
      </c>
      <c r="DZ96" s="368">
        <v>29308</v>
      </c>
      <c r="EA96" s="368">
        <v>27416</v>
      </c>
      <c r="EB96" s="368">
        <v>27465</v>
      </c>
      <c r="EC96" s="368">
        <v>26768</v>
      </c>
      <c r="ED96" s="368">
        <v>26175</v>
      </c>
      <c r="EE96" s="371">
        <v>25715</v>
      </c>
      <c r="EF96" s="367">
        <v>25578</v>
      </c>
      <c r="EG96" s="368">
        <v>25248</v>
      </c>
      <c r="EH96" s="368">
        <v>25129</v>
      </c>
      <c r="EI96" s="368">
        <v>24892</v>
      </c>
      <c r="EJ96" s="368">
        <v>24542</v>
      </c>
      <c r="EK96" s="368">
        <v>24533</v>
      </c>
      <c r="EL96" s="368">
        <v>24529</v>
      </c>
      <c r="EM96" s="368">
        <v>24546</v>
      </c>
      <c r="EN96" s="368">
        <v>26916</v>
      </c>
      <c r="EO96" s="368">
        <v>26849</v>
      </c>
      <c r="EP96" s="368">
        <v>26679</v>
      </c>
      <c r="EQ96" s="371">
        <v>26865</v>
      </c>
      <c r="ER96" s="367">
        <v>26959</v>
      </c>
      <c r="ES96" s="368">
        <v>27517</v>
      </c>
      <c r="ET96" s="368">
        <v>29402</v>
      </c>
      <c r="EU96" s="368">
        <v>29942</v>
      </c>
      <c r="EV96" s="368">
        <v>30598</v>
      </c>
      <c r="EW96" s="371">
        <v>30852</v>
      </c>
      <c r="EX96" s="371">
        <v>33416</v>
      </c>
      <c r="EY96" s="371">
        <v>33439</v>
      </c>
      <c r="EZ96" s="369">
        <v>33443</v>
      </c>
      <c r="FA96" s="369">
        <v>33776</v>
      </c>
      <c r="FB96" s="369">
        <v>33683</v>
      </c>
      <c r="FC96" s="369">
        <v>34217</v>
      </c>
      <c r="FD96" s="369">
        <v>35047</v>
      </c>
      <c r="FE96" s="369">
        <v>35549</v>
      </c>
      <c r="FF96" s="369">
        <v>35610</v>
      </c>
      <c r="FG96" s="369">
        <v>35441</v>
      </c>
      <c r="FH96" s="369"/>
      <c r="FI96" s="369"/>
      <c r="FJ96" s="369"/>
      <c r="FK96" s="369"/>
      <c r="FL96" s="369"/>
      <c r="FM96" s="369"/>
      <c r="FN96" s="369"/>
      <c r="FO96" s="369"/>
      <c r="FP96" s="104">
        <v>-169</v>
      </c>
      <c r="FQ96" s="84">
        <v>-0.47684884738015298</v>
      </c>
      <c r="FR96" s="104">
        <v>1224</v>
      </c>
      <c r="FS96" s="84">
        <v>4.5561139028475717</v>
      </c>
    </row>
    <row r="97" spans="1:175" ht="15" outlineLevel="2">
      <c r="A97" s="355">
        <v>649</v>
      </c>
      <c r="B97" s="53" t="s">
        <v>367</v>
      </c>
      <c r="C97" s="339" t="s">
        <v>384</v>
      </c>
      <c r="D97" s="367">
        <v>8272</v>
      </c>
      <c r="E97" s="368">
        <v>8375</v>
      </c>
      <c r="F97" s="368">
        <v>8317</v>
      </c>
      <c r="G97" s="368">
        <v>8250</v>
      </c>
      <c r="H97" s="368">
        <v>8210</v>
      </c>
      <c r="I97" s="368">
        <v>8285</v>
      </c>
      <c r="J97" s="368">
        <v>8178</v>
      </c>
      <c r="K97" s="368">
        <v>8220</v>
      </c>
      <c r="L97" s="368">
        <v>8323</v>
      </c>
      <c r="M97" s="368">
        <v>8387</v>
      </c>
      <c r="N97" s="368">
        <v>8348</v>
      </c>
      <c r="O97" s="369">
        <v>8366</v>
      </c>
      <c r="P97" s="367">
        <v>8396</v>
      </c>
      <c r="Q97" s="368">
        <v>8438</v>
      </c>
      <c r="R97" s="370">
        <v>8668</v>
      </c>
      <c r="S97" s="368">
        <v>8734</v>
      </c>
      <c r="T97" s="368">
        <v>8750</v>
      </c>
      <c r="U97" s="368">
        <v>8803</v>
      </c>
      <c r="V97" s="368">
        <v>8761</v>
      </c>
      <c r="W97" s="368">
        <v>8775</v>
      </c>
      <c r="X97" s="368">
        <v>8826</v>
      </c>
      <c r="Y97" s="368">
        <v>8844</v>
      </c>
      <c r="Z97" s="368">
        <v>8830</v>
      </c>
      <c r="AA97" s="369">
        <v>8737</v>
      </c>
      <c r="AB97" s="367">
        <v>8775</v>
      </c>
      <c r="AC97" s="368">
        <v>8814</v>
      </c>
      <c r="AD97" s="368">
        <v>8840</v>
      </c>
      <c r="AE97" s="368">
        <v>8879</v>
      </c>
      <c r="AF97" s="368">
        <v>8887</v>
      </c>
      <c r="AG97" s="368">
        <v>8882</v>
      </c>
      <c r="AH97" s="368">
        <v>8910</v>
      </c>
      <c r="AI97" s="368">
        <v>8980</v>
      </c>
      <c r="AJ97" s="368">
        <v>9032</v>
      </c>
      <c r="AK97" s="368">
        <v>9118</v>
      </c>
      <c r="AL97" s="368">
        <v>9121</v>
      </c>
      <c r="AM97" s="369">
        <v>9144</v>
      </c>
      <c r="AN97" s="367">
        <v>9142</v>
      </c>
      <c r="AO97" s="368">
        <v>9493</v>
      </c>
      <c r="AP97" s="368">
        <v>9480</v>
      </c>
      <c r="AQ97" s="368">
        <v>9571</v>
      </c>
      <c r="AR97" s="368">
        <v>9609</v>
      </c>
      <c r="AS97" s="368">
        <v>9648</v>
      </c>
      <c r="AT97" s="368">
        <v>9711</v>
      </c>
      <c r="AU97" s="368">
        <v>9790</v>
      </c>
      <c r="AV97" s="368">
        <v>9775</v>
      </c>
      <c r="AW97" s="368">
        <v>9853</v>
      </c>
      <c r="AX97" s="368">
        <v>9830</v>
      </c>
      <c r="AY97" s="369">
        <v>9829</v>
      </c>
      <c r="AZ97" s="367">
        <v>9873</v>
      </c>
      <c r="BA97" s="368">
        <v>9888</v>
      </c>
      <c r="BB97" s="368">
        <v>9898</v>
      </c>
      <c r="BC97" s="368">
        <v>9883</v>
      </c>
      <c r="BD97" s="368">
        <v>9865</v>
      </c>
      <c r="BE97" s="368">
        <v>9881</v>
      </c>
      <c r="BF97" s="368">
        <v>9915</v>
      </c>
      <c r="BG97" s="368">
        <v>9853</v>
      </c>
      <c r="BH97" s="368">
        <v>9915</v>
      </c>
      <c r="BI97" s="368">
        <v>9854</v>
      </c>
      <c r="BJ97" s="368">
        <v>9874</v>
      </c>
      <c r="BK97" s="369">
        <v>9953</v>
      </c>
      <c r="BL97" s="367">
        <v>9963</v>
      </c>
      <c r="BM97" s="372">
        <v>9981</v>
      </c>
      <c r="BN97" s="372">
        <v>10078</v>
      </c>
      <c r="BO97" s="372">
        <v>10119</v>
      </c>
      <c r="BP97" s="372">
        <v>10190</v>
      </c>
      <c r="BQ97" s="372">
        <v>10182</v>
      </c>
      <c r="BR97" s="372">
        <v>10077</v>
      </c>
      <c r="BS97" s="372">
        <v>10009</v>
      </c>
      <c r="BT97" s="372">
        <v>9969</v>
      </c>
      <c r="BU97" s="372">
        <v>9995</v>
      </c>
      <c r="BV97" s="372">
        <v>10024</v>
      </c>
      <c r="BW97" s="369">
        <v>9973</v>
      </c>
      <c r="BX97" s="367">
        <v>9992</v>
      </c>
      <c r="BY97" s="372">
        <v>9900</v>
      </c>
      <c r="BZ97" s="372">
        <v>9805</v>
      </c>
      <c r="CA97" s="372">
        <v>9716</v>
      </c>
      <c r="CB97" s="372">
        <v>9680</v>
      </c>
      <c r="CC97" s="372">
        <v>9578</v>
      </c>
      <c r="CD97" s="372">
        <v>9545</v>
      </c>
      <c r="CE97" s="372">
        <v>9538</v>
      </c>
      <c r="CF97" s="372">
        <v>9583</v>
      </c>
      <c r="CG97" s="368">
        <v>9475</v>
      </c>
      <c r="CH97" s="368">
        <v>9433</v>
      </c>
      <c r="CI97" s="369">
        <v>9400</v>
      </c>
      <c r="CJ97" s="367">
        <v>9351</v>
      </c>
      <c r="CK97" s="368">
        <v>9384</v>
      </c>
      <c r="CL97" s="368">
        <v>9401</v>
      </c>
      <c r="CM97" s="368">
        <v>9454</v>
      </c>
      <c r="CN97" s="368">
        <v>9499</v>
      </c>
      <c r="CO97" s="368">
        <v>9608</v>
      </c>
      <c r="CP97" s="368">
        <v>9657</v>
      </c>
      <c r="CQ97" s="368">
        <v>9609</v>
      </c>
      <c r="CR97" s="368">
        <v>9605</v>
      </c>
      <c r="CS97" s="368">
        <v>9761</v>
      </c>
      <c r="CT97" s="368">
        <v>9755</v>
      </c>
      <c r="CU97" s="369">
        <v>9792</v>
      </c>
      <c r="CV97" s="367">
        <v>9773</v>
      </c>
      <c r="CW97" s="368">
        <v>9717</v>
      </c>
      <c r="CX97" s="368">
        <v>9746</v>
      </c>
      <c r="CY97" s="368">
        <v>9852</v>
      </c>
      <c r="CZ97" s="368">
        <v>9881</v>
      </c>
      <c r="DA97" s="368">
        <v>9895</v>
      </c>
      <c r="DB97" s="368">
        <v>9888</v>
      </c>
      <c r="DC97" s="368">
        <v>9865</v>
      </c>
      <c r="DD97" s="368">
        <v>9864</v>
      </c>
      <c r="DE97" s="368">
        <v>9873</v>
      </c>
      <c r="DF97" s="368">
        <v>9933</v>
      </c>
      <c r="DG97" s="369">
        <v>10201</v>
      </c>
      <c r="DH97" s="367">
        <v>10217</v>
      </c>
      <c r="DI97" s="368">
        <v>10229</v>
      </c>
      <c r="DJ97" s="368">
        <v>10242</v>
      </c>
      <c r="DK97" s="368">
        <v>10196</v>
      </c>
      <c r="DL97" s="368">
        <v>10116</v>
      </c>
      <c r="DM97" s="368">
        <v>10054</v>
      </c>
      <c r="DN97" s="368">
        <v>9993</v>
      </c>
      <c r="DO97" s="368">
        <v>9967</v>
      </c>
      <c r="DP97" s="368">
        <v>9998</v>
      </c>
      <c r="DQ97" s="368">
        <v>10232</v>
      </c>
      <c r="DR97" s="368">
        <v>10152</v>
      </c>
      <c r="DS97" s="371">
        <v>10173</v>
      </c>
      <c r="DT97" s="367">
        <v>10278</v>
      </c>
      <c r="DU97" s="368">
        <v>10475</v>
      </c>
      <c r="DV97" s="368">
        <v>10467</v>
      </c>
      <c r="DW97" s="368">
        <v>10486</v>
      </c>
      <c r="DX97" s="368">
        <v>10602</v>
      </c>
      <c r="DY97" s="368">
        <v>10609</v>
      </c>
      <c r="DZ97" s="368">
        <v>10645</v>
      </c>
      <c r="EA97" s="368">
        <v>10570</v>
      </c>
      <c r="EB97" s="368">
        <v>10567</v>
      </c>
      <c r="EC97" s="368">
        <v>10519</v>
      </c>
      <c r="ED97" s="368">
        <v>10433</v>
      </c>
      <c r="EE97" s="371">
        <v>10438</v>
      </c>
      <c r="EF97" s="367">
        <v>10467</v>
      </c>
      <c r="EG97" s="368">
        <v>10442</v>
      </c>
      <c r="EH97" s="368">
        <v>10389</v>
      </c>
      <c r="EI97" s="368">
        <v>10419</v>
      </c>
      <c r="EJ97" s="368">
        <v>10337</v>
      </c>
      <c r="EK97" s="368">
        <v>10317</v>
      </c>
      <c r="EL97" s="368">
        <v>10252</v>
      </c>
      <c r="EM97" s="368">
        <v>10283</v>
      </c>
      <c r="EN97" s="368">
        <v>10289</v>
      </c>
      <c r="EO97" s="368">
        <v>10351</v>
      </c>
      <c r="EP97" s="368">
        <v>10465</v>
      </c>
      <c r="EQ97" s="371">
        <v>10419</v>
      </c>
      <c r="ER97" s="367">
        <v>10470</v>
      </c>
      <c r="ES97" s="368">
        <v>10437</v>
      </c>
      <c r="ET97" s="368">
        <v>10385</v>
      </c>
      <c r="EU97" s="368">
        <v>10337</v>
      </c>
      <c r="EV97" s="368">
        <v>10260</v>
      </c>
      <c r="EW97" s="371">
        <v>10223</v>
      </c>
      <c r="EX97" s="371">
        <v>10375</v>
      </c>
      <c r="EY97" s="371">
        <v>10422</v>
      </c>
      <c r="EZ97" s="369">
        <v>10394</v>
      </c>
      <c r="FA97" s="369">
        <v>10411</v>
      </c>
      <c r="FB97" s="369">
        <v>10377</v>
      </c>
      <c r="FC97" s="369">
        <v>10480</v>
      </c>
      <c r="FD97" s="369">
        <v>10514</v>
      </c>
      <c r="FE97" s="369">
        <v>10509</v>
      </c>
      <c r="FF97" s="369">
        <v>10359</v>
      </c>
      <c r="FG97" s="369">
        <v>10315</v>
      </c>
      <c r="FH97" s="369"/>
      <c r="FI97" s="369"/>
      <c r="FJ97" s="369"/>
      <c r="FK97" s="369"/>
      <c r="FL97" s="369"/>
      <c r="FM97" s="369"/>
      <c r="FN97" s="369"/>
      <c r="FO97" s="369"/>
      <c r="FP97" s="104">
        <v>-44</v>
      </c>
      <c r="FQ97" s="84">
        <v>-0.4265632573921474</v>
      </c>
      <c r="FR97" s="104">
        <v>-165</v>
      </c>
      <c r="FS97" s="84">
        <v>-1.5836452634609848</v>
      </c>
    </row>
    <row r="98" spans="1:175" ht="15" outlineLevel="2">
      <c r="A98" s="355">
        <v>652</v>
      </c>
      <c r="B98" s="53" t="s">
        <v>367</v>
      </c>
      <c r="C98" s="339" t="s">
        <v>385</v>
      </c>
      <c r="D98" s="367">
        <v>4997</v>
      </c>
      <c r="E98" s="368">
        <v>5000</v>
      </c>
      <c r="F98" s="368">
        <v>4989</v>
      </c>
      <c r="G98" s="368">
        <v>4888</v>
      </c>
      <c r="H98" s="368">
        <v>4869</v>
      </c>
      <c r="I98" s="368">
        <v>4925</v>
      </c>
      <c r="J98" s="368">
        <v>4816</v>
      </c>
      <c r="K98" s="368">
        <v>4876</v>
      </c>
      <c r="L98" s="368">
        <v>4758</v>
      </c>
      <c r="M98" s="368">
        <v>4828</v>
      </c>
      <c r="N98" s="368">
        <v>4827</v>
      </c>
      <c r="O98" s="369">
        <v>4817</v>
      </c>
      <c r="P98" s="367">
        <v>4819</v>
      </c>
      <c r="Q98" s="368">
        <v>4815</v>
      </c>
      <c r="R98" s="370">
        <v>4798</v>
      </c>
      <c r="S98" s="368">
        <v>4796</v>
      </c>
      <c r="T98" s="368">
        <v>4837</v>
      </c>
      <c r="U98" s="368">
        <v>4866</v>
      </c>
      <c r="V98" s="368">
        <v>4930</v>
      </c>
      <c r="W98" s="368">
        <v>4962</v>
      </c>
      <c r="X98" s="368">
        <v>5003</v>
      </c>
      <c r="Y98" s="368">
        <v>5042</v>
      </c>
      <c r="Z98" s="368">
        <v>5045</v>
      </c>
      <c r="AA98" s="369">
        <v>4995</v>
      </c>
      <c r="AB98" s="367">
        <v>5060</v>
      </c>
      <c r="AC98" s="368">
        <v>5070</v>
      </c>
      <c r="AD98" s="368">
        <v>5059</v>
      </c>
      <c r="AE98" s="368">
        <v>5040</v>
      </c>
      <c r="AF98" s="368">
        <v>5097</v>
      </c>
      <c r="AG98" s="368">
        <v>5055</v>
      </c>
      <c r="AH98" s="368">
        <v>5032</v>
      </c>
      <c r="AI98" s="368">
        <v>4993</v>
      </c>
      <c r="AJ98" s="368">
        <v>4965</v>
      </c>
      <c r="AK98" s="368">
        <v>5006</v>
      </c>
      <c r="AL98" s="368">
        <v>5029</v>
      </c>
      <c r="AM98" s="369">
        <v>5052</v>
      </c>
      <c r="AN98" s="367">
        <v>5010</v>
      </c>
      <c r="AO98" s="368">
        <v>4995</v>
      </c>
      <c r="AP98" s="368">
        <v>5019</v>
      </c>
      <c r="AQ98" s="368">
        <v>5007</v>
      </c>
      <c r="AR98" s="368">
        <v>5078</v>
      </c>
      <c r="AS98" s="368">
        <v>5072</v>
      </c>
      <c r="AT98" s="368">
        <v>5080</v>
      </c>
      <c r="AU98" s="368">
        <v>5075</v>
      </c>
      <c r="AV98" s="368">
        <v>5033</v>
      </c>
      <c r="AW98" s="368">
        <v>5045</v>
      </c>
      <c r="AX98" s="368">
        <v>5041</v>
      </c>
      <c r="AY98" s="369">
        <v>5058</v>
      </c>
      <c r="AZ98" s="367">
        <v>5086</v>
      </c>
      <c r="BA98" s="368">
        <v>5105</v>
      </c>
      <c r="BB98" s="368">
        <v>5078</v>
      </c>
      <c r="BC98" s="368">
        <v>5081</v>
      </c>
      <c r="BD98" s="368">
        <v>5077</v>
      </c>
      <c r="BE98" s="368">
        <v>5058</v>
      </c>
      <c r="BF98" s="368">
        <v>5102</v>
      </c>
      <c r="BG98" s="368">
        <v>5060</v>
      </c>
      <c r="BH98" s="368">
        <v>5053</v>
      </c>
      <c r="BI98" s="368">
        <v>5025</v>
      </c>
      <c r="BJ98" s="368">
        <v>5032</v>
      </c>
      <c r="BK98" s="369">
        <v>5059</v>
      </c>
      <c r="BL98" s="367">
        <v>5043</v>
      </c>
      <c r="BM98" s="372">
        <v>5086</v>
      </c>
      <c r="BN98" s="372">
        <v>5082</v>
      </c>
      <c r="BO98" s="372">
        <v>5091</v>
      </c>
      <c r="BP98" s="372">
        <v>5080</v>
      </c>
      <c r="BQ98" s="372">
        <v>5059</v>
      </c>
      <c r="BR98" s="372">
        <v>4990</v>
      </c>
      <c r="BS98" s="372">
        <v>4938</v>
      </c>
      <c r="BT98" s="372">
        <v>4911</v>
      </c>
      <c r="BU98" s="372">
        <v>4930</v>
      </c>
      <c r="BV98" s="372">
        <v>4963</v>
      </c>
      <c r="BW98" s="369">
        <v>4974</v>
      </c>
      <c r="BX98" s="367">
        <v>5006</v>
      </c>
      <c r="BY98" s="372">
        <v>5001</v>
      </c>
      <c r="BZ98" s="372">
        <v>5017</v>
      </c>
      <c r="CA98" s="372">
        <v>4976</v>
      </c>
      <c r="CB98" s="372">
        <v>4943</v>
      </c>
      <c r="CC98" s="372">
        <v>4928</v>
      </c>
      <c r="CD98" s="372">
        <v>4937</v>
      </c>
      <c r="CE98" s="372">
        <v>4949</v>
      </c>
      <c r="CF98" s="372">
        <v>4953</v>
      </c>
      <c r="CG98" s="368">
        <v>4929</v>
      </c>
      <c r="CH98" s="368">
        <v>4956</v>
      </c>
      <c r="CI98" s="369">
        <v>4949</v>
      </c>
      <c r="CJ98" s="367">
        <v>4872</v>
      </c>
      <c r="CK98" s="368">
        <v>4851</v>
      </c>
      <c r="CL98" s="368">
        <v>4836</v>
      </c>
      <c r="CM98" s="368">
        <v>4858</v>
      </c>
      <c r="CN98" s="368">
        <v>4870</v>
      </c>
      <c r="CO98" s="368">
        <v>4911</v>
      </c>
      <c r="CP98" s="368">
        <v>4991</v>
      </c>
      <c r="CQ98" s="368">
        <v>4985</v>
      </c>
      <c r="CR98" s="368">
        <v>4963</v>
      </c>
      <c r="CS98" s="368">
        <v>4962</v>
      </c>
      <c r="CT98" s="368">
        <v>4962</v>
      </c>
      <c r="CU98" s="369">
        <v>4996</v>
      </c>
      <c r="CV98" s="367">
        <v>4978</v>
      </c>
      <c r="CW98" s="368">
        <v>4960</v>
      </c>
      <c r="CX98" s="368">
        <v>4979</v>
      </c>
      <c r="CY98" s="368">
        <v>4956</v>
      </c>
      <c r="CZ98" s="368">
        <v>4955</v>
      </c>
      <c r="DA98" s="368">
        <v>4954</v>
      </c>
      <c r="DB98" s="368">
        <v>4931</v>
      </c>
      <c r="DC98" s="368">
        <v>4922</v>
      </c>
      <c r="DD98" s="368">
        <v>4945</v>
      </c>
      <c r="DE98" s="368">
        <v>4993</v>
      </c>
      <c r="DF98" s="368">
        <v>4979</v>
      </c>
      <c r="DG98" s="369">
        <v>5018</v>
      </c>
      <c r="DH98" s="367">
        <v>5025</v>
      </c>
      <c r="DI98" s="368">
        <v>5030</v>
      </c>
      <c r="DJ98" s="368">
        <v>5018</v>
      </c>
      <c r="DK98" s="368">
        <v>4986</v>
      </c>
      <c r="DL98" s="368">
        <v>4966</v>
      </c>
      <c r="DM98" s="368">
        <v>4926</v>
      </c>
      <c r="DN98" s="368">
        <v>4910</v>
      </c>
      <c r="DO98" s="368">
        <v>4933</v>
      </c>
      <c r="DP98" s="368">
        <v>4960</v>
      </c>
      <c r="DQ98" s="368">
        <v>4953</v>
      </c>
      <c r="DR98" s="368">
        <v>4932</v>
      </c>
      <c r="DS98" s="371">
        <v>5016</v>
      </c>
      <c r="DT98" s="367">
        <v>5061</v>
      </c>
      <c r="DU98" s="368">
        <v>5082</v>
      </c>
      <c r="DV98" s="368">
        <v>5099</v>
      </c>
      <c r="DW98" s="368">
        <v>5066</v>
      </c>
      <c r="DX98" s="368">
        <v>5073</v>
      </c>
      <c r="DY98" s="368">
        <v>5072</v>
      </c>
      <c r="DZ98" s="368">
        <v>5089</v>
      </c>
      <c r="EA98" s="368">
        <v>5057</v>
      </c>
      <c r="EB98" s="368">
        <v>5074</v>
      </c>
      <c r="EC98" s="368">
        <v>5068</v>
      </c>
      <c r="ED98" s="368">
        <v>5038</v>
      </c>
      <c r="EE98" s="371">
        <v>5029</v>
      </c>
      <c r="EF98" s="367">
        <v>5069</v>
      </c>
      <c r="EG98" s="368">
        <v>5097</v>
      </c>
      <c r="EH98" s="368">
        <v>5074</v>
      </c>
      <c r="EI98" s="368">
        <v>5040</v>
      </c>
      <c r="EJ98" s="368">
        <v>5019</v>
      </c>
      <c r="EK98" s="368">
        <v>5024</v>
      </c>
      <c r="EL98" s="368">
        <v>4996</v>
      </c>
      <c r="EM98" s="368">
        <v>5007</v>
      </c>
      <c r="EN98" s="368">
        <v>4997</v>
      </c>
      <c r="EO98" s="368">
        <v>4984</v>
      </c>
      <c r="EP98" s="368">
        <v>4982</v>
      </c>
      <c r="EQ98" s="371">
        <v>4974</v>
      </c>
      <c r="ER98" s="367">
        <v>5009</v>
      </c>
      <c r="ES98" s="368">
        <v>4982</v>
      </c>
      <c r="ET98" s="368">
        <v>4965</v>
      </c>
      <c r="EU98" s="368">
        <v>4972</v>
      </c>
      <c r="EV98" s="368">
        <v>4979</v>
      </c>
      <c r="EW98" s="371">
        <v>4963</v>
      </c>
      <c r="EX98" s="371">
        <v>4982</v>
      </c>
      <c r="EY98" s="371">
        <v>5009</v>
      </c>
      <c r="EZ98" s="369">
        <v>5006</v>
      </c>
      <c r="FA98" s="369">
        <v>5002</v>
      </c>
      <c r="FB98" s="369">
        <v>4993</v>
      </c>
      <c r="FC98" s="369">
        <v>5006</v>
      </c>
      <c r="FD98" s="369">
        <v>5023</v>
      </c>
      <c r="FE98" s="369">
        <v>5027</v>
      </c>
      <c r="FF98" s="369">
        <v>4994</v>
      </c>
      <c r="FG98" s="369">
        <v>4977</v>
      </c>
      <c r="FH98" s="369"/>
      <c r="FI98" s="369"/>
      <c r="FJ98" s="369"/>
      <c r="FK98" s="369"/>
      <c r="FL98" s="369"/>
      <c r="FM98" s="369"/>
      <c r="FN98" s="369"/>
      <c r="FO98" s="369"/>
      <c r="FP98" s="104">
        <v>-17</v>
      </c>
      <c r="FQ98" s="84">
        <v>-0.34157122764717701</v>
      </c>
      <c r="FR98" s="104">
        <v>-29</v>
      </c>
      <c r="FS98" s="84">
        <v>-0.58303176517893052</v>
      </c>
    </row>
    <row r="99" spans="1:175" ht="15" outlineLevel="2">
      <c r="A99" s="355">
        <v>660</v>
      </c>
      <c r="B99" s="53" t="s">
        <v>367</v>
      </c>
      <c r="C99" s="339" t="s">
        <v>386</v>
      </c>
      <c r="D99" s="367">
        <v>8143</v>
      </c>
      <c r="E99" s="368">
        <v>8073</v>
      </c>
      <c r="F99" s="368">
        <v>8068</v>
      </c>
      <c r="G99" s="368">
        <v>8154</v>
      </c>
      <c r="H99" s="368">
        <v>8180</v>
      </c>
      <c r="I99" s="368">
        <v>8233</v>
      </c>
      <c r="J99" s="368">
        <v>8103</v>
      </c>
      <c r="K99" s="368">
        <v>8217</v>
      </c>
      <c r="L99" s="368">
        <v>8236</v>
      </c>
      <c r="M99" s="368">
        <v>8268</v>
      </c>
      <c r="N99" s="368">
        <v>8256</v>
      </c>
      <c r="O99" s="369">
        <v>8448</v>
      </c>
      <c r="P99" s="367">
        <v>8469</v>
      </c>
      <c r="Q99" s="368">
        <v>8533</v>
      </c>
      <c r="R99" s="370">
        <v>8671</v>
      </c>
      <c r="S99" s="368">
        <v>8420</v>
      </c>
      <c r="T99" s="368">
        <v>8466</v>
      </c>
      <c r="U99" s="368">
        <v>8676</v>
      </c>
      <c r="V99" s="368">
        <v>8780</v>
      </c>
      <c r="W99" s="368">
        <v>8803</v>
      </c>
      <c r="X99" s="368">
        <v>8831</v>
      </c>
      <c r="Y99" s="368">
        <v>8897</v>
      </c>
      <c r="Z99" s="368">
        <v>9015</v>
      </c>
      <c r="AA99" s="369">
        <v>8983</v>
      </c>
      <c r="AB99" s="367">
        <v>9018</v>
      </c>
      <c r="AC99" s="368">
        <v>9055</v>
      </c>
      <c r="AD99" s="368">
        <v>9127</v>
      </c>
      <c r="AE99" s="368">
        <v>9216</v>
      </c>
      <c r="AF99" s="368">
        <v>9241</v>
      </c>
      <c r="AG99" s="368">
        <v>9125</v>
      </c>
      <c r="AH99" s="368">
        <v>9115</v>
      </c>
      <c r="AI99" s="368">
        <v>9117</v>
      </c>
      <c r="AJ99" s="368">
        <v>9139</v>
      </c>
      <c r="AK99" s="368">
        <v>9161</v>
      </c>
      <c r="AL99" s="368">
        <v>9169</v>
      </c>
      <c r="AM99" s="369">
        <v>9285</v>
      </c>
      <c r="AN99" s="367">
        <v>9279</v>
      </c>
      <c r="AO99" s="368">
        <v>9327</v>
      </c>
      <c r="AP99" s="368">
        <v>9310</v>
      </c>
      <c r="AQ99" s="368">
        <v>9243</v>
      </c>
      <c r="AR99" s="368">
        <v>9428</v>
      </c>
      <c r="AS99" s="368">
        <v>9430</v>
      </c>
      <c r="AT99" s="368">
        <v>9458</v>
      </c>
      <c r="AU99" s="368">
        <v>9539</v>
      </c>
      <c r="AV99" s="368">
        <v>9423</v>
      </c>
      <c r="AW99" s="368">
        <v>9500</v>
      </c>
      <c r="AX99" s="368">
        <v>9509</v>
      </c>
      <c r="AY99" s="369">
        <v>9474</v>
      </c>
      <c r="AZ99" s="367">
        <v>9516</v>
      </c>
      <c r="BA99" s="368">
        <v>9650</v>
      </c>
      <c r="BB99" s="368">
        <v>9658</v>
      </c>
      <c r="BC99" s="368">
        <v>9595</v>
      </c>
      <c r="BD99" s="368">
        <v>9629</v>
      </c>
      <c r="BE99" s="368">
        <v>9552</v>
      </c>
      <c r="BF99" s="368">
        <v>9651</v>
      </c>
      <c r="BG99" s="368">
        <v>9601</v>
      </c>
      <c r="BH99" s="368">
        <v>9701</v>
      </c>
      <c r="BI99" s="368">
        <v>9627</v>
      </c>
      <c r="BJ99" s="368">
        <v>9705</v>
      </c>
      <c r="BK99" s="369">
        <v>9808</v>
      </c>
      <c r="BL99" s="367">
        <v>9844</v>
      </c>
      <c r="BM99" s="372">
        <v>9914</v>
      </c>
      <c r="BN99" s="372">
        <v>9934</v>
      </c>
      <c r="BO99" s="372">
        <v>9971</v>
      </c>
      <c r="BP99" s="372">
        <v>10030</v>
      </c>
      <c r="BQ99" s="372">
        <v>9957</v>
      </c>
      <c r="BR99" s="372">
        <v>9743</v>
      </c>
      <c r="BS99" s="372">
        <v>9656</v>
      </c>
      <c r="BT99" s="372">
        <v>9665</v>
      </c>
      <c r="BU99" s="372">
        <v>9739</v>
      </c>
      <c r="BV99" s="372">
        <v>9756</v>
      </c>
      <c r="BW99" s="369">
        <v>9776</v>
      </c>
      <c r="BX99" s="367">
        <v>9848</v>
      </c>
      <c r="BY99" s="372">
        <v>9796</v>
      </c>
      <c r="BZ99" s="372">
        <v>9773</v>
      </c>
      <c r="CA99" s="372">
        <v>9690</v>
      </c>
      <c r="CB99" s="372">
        <v>9682</v>
      </c>
      <c r="CC99" s="372">
        <v>9563</v>
      </c>
      <c r="CD99" s="372">
        <v>9583</v>
      </c>
      <c r="CE99" s="372">
        <v>9650</v>
      </c>
      <c r="CF99" s="372">
        <v>9702</v>
      </c>
      <c r="CG99" s="368">
        <v>9729</v>
      </c>
      <c r="CH99" s="368">
        <v>9733</v>
      </c>
      <c r="CI99" s="369">
        <v>9695</v>
      </c>
      <c r="CJ99" s="367">
        <v>9665</v>
      </c>
      <c r="CK99" s="368">
        <v>9628</v>
      </c>
      <c r="CL99" s="368">
        <v>9738</v>
      </c>
      <c r="CM99" s="368">
        <v>9726</v>
      </c>
      <c r="CN99" s="368">
        <v>9755</v>
      </c>
      <c r="CO99" s="368">
        <v>9842</v>
      </c>
      <c r="CP99" s="368">
        <v>9892</v>
      </c>
      <c r="CQ99" s="368">
        <v>9973</v>
      </c>
      <c r="CR99" s="368">
        <v>9996</v>
      </c>
      <c r="CS99" s="368">
        <v>9983</v>
      </c>
      <c r="CT99" s="368">
        <v>10058</v>
      </c>
      <c r="CU99" s="369">
        <v>10147</v>
      </c>
      <c r="CV99" s="367">
        <v>10130</v>
      </c>
      <c r="CW99" s="368">
        <v>10094</v>
      </c>
      <c r="CX99" s="368">
        <v>10117</v>
      </c>
      <c r="CY99" s="368">
        <v>10135</v>
      </c>
      <c r="CZ99" s="368">
        <v>10175</v>
      </c>
      <c r="DA99" s="368">
        <v>10106</v>
      </c>
      <c r="DB99" s="368">
        <v>10162</v>
      </c>
      <c r="DC99" s="368">
        <v>10177</v>
      </c>
      <c r="DD99" s="368">
        <v>10178</v>
      </c>
      <c r="DE99" s="368">
        <v>10171</v>
      </c>
      <c r="DF99" s="368">
        <v>10214</v>
      </c>
      <c r="DG99" s="369">
        <v>10227</v>
      </c>
      <c r="DH99" s="367">
        <v>10275</v>
      </c>
      <c r="DI99" s="368">
        <v>10279</v>
      </c>
      <c r="DJ99" s="368">
        <v>10280</v>
      </c>
      <c r="DK99" s="368">
        <v>10214</v>
      </c>
      <c r="DL99" s="368">
        <v>10137</v>
      </c>
      <c r="DM99" s="368">
        <v>10060</v>
      </c>
      <c r="DN99" s="368">
        <v>10024</v>
      </c>
      <c r="DO99" s="368">
        <v>9963</v>
      </c>
      <c r="DP99" s="368">
        <v>9980</v>
      </c>
      <c r="DQ99" s="368">
        <v>9947</v>
      </c>
      <c r="DR99" s="368">
        <v>9940</v>
      </c>
      <c r="DS99" s="371">
        <v>10059</v>
      </c>
      <c r="DT99" s="367">
        <v>10135</v>
      </c>
      <c r="DU99" s="368">
        <v>10328</v>
      </c>
      <c r="DV99" s="368">
        <v>10401</v>
      </c>
      <c r="DW99" s="368">
        <v>10435</v>
      </c>
      <c r="DX99" s="368">
        <v>10646</v>
      </c>
      <c r="DY99" s="368">
        <v>10662</v>
      </c>
      <c r="DZ99" s="368">
        <v>10684</v>
      </c>
      <c r="EA99" s="368">
        <v>10533</v>
      </c>
      <c r="EB99" s="368">
        <v>10549</v>
      </c>
      <c r="EC99" s="368">
        <v>10576</v>
      </c>
      <c r="ED99" s="368">
        <v>10501</v>
      </c>
      <c r="EE99" s="371">
        <v>10462</v>
      </c>
      <c r="EF99" s="367">
        <v>10457</v>
      </c>
      <c r="EG99" s="368">
        <v>10446</v>
      </c>
      <c r="EH99" s="368">
        <v>10371</v>
      </c>
      <c r="EI99" s="368">
        <v>10373</v>
      </c>
      <c r="EJ99" s="368">
        <v>10373</v>
      </c>
      <c r="EK99" s="368">
        <v>10376</v>
      </c>
      <c r="EL99" s="368">
        <v>10386</v>
      </c>
      <c r="EM99" s="368">
        <v>10356</v>
      </c>
      <c r="EN99" s="368">
        <v>10371</v>
      </c>
      <c r="EO99" s="368">
        <v>10343</v>
      </c>
      <c r="EP99" s="368">
        <v>10275</v>
      </c>
      <c r="EQ99" s="371">
        <v>10247</v>
      </c>
      <c r="ER99" s="367">
        <v>10300</v>
      </c>
      <c r="ES99" s="368">
        <v>10259</v>
      </c>
      <c r="ET99" s="368">
        <v>10220</v>
      </c>
      <c r="EU99" s="368">
        <v>10186</v>
      </c>
      <c r="EV99" s="368">
        <v>10207</v>
      </c>
      <c r="EW99" s="371">
        <v>10118</v>
      </c>
      <c r="EX99" s="371">
        <v>10357</v>
      </c>
      <c r="EY99" s="371">
        <v>10423</v>
      </c>
      <c r="EZ99" s="369">
        <v>10439</v>
      </c>
      <c r="FA99" s="369">
        <v>10470</v>
      </c>
      <c r="FB99" s="369">
        <v>10465</v>
      </c>
      <c r="FC99" s="369">
        <v>10479</v>
      </c>
      <c r="FD99" s="369">
        <v>10560</v>
      </c>
      <c r="FE99" s="369">
        <v>10542</v>
      </c>
      <c r="FF99" s="369">
        <v>10432</v>
      </c>
      <c r="FG99" s="369">
        <v>10393</v>
      </c>
      <c r="FH99" s="369"/>
      <c r="FI99" s="369"/>
      <c r="FJ99" s="369"/>
      <c r="FK99" s="369"/>
      <c r="FL99" s="369"/>
      <c r="FM99" s="369"/>
      <c r="FN99" s="369"/>
      <c r="FO99" s="369"/>
      <c r="FP99" s="104">
        <v>-39</v>
      </c>
      <c r="FQ99" s="84">
        <v>-0.37525257384778216</v>
      </c>
      <c r="FR99" s="104">
        <v>-86</v>
      </c>
      <c r="FS99" s="84">
        <v>-0.83927003025275682</v>
      </c>
    </row>
    <row r="100" spans="1:175" ht="15" outlineLevel="2">
      <c r="A100" s="355">
        <v>667</v>
      </c>
      <c r="B100" s="53" t="s">
        <v>367</v>
      </c>
      <c r="C100" s="339" t="s">
        <v>387</v>
      </c>
      <c r="D100" s="367">
        <v>9431</v>
      </c>
      <c r="E100" s="368">
        <v>9413</v>
      </c>
      <c r="F100" s="368">
        <v>9445</v>
      </c>
      <c r="G100" s="368">
        <v>9359</v>
      </c>
      <c r="H100" s="368">
        <v>9309</v>
      </c>
      <c r="I100" s="368">
        <v>9386</v>
      </c>
      <c r="J100" s="368">
        <v>9091</v>
      </c>
      <c r="K100" s="368">
        <v>9316</v>
      </c>
      <c r="L100" s="368">
        <v>9034</v>
      </c>
      <c r="M100" s="368">
        <v>9000</v>
      </c>
      <c r="N100" s="368">
        <v>8967</v>
      </c>
      <c r="O100" s="369">
        <v>8996</v>
      </c>
      <c r="P100" s="367">
        <v>9188</v>
      </c>
      <c r="Q100" s="368">
        <v>9257</v>
      </c>
      <c r="R100" s="370">
        <v>9214</v>
      </c>
      <c r="S100" s="368">
        <v>9297</v>
      </c>
      <c r="T100" s="368">
        <v>9369</v>
      </c>
      <c r="U100" s="368">
        <v>9282</v>
      </c>
      <c r="V100" s="368">
        <v>9248</v>
      </c>
      <c r="W100" s="368">
        <v>9215</v>
      </c>
      <c r="X100" s="368">
        <v>9257</v>
      </c>
      <c r="Y100" s="368">
        <v>9321</v>
      </c>
      <c r="Z100" s="368">
        <v>9289</v>
      </c>
      <c r="AA100" s="369">
        <v>9109</v>
      </c>
      <c r="AB100" s="367">
        <v>9124</v>
      </c>
      <c r="AC100" s="368">
        <v>9195</v>
      </c>
      <c r="AD100" s="368">
        <v>9156</v>
      </c>
      <c r="AE100" s="368">
        <v>9106</v>
      </c>
      <c r="AF100" s="368">
        <v>9217</v>
      </c>
      <c r="AG100" s="368">
        <v>9266</v>
      </c>
      <c r="AH100" s="368">
        <v>9270</v>
      </c>
      <c r="AI100" s="368">
        <v>9251</v>
      </c>
      <c r="AJ100" s="368">
        <v>9208</v>
      </c>
      <c r="AK100" s="368">
        <v>9267</v>
      </c>
      <c r="AL100" s="368">
        <v>9198</v>
      </c>
      <c r="AM100" s="369">
        <v>9232</v>
      </c>
      <c r="AN100" s="367">
        <v>9216</v>
      </c>
      <c r="AO100" s="368">
        <v>9376</v>
      </c>
      <c r="AP100" s="368">
        <v>9425</v>
      </c>
      <c r="AQ100" s="368">
        <v>9396</v>
      </c>
      <c r="AR100" s="368">
        <v>9489</v>
      </c>
      <c r="AS100" s="368">
        <v>9418</v>
      </c>
      <c r="AT100" s="368">
        <v>9479</v>
      </c>
      <c r="AU100" s="368">
        <v>9482</v>
      </c>
      <c r="AV100" s="368">
        <v>9423</v>
      </c>
      <c r="AW100" s="368">
        <v>9390</v>
      </c>
      <c r="AX100" s="368">
        <v>9379</v>
      </c>
      <c r="AY100" s="369">
        <v>9356</v>
      </c>
      <c r="AZ100" s="367">
        <v>9472</v>
      </c>
      <c r="BA100" s="368">
        <v>9506</v>
      </c>
      <c r="BB100" s="368">
        <v>9377</v>
      </c>
      <c r="BC100" s="368">
        <v>9392</v>
      </c>
      <c r="BD100" s="368">
        <v>9392</v>
      </c>
      <c r="BE100" s="368">
        <v>9336</v>
      </c>
      <c r="BF100" s="368">
        <v>9312</v>
      </c>
      <c r="BG100" s="368">
        <v>9234</v>
      </c>
      <c r="BH100" s="368">
        <v>9337</v>
      </c>
      <c r="BI100" s="368">
        <v>9334</v>
      </c>
      <c r="BJ100" s="368">
        <v>9404</v>
      </c>
      <c r="BK100" s="369">
        <v>9501</v>
      </c>
      <c r="BL100" s="367">
        <v>9483</v>
      </c>
      <c r="BM100" s="372">
        <v>9473</v>
      </c>
      <c r="BN100" s="372">
        <v>9539</v>
      </c>
      <c r="BO100" s="372">
        <v>9491</v>
      </c>
      <c r="BP100" s="372">
        <v>9506</v>
      </c>
      <c r="BQ100" s="372">
        <v>9447</v>
      </c>
      <c r="BR100" s="372">
        <v>9336</v>
      </c>
      <c r="BS100" s="372">
        <v>9275</v>
      </c>
      <c r="BT100" s="372">
        <v>9203</v>
      </c>
      <c r="BU100" s="372">
        <v>9197</v>
      </c>
      <c r="BV100" s="372">
        <v>9153</v>
      </c>
      <c r="BW100" s="369">
        <v>9229</v>
      </c>
      <c r="BX100" s="367">
        <v>9299</v>
      </c>
      <c r="BY100" s="372">
        <v>9319</v>
      </c>
      <c r="BZ100" s="372">
        <v>9236</v>
      </c>
      <c r="CA100" s="372">
        <v>9180</v>
      </c>
      <c r="CB100" s="372">
        <v>9158</v>
      </c>
      <c r="CC100" s="372">
        <v>9081</v>
      </c>
      <c r="CD100" s="372">
        <v>9089</v>
      </c>
      <c r="CE100" s="372">
        <v>9114</v>
      </c>
      <c r="CF100" s="372">
        <v>9061</v>
      </c>
      <c r="CG100" s="368">
        <v>9034</v>
      </c>
      <c r="CH100" s="368">
        <v>8998</v>
      </c>
      <c r="CI100" s="369">
        <v>8970</v>
      </c>
      <c r="CJ100" s="367">
        <v>8950</v>
      </c>
      <c r="CK100" s="368">
        <v>8989</v>
      </c>
      <c r="CL100" s="368">
        <v>8970</v>
      </c>
      <c r="CM100" s="368">
        <v>8962</v>
      </c>
      <c r="CN100" s="368">
        <v>9014</v>
      </c>
      <c r="CO100" s="368">
        <v>9104</v>
      </c>
      <c r="CP100" s="368">
        <v>9139</v>
      </c>
      <c r="CQ100" s="368">
        <v>8996</v>
      </c>
      <c r="CR100" s="368">
        <v>9121</v>
      </c>
      <c r="CS100" s="368">
        <v>9099</v>
      </c>
      <c r="CT100" s="368">
        <v>9121</v>
      </c>
      <c r="CU100" s="369">
        <v>9146</v>
      </c>
      <c r="CV100" s="367">
        <v>9136</v>
      </c>
      <c r="CW100" s="368">
        <v>9119</v>
      </c>
      <c r="CX100" s="368">
        <v>9117</v>
      </c>
      <c r="CY100" s="368">
        <v>9095</v>
      </c>
      <c r="CZ100" s="368">
        <v>9156</v>
      </c>
      <c r="DA100" s="368">
        <v>9115</v>
      </c>
      <c r="DB100" s="368">
        <v>9092</v>
      </c>
      <c r="DC100" s="368">
        <v>9048</v>
      </c>
      <c r="DD100" s="368">
        <v>9051</v>
      </c>
      <c r="DE100" s="368">
        <v>8988</v>
      </c>
      <c r="DF100" s="368">
        <v>9149</v>
      </c>
      <c r="DG100" s="369">
        <v>9117</v>
      </c>
      <c r="DH100" s="367">
        <v>9116</v>
      </c>
      <c r="DI100" s="368">
        <v>9070</v>
      </c>
      <c r="DJ100" s="368">
        <v>9126</v>
      </c>
      <c r="DK100" s="368">
        <v>9116</v>
      </c>
      <c r="DL100" s="368">
        <v>9048</v>
      </c>
      <c r="DM100" s="368">
        <v>9003</v>
      </c>
      <c r="DN100" s="368">
        <v>8963</v>
      </c>
      <c r="DO100" s="368">
        <v>8982</v>
      </c>
      <c r="DP100" s="368">
        <v>9027</v>
      </c>
      <c r="DQ100" s="368">
        <v>8986</v>
      </c>
      <c r="DR100" s="368">
        <v>8950</v>
      </c>
      <c r="DS100" s="371">
        <v>9044</v>
      </c>
      <c r="DT100" s="367">
        <v>9134</v>
      </c>
      <c r="DU100" s="368">
        <v>9334</v>
      </c>
      <c r="DV100" s="368">
        <v>9427</v>
      </c>
      <c r="DW100" s="368">
        <v>9446</v>
      </c>
      <c r="DX100" s="368">
        <v>9564</v>
      </c>
      <c r="DY100" s="368">
        <v>9577</v>
      </c>
      <c r="DZ100" s="368">
        <v>9607</v>
      </c>
      <c r="EA100" s="368">
        <v>9501</v>
      </c>
      <c r="EB100" s="368">
        <v>9551</v>
      </c>
      <c r="EC100" s="368">
        <v>9551</v>
      </c>
      <c r="ED100" s="368">
        <v>9552</v>
      </c>
      <c r="EE100" s="371">
        <v>9566</v>
      </c>
      <c r="EF100" s="367">
        <v>9623</v>
      </c>
      <c r="EG100" s="368">
        <v>9645</v>
      </c>
      <c r="EH100" s="368">
        <v>9570</v>
      </c>
      <c r="EI100" s="368">
        <v>9562</v>
      </c>
      <c r="EJ100" s="368">
        <v>9540</v>
      </c>
      <c r="EK100" s="368">
        <v>9542</v>
      </c>
      <c r="EL100" s="368">
        <v>9612</v>
      </c>
      <c r="EM100" s="368">
        <v>9649</v>
      </c>
      <c r="EN100" s="368">
        <v>9626</v>
      </c>
      <c r="EO100" s="368">
        <v>9620</v>
      </c>
      <c r="EP100" s="368">
        <v>9648</v>
      </c>
      <c r="EQ100" s="371">
        <v>9641</v>
      </c>
      <c r="ER100" s="367">
        <v>9696</v>
      </c>
      <c r="ES100" s="368">
        <v>9663</v>
      </c>
      <c r="ET100" s="368">
        <v>9684</v>
      </c>
      <c r="EU100" s="368">
        <v>9660</v>
      </c>
      <c r="EV100" s="368">
        <v>9667</v>
      </c>
      <c r="EW100" s="371">
        <v>9596</v>
      </c>
      <c r="EX100" s="371">
        <v>9871</v>
      </c>
      <c r="EY100" s="371">
        <v>9939</v>
      </c>
      <c r="EZ100" s="369">
        <v>9886</v>
      </c>
      <c r="FA100" s="369">
        <v>9887</v>
      </c>
      <c r="FB100" s="369">
        <v>9886</v>
      </c>
      <c r="FC100" s="369">
        <v>9957</v>
      </c>
      <c r="FD100" s="369">
        <v>9992</v>
      </c>
      <c r="FE100" s="369">
        <v>10009</v>
      </c>
      <c r="FF100" s="369">
        <v>9971</v>
      </c>
      <c r="FG100" s="369">
        <v>9955</v>
      </c>
      <c r="FH100" s="369"/>
      <c r="FI100" s="369"/>
      <c r="FJ100" s="369"/>
      <c r="FK100" s="369"/>
      <c r="FL100" s="369"/>
      <c r="FM100" s="369"/>
      <c r="FN100" s="369"/>
      <c r="FO100" s="369"/>
      <c r="FP100" s="104">
        <v>-16</v>
      </c>
      <c r="FQ100" s="84">
        <v>-0.16072325464590659</v>
      </c>
      <c r="FR100" s="104">
        <v>-2</v>
      </c>
      <c r="FS100" s="84">
        <v>-2.0744736023234102E-2</v>
      </c>
    </row>
    <row r="101" spans="1:175" ht="15" outlineLevel="2">
      <c r="A101" s="355">
        <v>674</v>
      </c>
      <c r="B101" s="53" t="s">
        <v>367</v>
      </c>
      <c r="C101" s="339" t="s">
        <v>388</v>
      </c>
      <c r="D101" s="367">
        <v>14511</v>
      </c>
      <c r="E101" s="368">
        <v>14640</v>
      </c>
      <c r="F101" s="368">
        <v>14674</v>
      </c>
      <c r="G101" s="368">
        <v>15125</v>
      </c>
      <c r="H101" s="368">
        <v>15309</v>
      </c>
      <c r="I101" s="368">
        <v>15291</v>
      </c>
      <c r="J101" s="368">
        <v>15194</v>
      </c>
      <c r="K101" s="368">
        <v>15264</v>
      </c>
      <c r="L101" s="368">
        <v>15307</v>
      </c>
      <c r="M101" s="368">
        <v>15320</v>
      </c>
      <c r="N101" s="368">
        <v>15285</v>
      </c>
      <c r="O101" s="369">
        <v>15351</v>
      </c>
      <c r="P101" s="367">
        <v>15201</v>
      </c>
      <c r="Q101" s="368">
        <v>15171</v>
      </c>
      <c r="R101" s="370">
        <v>15128</v>
      </c>
      <c r="S101" s="368">
        <v>13643</v>
      </c>
      <c r="T101" s="368">
        <v>15186</v>
      </c>
      <c r="U101" s="368">
        <v>15193</v>
      </c>
      <c r="V101" s="368">
        <v>15154</v>
      </c>
      <c r="W101" s="368">
        <v>15179</v>
      </c>
      <c r="X101" s="368">
        <v>15188</v>
      </c>
      <c r="Y101" s="368">
        <v>15213</v>
      </c>
      <c r="Z101" s="368">
        <v>15221</v>
      </c>
      <c r="AA101" s="369">
        <v>15137</v>
      </c>
      <c r="AB101" s="367">
        <v>14983</v>
      </c>
      <c r="AC101" s="368">
        <v>15204</v>
      </c>
      <c r="AD101" s="368">
        <v>15001</v>
      </c>
      <c r="AE101" s="368">
        <v>15049</v>
      </c>
      <c r="AF101" s="368">
        <v>14984</v>
      </c>
      <c r="AG101" s="368">
        <v>14886</v>
      </c>
      <c r="AH101" s="368">
        <v>14863</v>
      </c>
      <c r="AI101" s="368">
        <v>14826</v>
      </c>
      <c r="AJ101" s="368">
        <v>14756</v>
      </c>
      <c r="AK101" s="368">
        <v>14812</v>
      </c>
      <c r="AL101" s="368">
        <v>14780</v>
      </c>
      <c r="AM101" s="369">
        <v>14768</v>
      </c>
      <c r="AN101" s="367">
        <v>14770</v>
      </c>
      <c r="AO101" s="368">
        <v>14713</v>
      </c>
      <c r="AP101" s="368">
        <v>14722</v>
      </c>
      <c r="AQ101" s="368">
        <v>14622</v>
      </c>
      <c r="AR101" s="368">
        <v>14713</v>
      </c>
      <c r="AS101" s="368">
        <v>14647</v>
      </c>
      <c r="AT101" s="368">
        <v>14643</v>
      </c>
      <c r="AU101" s="368">
        <v>14589</v>
      </c>
      <c r="AV101" s="368">
        <v>14568</v>
      </c>
      <c r="AW101" s="368">
        <v>14502</v>
      </c>
      <c r="AX101" s="368">
        <v>14477</v>
      </c>
      <c r="AY101" s="369">
        <v>14397</v>
      </c>
      <c r="AZ101" s="367">
        <v>14373</v>
      </c>
      <c r="BA101" s="368">
        <v>14347</v>
      </c>
      <c r="BB101" s="368">
        <v>14248</v>
      </c>
      <c r="BC101" s="368">
        <v>14146</v>
      </c>
      <c r="BD101" s="368">
        <v>14000</v>
      </c>
      <c r="BE101" s="368">
        <v>13964</v>
      </c>
      <c r="BF101" s="368">
        <v>13842</v>
      </c>
      <c r="BG101" s="368">
        <v>13670</v>
      </c>
      <c r="BH101" s="368">
        <v>13667</v>
      </c>
      <c r="BI101" s="368">
        <v>13517</v>
      </c>
      <c r="BJ101" s="368">
        <v>13474</v>
      </c>
      <c r="BK101" s="369">
        <v>13514</v>
      </c>
      <c r="BL101" s="367">
        <v>13461</v>
      </c>
      <c r="BM101" s="372">
        <v>13427</v>
      </c>
      <c r="BN101" s="372">
        <v>13393</v>
      </c>
      <c r="BO101" s="372">
        <v>13394</v>
      </c>
      <c r="BP101" s="372">
        <v>13369</v>
      </c>
      <c r="BQ101" s="372">
        <v>13293</v>
      </c>
      <c r="BR101" s="372">
        <v>13044</v>
      </c>
      <c r="BS101" s="372">
        <v>12928</v>
      </c>
      <c r="BT101" s="372">
        <v>12870</v>
      </c>
      <c r="BU101" s="372">
        <v>12789</v>
      </c>
      <c r="BV101" s="372">
        <v>12697</v>
      </c>
      <c r="BW101" s="369">
        <v>12703</v>
      </c>
      <c r="BX101" s="367">
        <v>12728</v>
      </c>
      <c r="BY101" s="372">
        <v>12663</v>
      </c>
      <c r="BZ101" s="372">
        <v>12557</v>
      </c>
      <c r="CA101" s="372">
        <v>12497</v>
      </c>
      <c r="CB101" s="372">
        <v>12451</v>
      </c>
      <c r="CC101" s="372">
        <v>12375</v>
      </c>
      <c r="CD101" s="372">
        <v>12298</v>
      </c>
      <c r="CE101" s="372">
        <v>12280</v>
      </c>
      <c r="CF101" s="372">
        <v>12220</v>
      </c>
      <c r="CG101" s="368">
        <v>12203</v>
      </c>
      <c r="CH101" s="368">
        <v>12193</v>
      </c>
      <c r="CI101" s="369">
        <v>12140</v>
      </c>
      <c r="CJ101" s="367">
        <v>12112</v>
      </c>
      <c r="CK101" s="368">
        <v>12119</v>
      </c>
      <c r="CL101" s="368">
        <v>12109</v>
      </c>
      <c r="CM101" s="368">
        <v>12090</v>
      </c>
      <c r="CN101" s="368">
        <v>12053</v>
      </c>
      <c r="CO101" s="368">
        <v>12194</v>
      </c>
      <c r="CP101" s="368">
        <v>12292</v>
      </c>
      <c r="CQ101" s="368">
        <v>12322</v>
      </c>
      <c r="CR101" s="368">
        <v>12277</v>
      </c>
      <c r="CS101" s="368">
        <v>12292</v>
      </c>
      <c r="CT101" s="368">
        <v>12272</v>
      </c>
      <c r="CU101" s="369">
        <v>12269</v>
      </c>
      <c r="CV101" s="367">
        <v>12232</v>
      </c>
      <c r="CW101" s="368">
        <v>12212</v>
      </c>
      <c r="CX101" s="368">
        <v>12228</v>
      </c>
      <c r="CY101" s="368">
        <v>12266</v>
      </c>
      <c r="CZ101" s="368">
        <v>12189</v>
      </c>
      <c r="DA101" s="368">
        <v>12179</v>
      </c>
      <c r="DB101" s="368">
        <v>12179</v>
      </c>
      <c r="DC101" s="368">
        <v>12125</v>
      </c>
      <c r="DD101" s="368">
        <v>12141</v>
      </c>
      <c r="DE101" s="368">
        <v>12106</v>
      </c>
      <c r="DF101" s="368">
        <v>12167</v>
      </c>
      <c r="DG101" s="369">
        <v>12128</v>
      </c>
      <c r="DH101" s="367">
        <v>12064</v>
      </c>
      <c r="DI101" s="368">
        <v>11930</v>
      </c>
      <c r="DJ101" s="368">
        <v>12006</v>
      </c>
      <c r="DK101" s="368">
        <v>11947</v>
      </c>
      <c r="DL101" s="368">
        <v>11958</v>
      </c>
      <c r="DM101" s="368">
        <v>11904</v>
      </c>
      <c r="DN101" s="368">
        <v>11850</v>
      </c>
      <c r="DO101" s="368">
        <v>11828</v>
      </c>
      <c r="DP101" s="368">
        <v>11858</v>
      </c>
      <c r="DQ101" s="368">
        <v>11826</v>
      </c>
      <c r="DR101" s="368">
        <v>11824</v>
      </c>
      <c r="DS101" s="371">
        <v>11942</v>
      </c>
      <c r="DT101" s="367">
        <v>11933</v>
      </c>
      <c r="DU101" s="368">
        <v>11968</v>
      </c>
      <c r="DV101" s="368">
        <v>11974</v>
      </c>
      <c r="DW101" s="368">
        <v>11977</v>
      </c>
      <c r="DX101" s="368">
        <v>12081</v>
      </c>
      <c r="DY101" s="368">
        <v>12131</v>
      </c>
      <c r="DZ101" s="368">
        <v>12139</v>
      </c>
      <c r="EA101" s="368">
        <v>11997</v>
      </c>
      <c r="EB101" s="368">
        <v>11998</v>
      </c>
      <c r="EC101" s="368">
        <v>11978</v>
      </c>
      <c r="ED101" s="368">
        <v>11912</v>
      </c>
      <c r="EE101" s="371">
        <v>11797</v>
      </c>
      <c r="EF101" s="367">
        <v>11761</v>
      </c>
      <c r="EG101" s="368">
        <v>11754</v>
      </c>
      <c r="EH101" s="368">
        <v>11710</v>
      </c>
      <c r="EI101" s="368">
        <v>11634</v>
      </c>
      <c r="EJ101" s="368">
        <v>11549</v>
      </c>
      <c r="EK101" s="368">
        <v>11567</v>
      </c>
      <c r="EL101" s="368">
        <v>11559</v>
      </c>
      <c r="EM101" s="368">
        <v>11595</v>
      </c>
      <c r="EN101" s="368">
        <v>11573</v>
      </c>
      <c r="EO101" s="368">
        <v>11515</v>
      </c>
      <c r="EP101" s="368">
        <v>11508</v>
      </c>
      <c r="EQ101" s="371">
        <v>11513</v>
      </c>
      <c r="ER101" s="367">
        <v>11485</v>
      </c>
      <c r="ES101" s="368">
        <v>11434</v>
      </c>
      <c r="ET101" s="368">
        <v>11430</v>
      </c>
      <c r="EU101" s="368">
        <v>11411</v>
      </c>
      <c r="EV101" s="368">
        <v>11397</v>
      </c>
      <c r="EW101" s="371">
        <v>11376</v>
      </c>
      <c r="EX101" s="371">
        <v>11559</v>
      </c>
      <c r="EY101" s="371">
        <v>11578</v>
      </c>
      <c r="EZ101" s="369">
        <v>11548</v>
      </c>
      <c r="FA101" s="369">
        <v>11608</v>
      </c>
      <c r="FB101" s="369">
        <v>11555</v>
      </c>
      <c r="FC101" s="369">
        <v>11727</v>
      </c>
      <c r="FD101" s="369">
        <v>11771</v>
      </c>
      <c r="FE101" s="369">
        <v>11753</v>
      </c>
      <c r="FF101" s="369">
        <v>11752</v>
      </c>
      <c r="FG101" s="369">
        <v>11742</v>
      </c>
      <c r="FH101" s="369"/>
      <c r="FI101" s="369"/>
      <c r="FJ101" s="369"/>
      <c r="FK101" s="369"/>
      <c r="FL101" s="369"/>
      <c r="FM101" s="369"/>
      <c r="FN101" s="369"/>
      <c r="FO101" s="369"/>
      <c r="FP101" s="104">
        <v>-10</v>
      </c>
      <c r="FQ101" s="84">
        <v>-8.5164367228751495E-2</v>
      </c>
      <c r="FR101" s="104">
        <v>15</v>
      </c>
      <c r="FS101" s="84">
        <v>0.13028750108572917</v>
      </c>
    </row>
    <row r="102" spans="1:175" ht="15" outlineLevel="2">
      <c r="A102" s="355">
        <v>697</v>
      </c>
      <c r="B102" s="53" t="s">
        <v>367</v>
      </c>
      <c r="C102" s="339" t="s">
        <v>389</v>
      </c>
      <c r="D102" s="367">
        <v>14691</v>
      </c>
      <c r="E102" s="368">
        <v>14764</v>
      </c>
      <c r="F102" s="368">
        <v>14731</v>
      </c>
      <c r="G102" s="368">
        <v>14730</v>
      </c>
      <c r="H102" s="368">
        <v>14659</v>
      </c>
      <c r="I102" s="368">
        <v>14643</v>
      </c>
      <c r="J102" s="368">
        <v>14556</v>
      </c>
      <c r="K102" s="368">
        <v>14621</v>
      </c>
      <c r="L102" s="368">
        <v>14704</v>
      </c>
      <c r="M102" s="368">
        <v>14792</v>
      </c>
      <c r="N102" s="368">
        <v>14737</v>
      </c>
      <c r="O102" s="369">
        <v>14833</v>
      </c>
      <c r="P102" s="367">
        <v>14867</v>
      </c>
      <c r="Q102" s="368">
        <v>14912</v>
      </c>
      <c r="R102" s="370">
        <v>14952</v>
      </c>
      <c r="S102" s="368">
        <v>14912</v>
      </c>
      <c r="T102" s="368">
        <v>15077</v>
      </c>
      <c r="U102" s="368">
        <v>15100</v>
      </c>
      <c r="V102" s="368">
        <v>15076</v>
      </c>
      <c r="W102" s="368">
        <v>14916</v>
      </c>
      <c r="X102" s="368">
        <v>14914</v>
      </c>
      <c r="Y102" s="368">
        <v>15041</v>
      </c>
      <c r="Z102" s="368">
        <v>15193</v>
      </c>
      <c r="AA102" s="369">
        <v>15095</v>
      </c>
      <c r="AB102" s="367">
        <v>15183</v>
      </c>
      <c r="AC102" s="368">
        <v>15270</v>
      </c>
      <c r="AD102" s="368">
        <v>15282</v>
      </c>
      <c r="AE102" s="368">
        <v>15300</v>
      </c>
      <c r="AF102" s="368">
        <v>15180</v>
      </c>
      <c r="AG102" s="368">
        <v>15081</v>
      </c>
      <c r="AH102" s="368">
        <v>15049</v>
      </c>
      <c r="AI102" s="368">
        <v>15090</v>
      </c>
      <c r="AJ102" s="368">
        <v>15050</v>
      </c>
      <c r="AK102" s="368">
        <v>15136</v>
      </c>
      <c r="AL102" s="368">
        <v>15115</v>
      </c>
      <c r="AM102" s="369">
        <v>15141</v>
      </c>
      <c r="AN102" s="367">
        <v>15122</v>
      </c>
      <c r="AO102" s="368">
        <v>15178</v>
      </c>
      <c r="AP102" s="368">
        <v>15265</v>
      </c>
      <c r="AQ102" s="368">
        <v>15339</v>
      </c>
      <c r="AR102" s="368">
        <v>15449</v>
      </c>
      <c r="AS102" s="368">
        <v>15455</v>
      </c>
      <c r="AT102" s="368">
        <v>15445</v>
      </c>
      <c r="AU102" s="368">
        <v>15486</v>
      </c>
      <c r="AV102" s="368">
        <v>15406</v>
      </c>
      <c r="AW102" s="368">
        <v>15441</v>
      </c>
      <c r="AX102" s="368">
        <v>15436</v>
      </c>
      <c r="AY102" s="369">
        <v>15504</v>
      </c>
      <c r="AZ102" s="367">
        <v>15529</v>
      </c>
      <c r="BA102" s="368">
        <v>15643</v>
      </c>
      <c r="BB102" s="368">
        <v>15541</v>
      </c>
      <c r="BC102" s="368">
        <v>15529</v>
      </c>
      <c r="BD102" s="368">
        <v>15524</v>
      </c>
      <c r="BE102" s="368">
        <v>15407</v>
      </c>
      <c r="BF102" s="368">
        <v>15353</v>
      </c>
      <c r="BG102" s="368">
        <v>15183</v>
      </c>
      <c r="BH102" s="368">
        <v>15252</v>
      </c>
      <c r="BI102" s="368">
        <v>15124</v>
      </c>
      <c r="BJ102" s="368">
        <v>15129</v>
      </c>
      <c r="BK102" s="369">
        <v>15205</v>
      </c>
      <c r="BL102" s="367">
        <v>15225</v>
      </c>
      <c r="BM102" s="372">
        <v>15240</v>
      </c>
      <c r="BN102" s="372">
        <v>15245</v>
      </c>
      <c r="BO102" s="372">
        <v>15235</v>
      </c>
      <c r="BP102" s="372">
        <v>15247</v>
      </c>
      <c r="BQ102" s="372">
        <v>15220</v>
      </c>
      <c r="BR102" s="372">
        <v>14969</v>
      </c>
      <c r="BS102" s="372">
        <v>14844</v>
      </c>
      <c r="BT102" s="372">
        <v>14773</v>
      </c>
      <c r="BU102" s="372">
        <v>14707</v>
      </c>
      <c r="BV102" s="372">
        <v>14735</v>
      </c>
      <c r="BW102" s="369">
        <v>14813</v>
      </c>
      <c r="BX102" s="367">
        <v>14882</v>
      </c>
      <c r="BY102" s="372">
        <v>14857</v>
      </c>
      <c r="BZ102" s="372">
        <v>14632</v>
      </c>
      <c r="CA102" s="372">
        <v>14494</v>
      </c>
      <c r="CB102" s="372">
        <v>14451</v>
      </c>
      <c r="CC102" s="372">
        <v>14317</v>
      </c>
      <c r="CD102" s="372">
        <v>14245</v>
      </c>
      <c r="CE102" s="372">
        <v>14282</v>
      </c>
      <c r="CF102" s="372">
        <v>14197</v>
      </c>
      <c r="CG102" s="368">
        <v>14176</v>
      </c>
      <c r="CH102" s="368">
        <v>14151</v>
      </c>
      <c r="CI102" s="369">
        <v>14104</v>
      </c>
      <c r="CJ102" s="367">
        <v>14065</v>
      </c>
      <c r="CK102" s="368">
        <v>14086</v>
      </c>
      <c r="CL102" s="368">
        <v>14079</v>
      </c>
      <c r="CM102" s="368">
        <v>14075</v>
      </c>
      <c r="CN102" s="368">
        <v>14082</v>
      </c>
      <c r="CO102" s="368">
        <v>14226</v>
      </c>
      <c r="CP102" s="368">
        <v>14339</v>
      </c>
      <c r="CQ102" s="368">
        <v>14400</v>
      </c>
      <c r="CR102" s="368">
        <v>14348</v>
      </c>
      <c r="CS102" s="368">
        <v>14378</v>
      </c>
      <c r="CT102" s="368">
        <v>14418</v>
      </c>
      <c r="CU102" s="369">
        <v>14476</v>
      </c>
      <c r="CV102" s="367">
        <v>14484</v>
      </c>
      <c r="CW102" s="368">
        <v>14441</v>
      </c>
      <c r="CX102" s="368">
        <v>14629</v>
      </c>
      <c r="CY102" s="368">
        <v>14698</v>
      </c>
      <c r="CZ102" s="368">
        <v>14732</v>
      </c>
      <c r="DA102" s="368">
        <v>14738</v>
      </c>
      <c r="DB102" s="368">
        <v>14711</v>
      </c>
      <c r="DC102" s="368">
        <v>14632</v>
      </c>
      <c r="DD102" s="368">
        <v>14637</v>
      </c>
      <c r="DE102" s="368">
        <v>14710</v>
      </c>
      <c r="DF102" s="368">
        <v>14728</v>
      </c>
      <c r="DG102" s="369">
        <v>14761</v>
      </c>
      <c r="DH102" s="367">
        <v>14775</v>
      </c>
      <c r="DI102" s="368">
        <v>14841</v>
      </c>
      <c r="DJ102" s="368">
        <v>14794</v>
      </c>
      <c r="DK102" s="368">
        <v>14729</v>
      </c>
      <c r="DL102" s="368">
        <v>14699</v>
      </c>
      <c r="DM102" s="368">
        <v>14622</v>
      </c>
      <c r="DN102" s="368">
        <v>14545</v>
      </c>
      <c r="DO102" s="368">
        <v>14506</v>
      </c>
      <c r="DP102" s="368">
        <v>14500</v>
      </c>
      <c r="DQ102" s="368">
        <v>14464</v>
      </c>
      <c r="DR102" s="368">
        <v>14414</v>
      </c>
      <c r="DS102" s="371">
        <v>14611</v>
      </c>
      <c r="DT102" s="367">
        <v>14687</v>
      </c>
      <c r="DU102" s="368">
        <v>14961</v>
      </c>
      <c r="DV102" s="368">
        <v>15108</v>
      </c>
      <c r="DW102" s="368">
        <v>15163</v>
      </c>
      <c r="DX102" s="368">
        <v>15416</v>
      </c>
      <c r="DY102" s="368">
        <v>15491</v>
      </c>
      <c r="DZ102" s="368">
        <v>15453</v>
      </c>
      <c r="EA102" s="368">
        <v>15095</v>
      </c>
      <c r="EB102" s="368">
        <v>15240</v>
      </c>
      <c r="EC102" s="368">
        <v>15180</v>
      </c>
      <c r="ED102" s="368">
        <v>15100</v>
      </c>
      <c r="EE102" s="371">
        <v>15032</v>
      </c>
      <c r="EF102" s="367">
        <v>15073</v>
      </c>
      <c r="EG102" s="368">
        <v>15047</v>
      </c>
      <c r="EH102" s="368">
        <v>14917</v>
      </c>
      <c r="EI102" s="368">
        <v>14839</v>
      </c>
      <c r="EJ102" s="368">
        <v>14785</v>
      </c>
      <c r="EK102" s="368">
        <v>14815</v>
      </c>
      <c r="EL102" s="368">
        <v>14918</v>
      </c>
      <c r="EM102" s="368">
        <v>14958</v>
      </c>
      <c r="EN102" s="368">
        <v>15047</v>
      </c>
      <c r="EO102" s="368">
        <v>15041</v>
      </c>
      <c r="EP102" s="368">
        <v>15028</v>
      </c>
      <c r="EQ102" s="371">
        <v>15042</v>
      </c>
      <c r="ER102" s="367">
        <v>15101</v>
      </c>
      <c r="ES102" s="368">
        <v>15112</v>
      </c>
      <c r="ET102" s="368">
        <v>15493</v>
      </c>
      <c r="EU102" s="368">
        <v>15513</v>
      </c>
      <c r="EV102" s="368">
        <v>15688</v>
      </c>
      <c r="EW102" s="371">
        <v>15939</v>
      </c>
      <c r="EX102" s="371">
        <v>16840</v>
      </c>
      <c r="EY102" s="371">
        <v>16763</v>
      </c>
      <c r="EZ102" s="369">
        <v>16786</v>
      </c>
      <c r="FA102" s="369">
        <v>16862</v>
      </c>
      <c r="FB102" s="369">
        <v>16851</v>
      </c>
      <c r="FC102" s="369">
        <v>17063</v>
      </c>
      <c r="FD102" s="369">
        <v>17240</v>
      </c>
      <c r="FE102" s="369">
        <v>17285</v>
      </c>
      <c r="FF102" s="369">
        <v>17206</v>
      </c>
      <c r="FG102" s="369">
        <v>17197</v>
      </c>
      <c r="FH102" s="369"/>
      <c r="FI102" s="369"/>
      <c r="FJ102" s="369"/>
      <c r="FK102" s="369"/>
      <c r="FL102" s="369"/>
      <c r="FM102" s="369"/>
      <c r="FN102" s="369"/>
      <c r="FO102" s="369"/>
      <c r="FP102" s="104">
        <v>-9</v>
      </c>
      <c r="FQ102" s="84">
        <v>-5.2334709542362037E-2</v>
      </c>
      <c r="FR102" s="104">
        <v>134</v>
      </c>
      <c r="FS102" s="84">
        <v>0.89083898417763596</v>
      </c>
    </row>
    <row r="103" spans="1:175" ht="15" outlineLevel="2">
      <c r="A103" s="355">
        <v>756</v>
      </c>
      <c r="B103" s="53" t="s">
        <v>367</v>
      </c>
      <c r="C103" s="339" t="s">
        <v>390</v>
      </c>
      <c r="D103" s="367">
        <v>25802</v>
      </c>
      <c r="E103" s="368">
        <v>25837</v>
      </c>
      <c r="F103" s="368">
        <v>25755</v>
      </c>
      <c r="G103" s="368">
        <v>25822</v>
      </c>
      <c r="H103" s="368">
        <v>25713</v>
      </c>
      <c r="I103" s="368">
        <v>25785</v>
      </c>
      <c r="J103" s="368">
        <v>24688</v>
      </c>
      <c r="K103" s="368">
        <v>25696</v>
      </c>
      <c r="L103" s="368">
        <v>24912</v>
      </c>
      <c r="M103" s="368">
        <v>25174</v>
      </c>
      <c r="N103" s="368">
        <v>25243</v>
      </c>
      <c r="O103" s="369">
        <v>25374</v>
      </c>
      <c r="P103" s="367">
        <v>25380</v>
      </c>
      <c r="Q103" s="368">
        <v>25243</v>
      </c>
      <c r="R103" s="370">
        <v>25497</v>
      </c>
      <c r="S103" s="368">
        <v>25603</v>
      </c>
      <c r="T103" s="368">
        <v>25594</v>
      </c>
      <c r="U103" s="368">
        <v>25880</v>
      </c>
      <c r="V103" s="368">
        <v>25901</v>
      </c>
      <c r="W103" s="368">
        <v>25872</v>
      </c>
      <c r="X103" s="368">
        <v>25997</v>
      </c>
      <c r="Y103" s="368">
        <v>26147</v>
      </c>
      <c r="Z103" s="368">
        <v>26092</v>
      </c>
      <c r="AA103" s="369">
        <v>26057</v>
      </c>
      <c r="AB103" s="367">
        <v>26086</v>
      </c>
      <c r="AC103" s="368">
        <v>26214</v>
      </c>
      <c r="AD103" s="368">
        <v>26129</v>
      </c>
      <c r="AE103" s="368">
        <v>25983</v>
      </c>
      <c r="AF103" s="368">
        <v>26184</v>
      </c>
      <c r="AG103" s="368">
        <v>25945</v>
      </c>
      <c r="AH103" s="368">
        <v>25774</v>
      </c>
      <c r="AI103" s="368">
        <v>25742</v>
      </c>
      <c r="AJ103" s="368">
        <v>25607</v>
      </c>
      <c r="AK103" s="368">
        <v>25900</v>
      </c>
      <c r="AL103" s="368">
        <v>25873</v>
      </c>
      <c r="AM103" s="369">
        <v>25933</v>
      </c>
      <c r="AN103" s="367">
        <v>25807</v>
      </c>
      <c r="AO103" s="368">
        <v>25956</v>
      </c>
      <c r="AP103" s="368">
        <v>26066</v>
      </c>
      <c r="AQ103" s="368">
        <v>25946</v>
      </c>
      <c r="AR103" s="368">
        <v>26198</v>
      </c>
      <c r="AS103" s="368">
        <v>26055</v>
      </c>
      <c r="AT103" s="368">
        <v>26255</v>
      </c>
      <c r="AU103" s="368">
        <v>26354</v>
      </c>
      <c r="AV103" s="368">
        <v>26101</v>
      </c>
      <c r="AW103" s="368">
        <v>26118</v>
      </c>
      <c r="AX103" s="368">
        <v>26045</v>
      </c>
      <c r="AY103" s="369">
        <v>25956</v>
      </c>
      <c r="AZ103" s="367">
        <v>25995</v>
      </c>
      <c r="BA103" s="368">
        <v>25902</v>
      </c>
      <c r="BB103" s="368">
        <v>25847</v>
      </c>
      <c r="BC103" s="368">
        <v>25594</v>
      </c>
      <c r="BD103" s="368">
        <v>25572</v>
      </c>
      <c r="BE103" s="368">
        <v>25499</v>
      </c>
      <c r="BF103" s="368">
        <v>25416</v>
      </c>
      <c r="BG103" s="368">
        <v>25196</v>
      </c>
      <c r="BH103" s="368">
        <v>25279</v>
      </c>
      <c r="BI103" s="368">
        <v>25088</v>
      </c>
      <c r="BJ103" s="368">
        <v>25225</v>
      </c>
      <c r="BK103" s="369">
        <v>25309</v>
      </c>
      <c r="BL103" s="367">
        <v>25381</v>
      </c>
      <c r="BM103" s="372">
        <v>25430</v>
      </c>
      <c r="BN103" s="372">
        <v>25292</v>
      </c>
      <c r="BO103" s="372">
        <v>25212</v>
      </c>
      <c r="BP103" s="372">
        <v>25255</v>
      </c>
      <c r="BQ103" s="372">
        <v>25100</v>
      </c>
      <c r="BR103" s="372">
        <v>24641</v>
      </c>
      <c r="BS103" s="372">
        <v>24464</v>
      </c>
      <c r="BT103" s="372">
        <v>24298</v>
      </c>
      <c r="BU103" s="372">
        <v>24229</v>
      </c>
      <c r="BV103" s="372">
        <v>24145</v>
      </c>
      <c r="BW103" s="369">
        <v>24290</v>
      </c>
      <c r="BX103" s="367">
        <v>24182</v>
      </c>
      <c r="BY103" s="372">
        <v>24060</v>
      </c>
      <c r="BZ103" s="372">
        <v>23796</v>
      </c>
      <c r="CA103" s="372">
        <v>23548</v>
      </c>
      <c r="CB103" s="372">
        <v>23412</v>
      </c>
      <c r="CC103" s="372">
        <v>23330</v>
      </c>
      <c r="CD103" s="372">
        <v>23250</v>
      </c>
      <c r="CE103" s="372">
        <v>23260</v>
      </c>
      <c r="CF103" s="372">
        <v>23167</v>
      </c>
      <c r="CG103" s="368">
        <v>23063</v>
      </c>
      <c r="CH103" s="368">
        <v>23061</v>
      </c>
      <c r="CI103" s="369">
        <v>23031</v>
      </c>
      <c r="CJ103" s="367">
        <v>22958</v>
      </c>
      <c r="CK103" s="368">
        <v>22938</v>
      </c>
      <c r="CL103" s="368">
        <v>22935</v>
      </c>
      <c r="CM103" s="368">
        <v>22853</v>
      </c>
      <c r="CN103" s="368">
        <v>23004</v>
      </c>
      <c r="CO103" s="368">
        <v>23299</v>
      </c>
      <c r="CP103" s="368">
        <v>23460</v>
      </c>
      <c r="CQ103" s="368">
        <v>23257</v>
      </c>
      <c r="CR103" s="368">
        <v>23355</v>
      </c>
      <c r="CS103" s="368">
        <v>23503</v>
      </c>
      <c r="CT103" s="368">
        <v>23629</v>
      </c>
      <c r="CU103" s="369">
        <v>23659</v>
      </c>
      <c r="CV103" s="367">
        <v>23657</v>
      </c>
      <c r="CW103" s="368">
        <v>23542</v>
      </c>
      <c r="CX103" s="368">
        <v>23489</v>
      </c>
      <c r="CY103" s="368">
        <v>23550</v>
      </c>
      <c r="CZ103" s="368">
        <v>23608</v>
      </c>
      <c r="DA103" s="368">
        <v>23476</v>
      </c>
      <c r="DB103" s="368">
        <v>23394</v>
      </c>
      <c r="DC103" s="368">
        <v>23352</v>
      </c>
      <c r="DD103" s="368">
        <v>23219</v>
      </c>
      <c r="DE103" s="368">
        <v>23209</v>
      </c>
      <c r="DF103" s="368">
        <v>23301</v>
      </c>
      <c r="DG103" s="369">
        <v>23346</v>
      </c>
      <c r="DH103" s="367">
        <v>23322</v>
      </c>
      <c r="DI103" s="368">
        <v>23244</v>
      </c>
      <c r="DJ103" s="368">
        <v>23348</v>
      </c>
      <c r="DK103" s="368">
        <v>23277</v>
      </c>
      <c r="DL103" s="368">
        <v>23208</v>
      </c>
      <c r="DM103" s="368">
        <v>23080</v>
      </c>
      <c r="DN103" s="368">
        <v>22973</v>
      </c>
      <c r="DO103" s="368">
        <v>22958</v>
      </c>
      <c r="DP103" s="368">
        <v>23010</v>
      </c>
      <c r="DQ103" s="368">
        <v>22934</v>
      </c>
      <c r="DR103" s="368">
        <v>22865</v>
      </c>
      <c r="DS103" s="371">
        <v>22988</v>
      </c>
      <c r="DT103" s="367">
        <v>23149</v>
      </c>
      <c r="DU103" s="368">
        <v>23399</v>
      </c>
      <c r="DV103" s="368">
        <v>23481</v>
      </c>
      <c r="DW103" s="368">
        <v>23505</v>
      </c>
      <c r="DX103" s="368">
        <v>23687</v>
      </c>
      <c r="DY103" s="368">
        <v>23694</v>
      </c>
      <c r="DZ103" s="368">
        <v>23750</v>
      </c>
      <c r="EA103" s="368">
        <v>23530</v>
      </c>
      <c r="EB103" s="368">
        <v>23533</v>
      </c>
      <c r="EC103" s="368">
        <v>23481</v>
      </c>
      <c r="ED103" s="368">
        <v>23392</v>
      </c>
      <c r="EE103" s="371">
        <v>23346</v>
      </c>
      <c r="EF103" s="367">
        <v>23296</v>
      </c>
      <c r="EG103" s="368">
        <v>23300</v>
      </c>
      <c r="EH103" s="368">
        <v>23214</v>
      </c>
      <c r="EI103" s="368">
        <v>23152</v>
      </c>
      <c r="EJ103" s="368">
        <v>23081</v>
      </c>
      <c r="EK103" s="368">
        <v>23060</v>
      </c>
      <c r="EL103" s="368">
        <v>23055</v>
      </c>
      <c r="EM103" s="368">
        <v>23062</v>
      </c>
      <c r="EN103" s="368">
        <v>23081</v>
      </c>
      <c r="EO103" s="368">
        <v>23074</v>
      </c>
      <c r="EP103" s="368">
        <v>23084</v>
      </c>
      <c r="EQ103" s="371">
        <v>23054</v>
      </c>
      <c r="ER103" s="367">
        <v>23034</v>
      </c>
      <c r="ES103" s="368">
        <v>22968</v>
      </c>
      <c r="ET103" s="368">
        <v>23000</v>
      </c>
      <c r="EU103" s="368">
        <v>22988</v>
      </c>
      <c r="EV103" s="368">
        <v>23035</v>
      </c>
      <c r="EW103" s="371">
        <v>22948</v>
      </c>
      <c r="EX103" s="371">
        <v>23398</v>
      </c>
      <c r="EY103" s="371">
        <v>23457</v>
      </c>
      <c r="EZ103" s="369">
        <v>23466</v>
      </c>
      <c r="FA103" s="369">
        <v>23615</v>
      </c>
      <c r="FB103" s="369">
        <v>23674</v>
      </c>
      <c r="FC103" s="369">
        <v>23804</v>
      </c>
      <c r="FD103" s="369">
        <v>23847</v>
      </c>
      <c r="FE103" s="369">
        <v>23826</v>
      </c>
      <c r="FF103" s="369">
        <v>23717</v>
      </c>
      <c r="FG103" s="369">
        <v>23647</v>
      </c>
      <c r="FH103" s="369"/>
      <c r="FI103" s="369"/>
      <c r="FJ103" s="369"/>
      <c r="FK103" s="369"/>
      <c r="FL103" s="369"/>
      <c r="FM103" s="369"/>
      <c r="FN103" s="369"/>
      <c r="FO103" s="369"/>
      <c r="FP103" s="104">
        <v>-70</v>
      </c>
      <c r="FQ103" s="84">
        <v>-0.29602063686725588</v>
      </c>
      <c r="FR103" s="104">
        <v>-157</v>
      </c>
      <c r="FS103" s="84">
        <v>-0.68100980307105063</v>
      </c>
    </row>
    <row r="104" spans="1:175" ht="15" outlineLevel="1">
      <c r="A104" s="46" t="s">
        <v>391</v>
      </c>
      <c r="B104" s="43"/>
      <c r="C104" s="47" t="s">
        <v>391</v>
      </c>
      <c r="D104" s="48">
        <v>219060</v>
      </c>
      <c r="E104" s="49">
        <v>219618</v>
      </c>
      <c r="F104" s="49">
        <v>219766</v>
      </c>
      <c r="G104" s="49">
        <v>219211</v>
      </c>
      <c r="H104" s="49">
        <v>218058</v>
      </c>
      <c r="I104" s="49">
        <v>218897</v>
      </c>
      <c r="J104" s="49">
        <v>217040</v>
      </c>
      <c r="K104" s="49">
        <v>217970</v>
      </c>
      <c r="L104" s="49">
        <v>218473</v>
      </c>
      <c r="M104" s="49">
        <v>219503</v>
      </c>
      <c r="N104" s="49">
        <v>219758</v>
      </c>
      <c r="O104" s="50">
        <v>221768</v>
      </c>
      <c r="P104" s="48">
        <v>222219</v>
      </c>
      <c r="Q104" s="49">
        <v>222617</v>
      </c>
      <c r="R104" s="51">
        <v>224521</v>
      </c>
      <c r="S104" s="49">
        <v>225185</v>
      </c>
      <c r="T104" s="49">
        <v>228084</v>
      </c>
      <c r="U104" s="49">
        <v>229022</v>
      </c>
      <c r="V104" s="49">
        <v>229148</v>
      </c>
      <c r="W104" s="49">
        <v>228371</v>
      </c>
      <c r="X104" s="49">
        <v>228234</v>
      </c>
      <c r="Y104" s="49">
        <v>229166</v>
      </c>
      <c r="Z104" s="49">
        <v>229451</v>
      </c>
      <c r="AA104" s="50">
        <v>228525</v>
      </c>
      <c r="AB104" s="48">
        <v>228006</v>
      </c>
      <c r="AC104" s="49">
        <v>230091</v>
      </c>
      <c r="AD104" s="49">
        <v>229412</v>
      </c>
      <c r="AE104" s="49">
        <v>229898</v>
      </c>
      <c r="AF104" s="49">
        <v>229287</v>
      </c>
      <c r="AG104" s="49">
        <v>227391</v>
      </c>
      <c r="AH104" s="49">
        <v>226879</v>
      </c>
      <c r="AI104" s="49">
        <v>227191</v>
      </c>
      <c r="AJ104" s="49">
        <v>227941</v>
      </c>
      <c r="AK104" s="49">
        <v>230148</v>
      </c>
      <c r="AL104" s="49">
        <v>229661</v>
      </c>
      <c r="AM104" s="50">
        <v>230697</v>
      </c>
      <c r="AN104" s="48">
        <v>230359</v>
      </c>
      <c r="AO104" s="49">
        <v>231977</v>
      </c>
      <c r="AP104" s="49">
        <v>231809</v>
      </c>
      <c r="AQ104" s="49">
        <v>230994</v>
      </c>
      <c r="AR104" s="49">
        <v>232502</v>
      </c>
      <c r="AS104" s="49">
        <v>232622</v>
      </c>
      <c r="AT104" s="49">
        <v>232689</v>
      </c>
      <c r="AU104" s="49">
        <v>232998</v>
      </c>
      <c r="AV104" s="49">
        <v>231733</v>
      </c>
      <c r="AW104" s="49">
        <v>231816</v>
      </c>
      <c r="AX104" s="49">
        <v>231941</v>
      </c>
      <c r="AY104" s="50">
        <v>232239</v>
      </c>
      <c r="AZ104" s="48">
        <v>232647</v>
      </c>
      <c r="BA104" s="49">
        <v>233374</v>
      </c>
      <c r="BB104" s="49">
        <v>232449</v>
      </c>
      <c r="BC104" s="49">
        <v>231468</v>
      </c>
      <c r="BD104" s="49">
        <v>231305</v>
      </c>
      <c r="BE104" s="49">
        <v>229963</v>
      </c>
      <c r="BF104" s="49">
        <v>229330</v>
      </c>
      <c r="BG104" s="49">
        <v>227291</v>
      </c>
      <c r="BH104" s="49">
        <v>227527</v>
      </c>
      <c r="BI104" s="49">
        <v>226191</v>
      </c>
      <c r="BJ104" s="49">
        <v>228094</v>
      </c>
      <c r="BK104" s="50">
        <v>229684</v>
      </c>
      <c r="BL104" s="48">
        <v>230007</v>
      </c>
      <c r="BM104" s="118">
        <v>231187</v>
      </c>
      <c r="BN104" s="118">
        <v>230728</v>
      </c>
      <c r="BO104" s="118">
        <v>230499</v>
      </c>
      <c r="BP104" s="118">
        <v>230818</v>
      </c>
      <c r="BQ104" s="118">
        <v>230298</v>
      </c>
      <c r="BR104" s="118">
        <v>227205</v>
      </c>
      <c r="BS104" s="118">
        <v>226073</v>
      </c>
      <c r="BT104" s="118">
        <v>225923</v>
      </c>
      <c r="BU104" s="118">
        <v>225778</v>
      </c>
      <c r="BV104" s="118">
        <v>225731</v>
      </c>
      <c r="BW104" s="50">
        <v>226573</v>
      </c>
      <c r="BX104" s="48">
        <v>225818</v>
      </c>
      <c r="BY104" s="118">
        <v>224465</v>
      </c>
      <c r="BZ104" s="118">
        <v>222667</v>
      </c>
      <c r="CA104" s="118">
        <v>220717</v>
      </c>
      <c r="CB104" s="118">
        <v>220029</v>
      </c>
      <c r="CC104" s="118">
        <v>217063</v>
      </c>
      <c r="CD104" s="118">
        <v>216431</v>
      </c>
      <c r="CE104" s="118">
        <v>216373</v>
      </c>
      <c r="CF104" s="118">
        <v>215189</v>
      </c>
      <c r="CG104" s="49">
        <v>214195</v>
      </c>
      <c r="CH104" s="49">
        <v>214212</v>
      </c>
      <c r="CI104" s="50">
        <v>214036</v>
      </c>
      <c r="CJ104" s="48">
        <v>213541</v>
      </c>
      <c r="CK104" s="49">
        <v>213793</v>
      </c>
      <c r="CL104" s="49">
        <v>213180</v>
      </c>
      <c r="CM104" s="49">
        <v>212606</v>
      </c>
      <c r="CN104" s="49">
        <v>213088</v>
      </c>
      <c r="CO104" s="49">
        <v>214024</v>
      </c>
      <c r="CP104" s="49">
        <v>214916</v>
      </c>
      <c r="CQ104" s="49">
        <v>214122</v>
      </c>
      <c r="CR104" s="49">
        <v>215132</v>
      </c>
      <c r="CS104" s="49">
        <v>216164</v>
      </c>
      <c r="CT104" s="49">
        <v>216545</v>
      </c>
      <c r="CU104" s="50">
        <v>217168</v>
      </c>
      <c r="CV104" s="48">
        <v>217109</v>
      </c>
      <c r="CW104" s="49">
        <v>216604</v>
      </c>
      <c r="CX104" s="49">
        <v>215797</v>
      </c>
      <c r="CY104" s="49">
        <v>215253</v>
      </c>
      <c r="CZ104" s="49">
        <v>215436</v>
      </c>
      <c r="DA104" s="49">
        <v>215092</v>
      </c>
      <c r="DB104" s="49">
        <v>214924</v>
      </c>
      <c r="DC104" s="49">
        <v>214777</v>
      </c>
      <c r="DD104" s="49">
        <v>214521</v>
      </c>
      <c r="DE104" s="49">
        <v>214323</v>
      </c>
      <c r="DF104" s="49">
        <v>214925</v>
      </c>
      <c r="DG104" s="50">
        <v>214757</v>
      </c>
      <c r="DH104" s="48">
        <v>214899</v>
      </c>
      <c r="DI104" s="49">
        <v>214658</v>
      </c>
      <c r="DJ104" s="49">
        <v>214806</v>
      </c>
      <c r="DK104" s="49">
        <v>213947</v>
      </c>
      <c r="DL104" s="49">
        <v>212987</v>
      </c>
      <c r="DM104" s="49">
        <v>211887</v>
      </c>
      <c r="DN104" s="49">
        <v>210390</v>
      </c>
      <c r="DO104" s="49">
        <v>209980</v>
      </c>
      <c r="DP104" s="49">
        <v>210068</v>
      </c>
      <c r="DQ104" s="49">
        <v>209577</v>
      </c>
      <c r="DR104" s="49">
        <v>209004</v>
      </c>
      <c r="DS104" s="52">
        <v>210677</v>
      </c>
      <c r="DT104" s="48">
        <v>211379</v>
      </c>
      <c r="DU104" s="49">
        <v>214893</v>
      </c>
      <c r="DV104" s="49">
        <v>214977</v>
      </c>
      <c r="DW104" s="49">
        <v>215155</v>
      </c>
      <c r="DX104" s="49">
        <v>216970</v>
      </c>
      <c r="DY104" s="49">
        <v>217330</v>
      </c>
      <c r="DZ104" s="49">
        <v>217256</v>
      </c>
      <c r="EA104" s="49">
        <v>214619</v>
      </c>
      <c r="EB104" s="49">
        <v>215471</v>
      </c>
      <c r="EC104" s="49">
        <v>214798</v>
      </c>
      <c r="ED104" s="49">
        <v>213722</v>
      </c>
      <c r="EE104" s="52">
        <v>213157</v>
      </c>
      <c r="EF104" s="48">
        <v>213326</v>
      </c>
      <c r="EG104" s="49">
        <v>213319</v>
      </c>
      <c r="EH104" s="49">
        <v>212110</v>
      </c>
      <c r="EI104" s="49">
        <v>212116</v>
      </c>
      <c r="EJ104" s="49">
        <v>211526</v>
      </c>
      <c r="EK104" s="49">
        <v>210945</v>
      </c>
      <c r="EL104" s="49">
        <v>211137</v>
      </c>
      <c r="EM104" s="49">
        <v>211089</v>
      </c>
      <c r="EN104" s="49">
        <v>211440</v>
      </c>
      <c r="EO104" s="49">
        <v>210804</v>
      </c>
      <c r="EP104" s="49">
        <v>210699</v>
      </c>
      <c r="EQ104" s="52">
        <v>210341</v>
      </c>
      <c r="ER104" s="48">
        <v>210665</v>
      </c>
      <c r="ES104" s="49">
        <v>210279</v>
      </c>
      <c r="ET104" s="49">
        <v>209927</v>
      </c>
      <c r="EU104" s="49">
        <v>209145</v>
      </c>
      <c r="EV104" s="49">
        <v>209498</v>
      </c>
      <c r="EW104" s="52">
        <v>208451</v>
      </c>
      <c r="EX104" s="52">
        <v>213256</v>
      </c>
      <c r="EY104" s="52">
        <v>213088</v>
      </c>
      <c r="EZ104" s="50">
        <v>212439</v>
      </c>
      <c r="FA104" s="50">
        <v>213244</v>
      </c>
      <c r="FB104" s="50">
        <v>213022</v>
      </c>
      <c r="FC104" s="50">
        <v>213937</v>
      </c>
      <c r="FD104" s="50">
        <v>215130</v>
      </c>
      <c r="FE104" s="50">
        <v>214758</v>
      </c>
      <c r="FF104" s="50">
        <v>213306</v>
      </c>
      <c r="FG104" s="50">
        <v>213038</v>
      </c>
      <c r="FH104" s="50"/>
      <c r="FI104" s="50"/>
      <c r="FJ104" s="50"/>
      <c r="FK104" s="50"/>
      <c r="FL104" s="50"/>
      <c r="FM104" s="50"/>
      <c r="FN104" s="50"/>
      <c r="FO104" s="50"/>
      <c r="FP104" s="104">
        <v>-268</v>
      </c>
      <c r="FQ104" s="84">
        <v>-0.12579915320271501</v>
      </c>
      <c r="FR104" s="104">
        <v>-899</v>
      </c>
      <c r="FS104" s="84">
        <v>-0.427401219923838</v>
      </c>
    </row>
    <row r="105" spans="1:175" ht="15" outlineLevel="2">
      <c r="A105" s="355">
        <v>30</v>
      </c>
      <c r="B105" s="53" t="s">
        <v>391</v>
      </c>
      <c r="C105" s="339" t="s">
        <v>392</v>
      </c>
      <c r="D105" s="367">
        <v>11867</v>
      </c>
      <c r="E105" s="368">
        <v>11907</v>
      </c>
      <c r="F105" s="368">
        <v>12024</v>
      </c>
      <c r="G105" s="368">
        <v>11841</v>
      </c>
      <c r="H105" s="368">
        <v>12005</v>
      </c>
      <c r="I105" s="368">
        <v>12222</v>
      </c>
      <c r="J105" s="368">
        <v>11995</v>
      </c>
      <c r="K105" s="368">
        <v>12081</v>
      </c>
      <c r="L105" s="368">
        <v>11528</v>
      </c>
      <c r="M105" s="368">
        <v>11647</v>
      </c>
      <c r="N105" s="368">
        <v>11569</v>
      </c>
      <c r="O105" s="369">
        <v>11826</v>
      </c>
      <c r="P105" s="367">
        <v>11794</v>
      </c>
      <c r="Q105" s="368">
        <v>11691</v>
      </c>
      <c r="R105" s="370">
        <v>11716</v>
      </c>
      <c r="S105" s="368">
        <v>11444</v>
      </c>
      <c r="T105" s="368">
        <v>11260</v>
      </c>
      <c r="U105" s="368">
        <v>11081</v>
      </c>
      <c r="V105" s="368">
        <v>11045</v>
      </c>
      <c r="W105" s="368">
        <v>10939</v>
      </c>
      <c r="X105" s="368">
        <v>10877</v>
      </c>
      <c r="Y105" s="368">
        <v>10837</v>
      </c>
      <c r="Z105" s="368">
        <v>10779</v>
      </c>
      <c r="AA105" s="369">
        <v>10711</v>
      </c>
      <c r="AB105" s="367">
        <v>10627</v>
      </c>
      <c r="AC105" s="368">
        <v>10641</v>
      </c>
      <c r="AD105" s="368">
        <v>10553</v>
      </c>
      <c r="AE105" s="368">
        <v>10442</v>
      </c>
      <c r="AF105" s="368">
        <v>10377</v>
      </c>
      <c r="AG105" s="368">
        <v>10208</v>
      </c>
      <c r="AH105" s="368">
        <v>10176</v>
      </c>
      <c r="AI105" s="368">
        <v>10125</v>
      </c>
      <c r="AJ105" s="368">
        <v>10431</v>
      </c>
      <c r="AK105" s="368">
        <v>10820</v>
      </c>
      <c r="AL105" s="368">
        <v>10756</v>
      </c>
      <c r="AM105" s="369">
        <v>10732</v>
      </c>
      <c r="AN105" s="367">
        <v>10644</v>
      </c>
      <c r="AO105" s="368">
        <v>10824</v>
      </c>
      <c r="AP105" s="368">
        <v>10857</v>
      </c>
      <c r="AQ105" s="368">
        <v>10732</v>
      </c>
      <c r="AR105" s="368">
        <v>10806</v>
      </c>
      <c r="AS105" s="368">
        <v>10931</v>
      </c>
      <c r="AT105" s="368">
        <v>10899</v>
      </c>
      <c r="AU105" s="368">
        <v>10934</v>
      </c>
      <c r="AV105" s="368">
        <v>10828</v>
      </c>
      <c r="AW105" s="368">
        <v>10802</v>
      </c>
      <c r="AX105" s="368">
        <v>10799</v>
      </c>
      <c r="AY105" s="369">
        <v>10863</v>
      </c>
      <c r="AZ105" s="367">
        <v>10912</v>
      </c>
      <c r="BA105" s="368">
        <v>10949</v>
      </c>
      <c r="BB105" s="368">
        <v>10899</v>
      </c>
      <c r="BC105" s="368">
        <v>10827</v>
      </c>
      <c r="BD105" s="368">
        <v>10784</v>
      </c>
      <c r="BE105" s="368">
        <v>10713</v>
      </c>
      <c r="BF105" s="368">
        <v>10590</v>
      </c>
      <c r="BG105" s="368">
        <v>10442</v>
      </c>
      <c r="BH105" s="368">
        <v>10392</v>
      </c>
      <c r="BI105" s="368">
        <v>10329</v>
      </c>
      <c r="BJ105" s="368">
        <v>10511</v>
      </c>
      <c r="BK105" s="369">
        <v>10757</v>
      </c>
      <c r="BL105" s="367">
        <v>10849</v>
      </c>
      <c r="BM105" s="372">
        <v>11066</v>
      </c>
      <c r="BN105" s="372">
        <v>11017</v>
      </c>
      <c r="BO105" s="372">
        <v>11046</v>
      </c>
      <c r="BP105" s="372">
        <v>11084</v>
      </c>
      <c r="BQ105" s="372">
        <v>11166</v>
      </c>
      <c r="BR105" s="372">
        <v>11057</v>
      </c>
      <c r="BS105" s="372">
        <v>11038</v>
      </c>
      <c r="BT105" s="372">
        <v>11019</v>
      </c>
      <c r="BU105" s="372">
        <v>11000</v>
      </c>
      <c r="BV105" s="372">
        <v>10981</v>
      </c>
      <c r="BW105" s="369">
        <v>11011</v>
      </c>
      <c r="BX105" s="367">
        <v>11041</v>
      </c>
      <c r="BY105" s="372">
        <v>10874</v>
      </c>
      <c r="BZ105" s="372">
        <v>10580</v>
      </c>
      <c r="CA105" s="372">
        <v>10398</v>
      </c>
      <c r="CB105" s="372">
        <v>10351</v>
      </c>
      <c r="CC105" s="372">
        <v>9883</v>
      </c>
      <c r="CD105" s="372">
        <v>9736</v>
      </c>
      <c r="CE105" s="372">
        <v>9704</v>
      </c>
      <c r="CF105" s="372">
        <v>9505</v>
      </c>
      <c r="CG105" s="368">
        <v>9366</v>
      </c>
      <c r="CH105" s="368">
        <v>9314</v>
      </c>
      <c r="CI105" s="369">
        <v>9272</v>
      </c>
      <c r="CJ105" s="367">
        <v>9217</v>
      </c>
      <c r="CK105" s="368">
        <v>9260</v>
      </c>
      <c r="CL105" s="368">
        <v>9251</v>
      </c>
      <c r="CM105" s="368">
        <v>9196</v>
      </c>
      <c r="CN105" s="368">
        <v>9347</v>
      </c>
      <c r="CO105" s="368">
        <v>9393</v>
      </c>
      <c r="CP105" s="368">
        <v>9398</v>
      </c>
      <c r="CQ105" s="368">
        <v>9624</v>
      </c>
      <c r="CR105" s="368">
        <v>9617</v>
      </c>
      <c r="CS105" s="368">
        <v>9754</v>
      </c>
      <c r="CT105" s="368">
        <v>9770</v>
      </c>
      <c r="CU105" s="369">
        <v>9809</v>
      </c>
      <c r="CV105" s="367">
        <v>9782</v>
      </c>
      <c r="CW105" s="368">
        <v>9923</v>
      </c>
      <c r="CX105" s="368">
        <v>9872</v>
      </c>
      <c r="CY105" s="368">
        <v>9862</v>
      </c>
      <c r="CZ105" s="368">
        <v>9959</v>
      </c>
      <c r="DA105" s="368">
        <v>10008</v>
      </c>
      <c r="DB105" s="368">
        <v>9933</v>
      </c>
      <c r="DC105" s="368">
        <v>10144</v>
      </c>
      <c r="DD105" s="368">
        <v>10134</v>
      </c>
      <c r="DE105" s="368">
        <v>10019</v>
      </c>
      <c r="DF105" s="368">
        <v>10081</v>
      </c>
      <c r="DG105" s="369">
        <v>10160</v>
      </c>
      <c r="DH105" s="367">
        <v>10178</v>
      </c>
      <c r="DI105" s="368">
        <v>10156</v>
      </c>
      <c r="DJ105" s="368">
        <v>10211</v>
      </c>
      <c r="DK105" s="368">
        <v>10088</v>
      </c>
      <c r="DL105" s="368">
        <v>10013</v>
      </c>
      <c r="DM105" s="368">
        <v>9904</v>
      </c>
      <c r="DN105" s="368">
        <v>9791</v>
      </c>
      <c r="DO105" s="368">
        <v>9737</v>
      </c>
      <c r="DP105" s="368">
        <v>9703</v>
      </c>
      <c r="DQ105" s="368">
        <v>9621</v>
      </c>
      <c r="DR105" s="368">
        <v>9573</v>
      </c>
      <c r="DS105" s="371">
        <v>9563</v>
      </c>
      <c r="DT105" s="367">
        <v>9619</v>
      </c>
      <c r="DU105" s="368">
        <v>9902</v>
      </c>
      <c r="DV105" s="368">
        <v>10079</v>
      </c>
      <c r="DW105" s="368">
        <v>10117</v>
      </c>
      <c r="DX105" s="368">
        <v>10356</v>
      </c>
      <c r="DY105" s="368">
        <v>10462</v>
      </c>
      <c r="DZ105" s="368">
        <v>10396</v>
      </c>
      <c r="EA105" s="368">
        <v>10139</v>
      </c>
      <c r="EB105" s="368">
        <v>10105</v>
      </c>
      <c r="EC105" s="368">
        <v>10020</v>
      </c>
      <c r="ED105" s="368">
        <v>9921</v>
      </c>
      <c r="EE105" s="371">
        <v>9856</v>
      </c>
      <c r="EF105" s="367">
        <v>9818</v>
      </c>
      <c r="EG105" s="368">
        <v>9779</v>
      </c>
      <c r="EH105" s="368">
        <v>9638</v>
      </c>
      <c r="EI105" s="368">
        <v>9639</v>
      </c>
      <c r="EJ105" s="368">
        <v>9544</v>
      </c>
      <c r="EK105" s="368">
        <v>9477</v>
      </c>
      <c r="EL105" s="368">
        <v>9472</v>
      </c>
      <c r="EM105" s="368">
        <v>9375</v>
      </c>
      <c r="EN105" s="368">
        <v>9368</v>
      </c>
      <c r="EO105" s="368">
        <v>9245</v>
      </c>
      <c r="EP105" s="368">
        <v>9249</v>
      </c>
      <c r="EQ105" s="371">
        <v>9217</v>
      </c>
      <c r="ER105" s="367">
        <v>9136</v>
      </c>
      <c r="ES105" s="368">
        <v>9106</v>
      </c>
      <c r="ET105" s="368">
        <v>9491</v>
      </c>
      <c r="EU105" s="368">
        <v>9463</v>
      </c>
      <c r="EV105" s="368">
        <v>9594</v>
      </c>
      <c r="EW105" s="371">
        <v>9535</v>
      </c>
      <c r="EX105" s="371">
        <v>10030</v>
      </c>
      <c r="EY105" s="371">
        <v>10019</v>
      </c>
      <c r="EZ105" s="369">
        <v>9987</v>
      </c>
      <c r="FA105" s="369">
        <v>10033</v>
      </c>
      <c r="FB105" s="369">
        <v>10010</v>
      </c>
      <c r="FC105" s="369">
        <v>10040</v>
      </c>
      <c r="FD105" s="369">
        <v>10135</v>
      </c>
      <c r="FE105" s="369">
        <v>10045</v>
      </c>
      <c r="FF105" s="369">
        <v>10012</v>
      </c>
      <c r="FG105" s="369">
        <v>10079</v>
      </c>
      <c r="FH105" s="369"/>
      <c r="FI105" s="369"/>
      <c r="FJ105" s="369"/>
      <c r="FK105" s="369"/>
      <c r="FL105" s="369"/>
      <c r="FM105" s="369"/>
      <c r="FN105" s="369"/>
      <c r="FO105" s="369"/>
      <c r="FP105" s="104">
        <v>67</v>
      </c>
      <c r="FQ105" s="84">
        <v>0.66474848695307076</v>
      </c>
      <c r="FR105" s="104">
        <v>39</v>
      </c>
      <c r="FS105" s="84">
        <v>0.42313117066290551</v>
      </c>
    </row>
    <row r="106" spans="1:175" ht="15" outlineLevel="2">
      <c r="A106" s="355">
        <v>34</v>
      </c>
      <c r="B106" s="53" t="s">
        <v>391</v>
      </c>
      <c r="C106" s="339" t="s">
        <v>393</v>
      </c>
      <c r="D106" s="367">
        <v>25729</v>
      </c>
      <c r="E106" s="368">
        <v>25818</v>
      </c>
      <c r="F106" s="368">
        <v>25800</v>
      </c>
      <c r="G106" s="368">
        <v>26004</v>
      </c>
      <c r="H106" s="368">
        <v>25922</v>
      </c>
      <c r="I106" s="368">
        <v>25810</v>
      </c>
      <c r="J106" s="368">
        <v>25479</v>
      </c>
      <c r="K106" s="368">
        <v>25757</v>
      </c>
      <c r="L106" s="368">
        <v>26526</v>
      </c>
      <c r="M106" s="368">
        <v>26632</v>
      </c>
      <c r="N106" s="368">
        <v>26728</v>
      </c>
      <c r="O106" s="369">
        <v>27006</v>
      </c>
      <c r="P106" s="367">
        <v>27040</v>
      </c>
      <c r="Q106" s="368">
        <v>27137</v>
      </c>
      <c r="R106" s="370">
        <v>27864</v>
      </c>
      <c r="S106" s="368">
        <v>27940</v>
      </c>
      <c r="T106" s="368">
        <v>28850</v>
      </c>
      <c r="U106" s="368">
        <v>29094</v>
      </c>
      <c r="V106" s="368">
        <v>29084</v>
      </c>
      <c r="W106" s="368">
        <v>28964</v>
      </c>
      <c r="X106" s="368">
        <v>28965</v>
      </c>
      <c r="Y106" s="368">
        <v>29118</v>
      </c>
      <c r="Z106" s="368">
        <v>29246</v>
      </c>
      <c r="AA106" s="369">
        <v>29229</v>
      </c>
      <c r="AB106" s="367">
        <v>29279</v>
      </c>
      <c r="AC106" s="368">
        <v>29504</v>
      </c>
      <c r="AD106" s="368">
        <v>29452</v>
      </c>
      <c r="AE106" s="368">
        <v>29507</v>
      </c>
      <c r="AF106" s="368">
        <v>29340</v>
      </c>
      <c r="AG106" s="368">
        <v>29067</v>
      </c>
      <c r="AH106" s="368">
        <v>28945</v>
      </c>
      <c r="AI106" s="368">
        <v>28972</v>
      </c>
      <c r="AJ106" s="368">
        <v>28825</v>
      </c>
      <c r="AK106" s="368">
        <v>29031</v>
      </c>
      <c r="AL106" s="368">
        <v>29046</v>
      </c>
      <c r="AM106" s="369">
        <v>29253</v>
      </c>
      <c r="AN106" s="367">
        <v>29315</v>
      </c>
      <c r="AO106" s="368">
        <v>29379</v>
      </c>
      <c r="AP106" s="368">
        <v>29342</v>
      </c>
      <c r="AQ106" s="368">
        <v>29260</v>
      </c>
      <c r="AR106" s="368">
        <v>29453</v>
      </c>
      <c r="AS106" s="368">
        <v>29418</v>
      </c>
      <c r="AT106" s="368">
        <v>29425</v>
      </c>
      <c r="AU106" s="368">
        <v>29402</v>
      </c>
      <c r="AV106" s="368">
        <v>29398</v>
      </c>
      <c r="AW106" s="368">
        <v>29425</v>
      </c>
      <c r="AX106" s="368">
        <v>29493</v>
      </c>
      <c r="AY106" s="369">
        <v>29589</v>
      </c>
      <c r="AZ106" s="367">
        <v>29598</v>
      </c>
      <c r="BA106" s="368">
        <v>29727</v>
      </c>
      <c r="BB106" s="368">
        <v>29682</v>
      </c>
      <c r="BC106" s="368">
        <v>29589</v>
      </c>
      <c r="BD106" s="368">
        <v>29621</v>
      </c>
      <c r="BE106" s="368">
        <v>29473</v>
      </c>
      <c r="BF106" s="368">
        <v>29477</v>
      </c>
      <c r="BG106" s="368">
        <v>29340</v>
      </c>
      <c r="BH106" s="368">
        <v>29411</v>
      </c>
      <c r="BI106" s="368">
        <v>29352</v>
      </c>
      <c r="BJ106" s="368">
        <v>29920</v>
      </c>
      <c r="BK106" s="369">
        <v>30068</v>
      </c>
      <c r="BL106" s="367">
        <v>30181</v>
      </c>
      <c r="BM106" s="372">
        <v>30203</v>
      </c>
      <c r="BN106" s="372">
        <v>30188</v>
      </c>
      <c r="BO106" s="372">
        <v>30180</v>
      </c>
      <c r="BP106" s="372">
        <v>30216</v>
      </c>
      <c r="BQ106" s="372">
        <v>30212</v>
      </c>
      <c r="BR106" s="372">
        <v>29889</v>
      </c>
      <c r="BS106" s="372">
        <v>29879</v>
      </c>
      <c r="BT106" s="372">
        <v>29886</v>
      </c>
      <c r="BU106" s="372">
        <v>29944</v>
      </c>
      <c r="BV106" s="372">
        <v>29920</v>
      </c>
      <c r="BW106" s="369">
        <v>30153</v>
      </c>
      <c r="BX106" s="367">
        <v>29686</v>
      </c>
      <c r="BY106" s="372">
        <v>29612</v>
      </c>
      <c r="BZ106" s="372">
        <v>29464</v>
      </c>
      <c r="CA106" s="372">
        <v>29271</v>
      </c>
      <c r="CB106" s="372">
        <v>29143</v>
      </c>
      <c r="CC106" s="372">
        <v>29037</v>
      </c>
      <c r="CD106" s="372">
        <v>29017</v>
      </c>
      <c r="CE106" s="372">
        <v>29053</v>
      </c>
      <c r="CF106" s="372">
        <v>29003</v>
      </c>
      <c r="CG106" s="368">
        <v>28844</v>
      </c>
      <c r="CH106" s="368">
        <v>28878</v>
      </c>
      <c r="CI106" s="369">
        <v>29040</v>
      </c>
      <c r="CJ106" s="367">
        <v>28979</v>
      </c>
      <c r="CK106" s="368">
        <v>28924</v>
      </c>
      <c r="CL106" s="368">
        <v>28807</v>
      </c>
      <c r="CM106" s="368">
        <v>28765</v>
      </c>
      <c r="CN106" s="368">
        <v>28747</v>
      </c>
      <c r="CO106" s="368">
        <v>28928</v>
      </c>
      <c r="CP106" s="368">
        <v>28992</v>
      </c>
      <c r="CQ106" s="368">
        <v>28737</v>
      </c>
      <c r="CR106" s="368">
        <v>28957</v>
      </c>
      <c r="CS106" s="368">
        <v>29038</v>
      </c>
      <c r="CT106" s="368">
        <v>29143</v>
      </c>
      <c r="CU106" s="369">
        <v>29208</v>
      </c>
      <c r="CV106" s="367">
        <v>29204</v>
      </c>
      <c r="CW106" s="368">
        <v>29068</v>
      </c>
      <c r="CX106" s="368">
        <v>28974</v>
      </c>
      <c r="CY106" s="368">
        <v>28924</v>
      </c>
      <c r="CZ106" s="368">
        <v>28889</v>
      </c>
      <c r="DA106" s="368">
        <v>28794</v>
      </c>
      <c r="DB106" s="368">
        <v>28927</v>
      </c>
      <c r="DC106" s="368">
        <v>29304</v>
      </c>
      <c r="DD106" s="368">
        <v>29180</v>
      </c>
      <c r="DE106" s="368">
        <v>29121</v>
      </c>
      <c r="DF106" s="368">
        <v>29331</v>
      </c>
      <c r="DG106" s="369">
        <v>29188</v>
      </c>
      <c r="DH106" s="367">
        <v>29147</v>
      </c>
      <c r="DI106" s="368">
        <v>29465</v>
      </c>
      <c r="DJ106" s="368">
        <v>29380</v>
      </c>
      <c r="DK106" s="368">
        <v>29335</v>
      </c>
      <c r="DL106" s="368">
        <v>29076</v>
      </c>
      <c r="DM106" s="368">
        <v>28850</v>
      </c>
      <c r="DN106" s="368">
        <v>28342</v>
      </c>
      <c r="DO106" s="368">
        <v>28264</v>
      </c>
      <c r="DP106" s="368">
        <v>28323</v>
      </c>
      <c r="DQ106" s="368">
        <v>28221</v>
      </c>
      <c r="DR106" s="368">
        <v>28168</v>
      </c>
      <c r="DS106" s="371">
        <v>27992</v>
      </c>
      <c r="DT106" s="367">
        <v>27978</v>
      </c>
      <c r="DU106" s="368">
        <v>28808</v>
      </c>
      <c r="DV106" s="368">
        <v>28749</v>
      </c>
      <c r="DW106" s="368">
        <v>28693</v>
      </c>
      <c r="DX106" s="368">
        <v>28831</v>
      </c>
      <c r="DY106" s="368">
        <v>28745</v>
      </c>
      <c r="DZ106" s="368">
        <v>28673</v>
      </c>
      <c r="EA106" s="368">
        <v>28439</v>
      </c>
      <c r="EB106" s="368">
        <v>28606</v>
      </c>
      <c r="EC106" s="368">
        <v>28596</v>
      </c>
      <c r="ED106" s="368">
        <v>28517</v>
      </c>
      <c r="EE106" s="371">
        <v>28479</v>
      </c>
      <c r="EF106" s="367">
        <v>28490</v>
      </c>
      <c r="EG106" s="368">
        <v>28618</v>
      </c>
      <c r="EH106" s="368">
        <v>28491</v>
      </c>
      <c r="EI106" s="368">
        <v>28387</v>
      </c>
      <c r="EJ106" s="368">
        <v>28274</v>
      </c>
      <c r="EK106" s="368">
        <v>28223</v>
      </c>
      <c r="EL106" s="368">
        <v>28249</v>
      </c>
      <c r="EM106" s="368">
        <v>28152</v>
      </c>
      <c r="EN106" s="368">
        <v>28199</v>
      </c>
      <c r="EO106" s="368">
        <v>28156</v>
      </c>
      <c r="EP106" s="368">
        <v>28155</v>
      </c>
      <c r="EQ106" s="371">
        <v>28094</v>
      </c>
      <c r="ER106" s="367">
        <v>28174</v>
      </c>
      <c r="ES106" s="368">
        <v>28055</v>
      </c>
      <c r="ET106" s="368">
        <v>27977</v>
      </c>
      <c r="EU106" s="368">
        <v>27889</v>
      </c>
      <c r="EV106" s="368">
        <v>27871</v>
      </c>
      <c r="EW106" s="371">
        <v>27788</v>
      </c>
      <c r="EX106" s="371">
        <v>28370</v>
      </c>
      <c r="EY106" s="371">
        <v>28417</v>
      </c>
      <c r="EZ106" s="369">
        <v>28286</v>
      </c>
      <c r="FA106" s="369">
        <v>28341</v>
      </c>
      <c r="FB106" s="369">
        <v>28258</v>
      </c>
      <c r="FC106" s="369">
        <v>28458</v>
      </c>
      <c r="FD106" s="369">
        <v>28580</v>
      </c>
      <c r="FE106" s="369">
        <v>28475</v>
      </c>
      <c r="FF106" s="369">
        <v>28293</v>
      </c>
      <c r="FG106" s="369">
        <v>28260</v>
      </c>
      <c r="FH106" s="369"/>
      <c r="FI106" s="369"/>
      <c r="FJ106" s="369"/>
      <c r="FK106" s="369"/>
      <c r="FL106" s="369"/>
      <c r="FM106" s="369"/>
      <c r="FN106" s="369"/>
      <c r="FO106" s="369"/>
      <c r="FP106" s="104">
        <v>-33</v>
      </c>
      <c r="FQ106" s="84">
        <v>-0.11677282377919321</v>
      </c>
      <c r="FR106" s="104">
        <v>-198</v>
      </c>
      <c r="FS106" s="84">
        <v>-0.70477682067345337</v>
      </c>
    </row>
    <row r="107" spans="1:175" ht="15" outlineLevel="2">
      <c r="A107" s="355">
        <v>36</v>
      </c>
      <c r="B107" s="53" t="s">
        <v>391</v>
      </c>
      <c r="C107" s="339" t="s">
        <v>394</v>
      </c>
      <c r="D107" s="367">
        <v>3698</v>
      </c>
      <c r="E107" s="368">
        <v>3721</v>
      </c>
      <c r="F107" s="368">
        <v>3717</v>
      </c>
      <c r="G107" s="368">
        <v>3540</v>
      </c>
      <c r="H107" s="368">
        <v>3485</v>
      </c>
      <c r="I107" s="368">
        <v>3588</v>
      </c>
      <c r="J107" s="368">
        <v>3558</v>
      </c>
      <c r="K107" s="368">
        <v>3575</v>
      </c>
      <c r="L107" s="368">
        <v>3639</v>
      </c>
      <c r="M107" s="368">
        <v>3672</v>
      </c>
      <c r="N107" s="368">
        <v>3673</v>
      </c>
      <c r="O107" s="369">
        <v>3665</v>
      </c>
      <c r="P107" s="367">
        <v>3670</v>
      </c>
      <c r="Q107" s="368">
        <v>3669</v>
      </c>
      <c r="R107" s="370">
        <v>3716</v>
      </c>
      <c r="S107" s="368">
        <v>3833</v>
      </c>
      <c r="T107" s="368">
        <v>3860</v>
      </c>
      <c r="U107" s="368">
        <v>3851</v>
      </c>
      <c r="V107" s="368">
        <v>3799</v>
      </c>
      <c r="W107" s="368">
        <v>3720</v>
      </c>
      <c r="X107" s="368">
        <v>3696</v>
      </c>
      <c r="Y107" s="368">
        <v>3663</v>
      </c>
      <c r="Z107" s="368">
        <v>3578</v>
      </c>
      <c r="AA107" s="369">
        <v>3505</v>
      </c>
      <c r="AB107" s="367">
        <v>3488</v>
      </c>
      <c r="AC107" s="368">
        <v>3455</v>
      </c>
      <c r="AD107" s="368">
        <v>3409</v>
      </c>
      <c r="AE107" s="368">
        <v>3370</v>
      </c>
      <c r="AF107" s="368">
        <v>3349</v>
      </c>
      <c r="AG107" s="368">
        <v>3306</v>
      </c>
      <c r="AH107" s="368">
        <v>3288</v>
      </c>
      <c r="AI107" s="368">
        <v>3321</v>
      </c>
      <c r="AJ107" s="368">
        <v>3320</v>
      </c>
      <c r="AK107" s="368">
        <v>3358</v>
      </c>
      <c r="AL107" s="368">
        <v>3400</v>
      </c>
      <c r="AM107" s="369">
        <v>3403</v>
      </c>
      <c r="AN107" s="367">
        <v>3376</v>
      </c>
      <c r="AO107" s="368">
        <v>3653</v>
      </c>
      <c r="AP107" s="368">
        <v>3632</v>
      </c>
      <c r="AQ107" s="368">
        <v>3628</v>
      </c>
      <c r="AR107" s="368">
        <v>3701</v>
      </c>
      <c r="AS107" s="368">
        <v>3695</v>
      </c>
      <c r="AT107" s="368">
        <v>3755</v>
      </c>
      <c r="AU107" s="368">
        <v>3737</v>
      </c>
      <c r="AV107" s="368">
        <v>3618</v>
      </c>
      <c r="AW107" s="368">
        <v>3703</v>
      </c>
      <c r="AX107" s="368">
        <v>3718</v>
      </c>
      <c r="AY107" s="369">
        <v>3709</v>
      </c>
      <c r="AZ107" s="367">
        <v>3667</v>
      </c>
      <c r="BA107" s="368">
        <v>3595</v>
      </c>
      <c r="BB107" s="368">
        <v>3534</v>
      </c>
      <c r="BC107" s="368">
        <v>3493</v>
      </c>
      <c r="BD107" s="368">
        <v>3478</v>
      </c>
      <c r="BE107" s="368">
        <v>3416</v>
      </c>
      <c r="BF107" s="368">
        <v>3371</v>
      </c>
      <c r="BG107" s="368">
        <v>3355</v>
      </c>
      <c r="BH107" s="368">
        <v>3332</v>
      </c>
      <c r="BI107" s="368">
        <v>3360</v>
      </c>
      <c r="BJ107" s="368">
        <v>3361</v>
      </c>
      <c r="BK107" s="369">
        <v>3318</v>
      </c>
      <c r="BL107" s="367">
        <v>3304</v>
      </c>
      <c r="BM107" s="372">
        <v>3327</v>
      </c>
      <c r="BN107" s="372">
        <v>3318</v>
      </c>
      <c r="BO107" s="372">
        <v>3244</v>
      </c>
      <c r="BP107" s="372">
        <v>3212</v>
      </c>
      <c r="BQ107" s="372">
        <v>3155</v>
      </c>
      <c r="BR107" s="372">
        <v>3140</v>
      </c>
      <c r="BS107" s="372">
        <v>3173</v>
      </c>
      <c r="BT107" s="372">
        <v>3125</v>
      </c>
      <c r="BU107" s="372">
        <v>3127</v>
      </c>
      <c r="BV107" s="372">
        <v>3159</v>
      </c>
      <c r="BW107" s="369">
        <v>3121</v>
      </c>
      <c r="BX107" s="367">
        <v>3105</v>
      </c>
      <c r="BY107" s="372">
        <v>3064</v>
      </c>
      <c r="BZ107" s="372">
        <v>2973</v>
      </c>
      <c r="CA107" s="372">
        <v>2915</v>
      </c>
      <c r="CB107" s="372">
        <v>2902</v>
      </c>
      <c r="CC107" s="372">
        <v>2820</v>
      </c>
      <c r="CD107" s="372">
        <v>2792</v>
      </c>
      <c r="CE107" s="372">
        <v>2776</v>
      </c>
      <c r="CF107" s="372">
        <v>2724</v>
      </c>
      <c r="CG107" s="368">
        <v>2715</v>
      </c>
      <c r="CH107" s="368">
        <v>2701</v>
      </c>
      <c r="CI107" s="369">
        <v>2703</v>
      </c>
      <c r="CJ107" s="367">
        <v>2706</v>
      </c>
      <c r="CK107" s="368">
        <v>2732</v>
      </c>
      <c r="CL107" s="368">
        <v>2745</v>
      </c>
      <c r="CM107" s="368">
        <v>2733</v>
      </c>
      <c r="CN107" s="368">
        <v>2725</v>
      </c>
      <c r="CO107" s="368">
        <v>2715</v>
      </c>
      <c r="CP107" s="368">
        <v>2741</v>
      </c>
      <c r="CQ107" s="368">
        <v>2709</v>
      </c>
      <c r="CR107" s="368">
        <v>2756</v>
      </c>
      <c r="CS107" s="368">
        <v>2729</v>
      </c>
      <c r="CT107" s="368">
        <v>2726</v>
      </c>
      <c r="CU107" s="369">
        <v>2740</v>
      </c>
      <c r="CV107" s="367">
        <v>2752</v>
      </c>
      <c r="CW107" s="368">
        <v>2768</v>
      </c>
      <c r="CX107" s="368">
        <v>2736</v>
      </c>
      <c r="CY107" s="368">
        <v>2740</v>
      </c>
      <c r="CZ107" s="368">
        <v>2747</v>
      </c>
      <c r="DA107" s="368">
        <v>2730</v>
      </c>
      <c r="DB107" s="368">
        <v>2728</v>
      </c>
      <c r="DC107" s="368">
        <v>2702</v>
      </c>
      <c r="DD107" s="368">
        <v>2719</v>
      </c>
      <c r="DE107" s="368">
        <v>2748</v>
      </c>
      <c r="DF107" s="368">
        <v>2781</v>
      </c>
      <c r="DG107" s="369">
        <v>2773</v>
      </c>
      <c r="DH107" s="367">
        <v>2790</v>
      </c>
      <c r="DI107" s="368">
        <v>2792</v>
      </c>
      <c r="DJ107" s="368">
        <v>2757</v>
      </c>
      <c r="DK107" s="368">
        <v>2772</v>
      </c>
      <c r="DL107" s="368">
        <v>2753</v>
      </c>
      <c r="DM107" s="368">
        <v>2750</v>
      </c>
      <c r="DN107" s="368">
        <v>2747</v>
      </c>
      <c r="DO107" s="368">
        <v>2746</v>
      </c>
      <c r="DP107" s="368">
        <v>2726</v>
      </c>
      <c r="DQ107" s="368">
        <v>2679</v>
      </c>
      <c r="DR107" s="368">
        <v>2673</v>
      </c>
      <c r="DS107" s="371">
        <v>2663</v>
      </c>
      <c r="DT107" s="367">
        <v>2685</v>
      </c>
      <c r="DU107" s="368">
        <v>2738</v>
      </c>
      <c r="DV107" s="368">
        <v>2767</v>
      </c>
      <c r="DW107" s="368">
        <v>2778</v>
      </c>
      <c r="DX107" s="368">
        <v>2801</v>
      </c>
      <c r="DY107" s="368">
        <v>2811</v>
      </c>
      <c r="DZ107" s="368">
        <v>2808</v>
      </c>
      <c r="EA107" s="368">
        <v>2763</v>
      </c>
      <c r="EB107" s="368">
        <v>2741</v>
      </c>
      <c r="EC107" s="368">
        <v>2703</v>
      </c>
      <c r="ED107" s="368">
        <v>2688</v>
      </c>
      <c r="EE107" s="371">
        <v>2678</v>
      </c>
      <c r="EF107" s="367">
        <v>2679</v>
      </c>
      <c r="EG107" s="368">
        <v>2656</v>
      </c>
      <c r="EH107" s="368">
        <v>2583</v>
      </c>
      <c r="EI107" s="368">
        <v>2621</v>
      </c>
      <c r="EJ107" s="368">
        <v>2618</v>
      </c>
      <c r="EK107" s="368">
        <v>2615</v>
      </c>
      <c r="EL107" s="368">
        <v>2605</v>
      </c>
      <c r="EM107" s="368">
        <v>2609</v>
      </c>
      <c r="EN107" s="368">
        <v>2569</v>
      </c>
      <c r="EO107" s="368">
        <v>2547</v>
      </c>
      <c r="EP107" s="368">
        <v>2588</v>
      </c>
      <c r="EQ107" s="371">
        <v>2562</v>
      </c>
      <c r="ER107" s="367">
        <v>2552</v>
      </c>
      <c r="ES107" s="368">
        <v>2533</v>
      </c>
      <c r="ET107" s="368">
        <v>2504</v>
      </c>
      <c r="EU107" s="368">
        <v>2453</v>
      </c>
      <c r="EV107" s="368">
        <v>2456</v>
      </c>
      <c r="EW107" s="371">
        <v>2448</v>
      </c>
      <c r="EX107" s="371">
        <v>2549</v>
      </c>
      <c r="EY107" s="371">
        <v>2533</v>
      </c>
      <c r="EZ107" s="369">
        <v>2500</v>
      </c>
      <c r="FA107" s="369">
        <v>2499</v>
      </c>
      <c r="FB107" s="369">
        <v>2465</v>
      </c>
      <c r="FC107" s="369">
        <v>2498</v>
      </c>
      <c r="FD107" s="369">
        <v>2491</v>
      </c>
      <c r="FE107" s="369">
        <v>2481</v>
      </c>
      <c r="FF107" s="369">
        <v>2436</v>
      </c>
      <c r="FG107" s="369">
        <v>2420</v>
      </c>
      <c r="FH107" s="369"/>
      <c r="FI107" s="369"/>
      <c r="FJ107" s="369"/>
      <c r="FK107" s="369"/>
      <c r="FL107" s="369"/>
      <c r="FM107" s="369"/>
      <c r="FN107" s="369"/>
      <c r="FO107" s="369"/>
      <c r="FP107" s="104">
        <v>-16</v>
      </c>
      <c r="FQ107" s="84">
        <v>-0.66115702479338845</v>
      </c>
      <c r="FR107" s="104">
        <v>-78</v>
      </c>
      <c r="FS107" s="84">
        <v>-3.0444964871194378</v>
      </c>
    </row>
    <row r="108" spans="1:175" ht="15" outlineLevel="2">
      <c r="A108" s="355">
        <v>91</v>
      </c>
      <c r="B108" s="53" t="s">
        <v>391</v>
      </c>
      <c r="C108" s="339" t="s">
        <v>395</v>
      </c>
      <c r="D108" s="367">
        <v>6853</v>
      </c>
      <c r="E108" s="368">
        <v>6989</v>
      </c>
      <c r="F108" s="368">
        <v>6921</v>
      </c>
      <c r="G108" s="368">
        <v>6937</v>
      </c>
      <c r="H108" s="368">
        <v>6978</v>
      </c>
      <c r="I108" s="368">
        <v>7009</v>
      </c>
      <c r="J108" s="368">
        <v>6997</v>
      </c>
      <c r="K108" s="368">
        <v>6986</v>
      </c>
      <c r="L108" s="368">
        <v>7079</v>
      </c>
      <c r="M108" s="368">
        <v>7119</v>
      </c>
      <c r="N108" s="368">
        <v>7148</v>
      </c>
      <c r="O108" s="369">
        <v>7206</v>
      </c>
      <c r="P108" s="367">
        <v>7263</v>
      </c>
      <c r="Q108" s="368">
        <v>7226</v>
      </c>
      <c r="R108" s="370">
        <v>7339</v>
      </c>
      <c r="S108" s="368">
        <v>7373</v>
      </c>
      <c r="T108" s="368">
        <v>7300</v>
      </c>
      <c r="U108" s="368">
        <v>7439</v>
      </c>
      <c r="V108" s="368">
        <v>7649</v>
      </c>
      <c r="W108" s="368">
        <v>7718</v>
      </c>
      <c r="X108" s="368">
        <v>7750</v>
      </c>
      <c r="Y108" s="368">
        <v>7747</v>
      </c>
      <c r="Z108" s="368">
        <v>7745</v>
      </c>
      <c r="AA108" s="369">
        <v>7699</v>
      </c>
      <c r="AB108" s="367">
        <v>7728</v>
      </c>
      <c r="AC108" s="368">
        <v>7675</v>
      </c>
      <c r="AD108" s="368">
        <v>7688</v>
      </c>
      <c r="AE108" s="368">
        <v>7649</v>
      </c>
      <c r="AF108" s="368">
        <v>7658</v>
      </c>
      <c r="AG108" s="368">
        <v>7596</v>
      </c>
      <c r="AH108" s="368">
        <v>7565</v>
      </c>
      <c r="AI108" s="368">
        <v>7554</v>
      </c>
      <c r="AJ108" s="368">
        <v>7519</v>
      </c>
      <c r="AK108" s="368">
        <v>7510</v>
      </c>
      <c r="AL108" s="368">
        <v>7460</v>
      </c>
      <c r="AM108" s="369">
        <v>7459</v>
      </c>
      <c r="AN108" s="367">
        <v>7417</v>
      </c>
      <c r="AO108" s="368">
        <v>7498</v>
      </c>
      <c r="AP108" s="368">
        <v>7471</v>
      </c>
      <c r="AQ108" s="368">
        <v>7532</v>
      </c>
      <c r="AR108" s="368">
        <v>7580</v>
      </c>
      <c r="AS108" s="368">
        <v>7573</v>
      </c>
      <c r="AT108" s="368">
        <v>7564</v>
      </c>
      <c r="AU108" s="368">
        <v>7558</v>
      </c>
      <c r="AV108" s="368">
        <v>7503</v>
      </c>
      <c r="AW108" s="368">
        <v>7525</v>
      </c>
      <c r="AX108" s="368">
        <v>7585</v>
      </c>
      <c r="AY108" s="369">
        <v>7555</v>
      </c>
      <c r="AZ108" s="367">
        <v>7535</v>
      </c>
      <c r="BA108" s="368">
        <v>7521</v>
      </c>
      <c r="BB108" s="368">
        <v>7479</v>
      </c>
      <c r="BC108" s="368">
        <v>7426</v>
      </c>
      <c r="BD108" s="368">
        <v>7401</v>
      </c>
      <c r="BE108" s="368">
        <v>7348</v>
      </c>
      <c r="BF108" s="368">
        <v>7316</v>
      </c>
      <c r="BG108" s="368">
        <v>7261</v>
      </c>
      <c r="BH108" s="368">
        <v>7253</v>
      </c>
      <c r="BI108" s="368">
        <v>7180</v>
      </c>
      <c r="BJ108" s="368">
        <v>7190</v>
      </c>
      <c r="BK108" s="369">
        <v>7204</v>
      </c>
      <c r="BL108" s="367">
        <v>7191</v>
      </c>
      <c r="BM108" s="372">
        <v>7220</v>
      </c>
      <c r="BN108" s="372">
        <v>7208</v>
      </c>
      <c r="BO108" s="372">
        <v>7160</v>
      </c>
      <c r="BP108" s="372">
        <v>7180</v>
      </c>
      <c r="BQ108" s="372">
        <v>7141</v>
      </c>
      <c r="BR108" s="372">
        <v>7049</v>
      </c>
      <c r="BS108" s="372">
        <v>7014</v>
      </c>
      <c r="BT108" s="372">
        <v>6994</v>
      </c>
      <c r="BU108" s="372">
        <v>6957</v>
      </c>
      <c r="BV108" s="372">
        <v>6946</v>
      </c>
      <c r="BW108" s="369">
        <v>6970</v>
      </c>
      <c r="BX108" s="367">
        <v>6963</v>
      </c>
      <c r="BY108" s="372">
        <v>6893</v>
      </c>
      <c r="BZ108" s="372">
        <v>6866</v>
      </c>
      <c r="CA108" s="372">
        <v>6817</v>
      </c>
      <c r="CB108" s="372">
        <v>6790</v>
      </c>
      <c r="CC108" s="372">
        <v>6684</v>
      </c>
      <c r="CD108" s="372">
        <v>6662</v>
      </c>
      <c r="CE108" s="372">
        <v>6697</v>
      </c>
      <c r="CF108" s="372">
        <v>6672</v>
      </c>
      <c r="CG108" s="368">
        <v>6662</v>
      </c>
      <c r="CH108" s="368">
        <v>6665</v>
      </c>
      <c r="CI108" s="369">
        <v>6655</v>
      </c>
      <c r="CJ108" s="367">
        <v>6633</v>
      </c>
      <c r="CK108" s="368">
        <v>6662</v>
      </c>
      <c r="CL108" s="368">
        <v>6653</v>
      </c>
      <c r="CM108" s="368">
        <v>6625</v>
      </c>
      <c r="CN108" s="368">
        <v>6620</v>
      </c>
      <c r="CO108" s="368">
        <v>6615</v>
      </c>
      <c r="CP108" s="368">
        <v>6640</v>
      </c>
      <c r="CQ108" s="368">
        <v>6640</v>
      </c>
      <c r="CR108" s="368">
        <v>6641</v>
      </c>
      <c r="CS108" s="368">
        <v>6666</v>
      </c>
      <c r="CT108" s="368">
        <v>6659</v>
      </c>
      <c r="CU108" s="369">
        <v>6653</v>
      </c>
      <c r="CV108" s="367">
        <v>6643</v>
      </c>
      <c r="CW108" s="368">
        <v>6583</v>
      </c>
      <c r="CX108" s="368">
        <v>6554</v>
      </c>
      <c r="CY108" s="368">
        <v>6539</v>
      </c>
      <c r="CZ108" s="368">
        <v>6540</v>
      </c>
      <c r="DA108" s="368">
        <v>6506</v>
      </c>
      <c r="DB108" s="368">
        <v>6457</v>
      </c>
      <c r="DC108" s="368">
        <v>6420</v>
      </c>
      <c r="DD108" s="368">
        <v>6442</v>
      </c>
      <c r="DE108" s="368">
        <v>6452</v>
      </c>
      <c r="DF108" s="368">
        <v>6484</v>
      </c>
      <c r="DG108" s="369">
        <v>6473</v>
      </c>
      <c r="DH108" s="367">
        <v>6490</v>
      </c>
      <c r="DI108" s="368">
        <v>6461</v>
      </c>
      <c r="DJ108" s="368">
        <v>6464</v>
      </c>
      <c r="DK108" s="368">
        <v>6444</v>
      </c>
      <c r="DL108" s="368">
        <v>6412</v>
      </c>
      <c r="DM108" s="368">
        <v>6398</v>
      </c>
      <c r="DN108" s="368">
        <v>6394</v>
      </c>
      <c r="DO108" s="368">
        <v>6362</v>
      </c>
      <c r="DP108" s="368">
        <v>6323</v>
      </c>
      <c r="DQ108" s="368">
        <v>6317</v>
      </c>
      <c r="DR108" s="368">
        <v>6286</v>
      </c>
      <c r="DS108" s="371">
        <v>6310</v>
      </c>
      <c r="DT108" s="367">
        <v>6342</v>
      </c>
      <c r="DU108" s="368">
        <v>6357</v>
      </c>
      <c r="DV108" s="368">
        <v>6363</v>
      </c>
      <c r="DW108" s="368">
        <v>6361</v>
      </c>
      <c r="DX108" s="368">
        <v>6432</v>
      </c>
      <c r="DY108" s="368">
        <v>6433</v>
      </c>
      <c r="DZ108" s="368">
        <v>6453</v>
      </c>
      <c r="EA108" s="368">
        <v>6419</v>
      </c>
      <c r="EB108" s="368">
        <v>6427</v>
      </c>
      <c r="EC108" s="368">
        <v>6431</v>
      </c>
      <c r="ED108" s="368">
        <v>6411</v>
      </c>
      <c r="EE108" s="371">
        <v>6416</v>
      </c>
      <c r="EF108" s="367">
        <v>6394</v>
      </c>
      <c r="EG108" s="368">
        <v>6353</v>
      </c>
      <c r="EH108" s="368">
        <v>6344</v>
      </c>
      <c r="EI108" s="368">
        <v>6334</v>
      </c>
      <c r="EJ108" s="368">
        <v>6352</v>
      </c>
      <c r="EK108" s="368">
        <v>6342</v>
      </c>
      <c r="EL108" s="368">
        <v>6325</v>
      </c>
      <c r="EM108" s="368">
        <v>6320</v>
      </c>
      <c r="EN108" s="368">
        <v>6312</v>
      </c>
      <c r="EO108" s="368">
        <v>6292</v>
      </c>
      <c r="EP108" s="368">
        <v>6297</v>
      </c>
      <c r="EQ108" s="371">
        <v>6259</v>
      </c>
      <c r="ER108" s="367">
        <v>6259</v>
      </c>
      <c r="ES108" s="368">
        <v>6247</v>
      </c>
      <c r="ET108" s="368">
        <v>6225</v>
      </c>
      <c r="EU108" s="368">
        <v>6213</v>
      </c>
      <c r="EV108" s="368">
        <v>6223</v>
      </c>
      <c r="EW108" s="371">
        <v>6192</v>
      </c>
      <c r="EX108" s="371">
        <v>6235</v>
      </c>
      <c r="EY108" s="371">
        <v>6231</v>
      </c>
      <c r="EZ108" s="369">
        <v>6220</v>
      </c>
      <c r="FA108" s="369">
        <v>6252</v>
      </c>
      <c r="FB108" s="369">
        <v>6235</v>
      </c>
      <c r="FC108" s="369">
        <v>6253</v>
      </c>
      <c r="FD108" s="369">
        <v>6286</v>
      </c>
      <c r="FE108" s="369">
        <v>6293</v>
      </c>
      <c r="FF108" s="369">
        <v>6243</v>
      </c>
      <c r="FG108" s="369">
        <v>6247</v>
      </c>
      <c r="FH108" s="369"/>
      <c r="FI108" s="369"/>
      <c r="FJ108" s="369"/>
      <c r="FK108" s="369"/>
      <c r="FL108" s="369"/>
      <c r="FM108" s="369"/>
      <c r="FN108" s="369"/>
      <c r="FO108" s="369"/>
      <c r="FP108" s="104">
        <v>4</v>
      </c>
      <c r="FQ108" s="84">
        <v>6.4030734752681284E-2</v>
      </c>
      <c r="FR108" s="104">
        <v>-6</v>
      </c>
      <c r="FS108" s="84">
        <v>-9.5861958779357728E-2</v>
      </c>
    </row>
    <row r="109" spans="1:175" ht="15" outlineLevel="2">
      <c r="A109" s="355">
        <v>93</v>
      </c>
      <c r="B109" s="53" t="s">
        <v>391</v>
      </c>
      <c r="C109" s="339" t="s">
        <v>396</v>
      </c>
      <c r="D109" s="367">
        <v>12724</v>
      </c>
      <c r="E109" s="368">
        <v>12732</v>
      </c>
      <c r="F109" s="368">
        <v>12702</v>
      </c>
      <c r="G109" s="368">
        <v>12741</v>
      </c>
      <c r="H109" s="368">
        <v>12571</v>
      </c>
      <c r="I109" s="368">
        <v>12598</v>
      </c>
      <c r="J109" s="368">
        <v>12576</v>
      </c>
      <c r="K109" s="368">
        <v>12559</v>
      </c>
      <c r="L109" s="368">
        <v>12842</v>
      </c>
      <c r="M109" s="368">
        <v>12882</v>
      </c>
      <c r="N109" s="368">
        <v>12959</v>
      </c>
      <c r="O109" s="369">
        <v>13099</v>
      </c>
      <c r="P109" s="367">
        <v>13164</v>
      </c>
      <c r="Q109" s="368">
        <v>13193</v>
      </c>
      <c r="R109" s="370">
        <v>13265</v>
      </c>
      <c r="S109" s="368">
        <v>12980</v>
      </c>
      <c r="T109" s="368">
        <v>13521</v>
      </c>
      <c r="U109" s="368">
        <v>13591</v>
      </c>
      <c r="V109" s="368">
        <v>13621</v>
      </c>
      <c r="W109" s="368">
        <v>13736</v>
      </c>
      <c r="X109" s="368">
        <v>13805</v>
      </c>
      <c r="Y109" s="368">
        <v>13922</v>
      </c>
      <c r="Z109" s="368">
        <v>13948</v>
      </c>
      <c r="AA109" s="369">
        <v>13946</v>
      </c>
      <c r="AB109" s="367">
        <v>13995</v>
      </c>
      <c r="AC109" s="368">
        <v>14055</v>
      </c>
      <c r="AD109" s="368">
        <v>13975</v>
      </c>
      <c r="AE109" s="368">
        <v>14103</v>
      </c>
      <c r="AF109" s="368">
        <v>14187</v>
      </c>
      <c r="AG109" s="368">
        <v>14178</v>
      </c>
      <c r="AH109" s="368">
        <v>14177</v>
      </c>
      <c r="AI109" s="368">
        <v>14204</v>
      </c>
      <c r="AJ109" s="368">
        <v>14235</v>
      </c>
      <c r="AK109" s="368">
        <v>14353</v>
      </c>
      <c r="AL109" s="368">
        <v>14397</v>
      </c>
      <c r="AM109" s="369">
        <v>14440</v>
      </c>
      <c r="AN109" s="367">
        <v>14427</v>
      </c>
      <c r="AO109" s="368">
        <v>14410</v>
      </c>
      <c r="AP109" s="368">
        <v>14412</v>
      </c>
      <c r="AQ109" s="368">
        <v>14394</v>
      </c>
      <c r="AR109" s="368">
        <v>14490</v>
      </c>
      <c r="AS109" s="368">
        <v>14486</v>
      </c>
      <c r="AT109" s="368">
        <v>14482</v>
      </c>
      <c r="AU109" s="368">
        <v>14472</v>
      </c>
      <c r="AV109" s="368">
        <v>14379</v>
      </c>
      <c r="AW109" s="368">
        <v>14456</v>
      </c>
      <c r="AX109" s="368">
        <v>14477</v>
      </c>
      <c r="AY109" s="369">
        <v>14425</v>
      </c>
      <c r="AZ109" s="367">
        <v>14510</v>
      </c>
      <c r="BA109" s="368">
        <v>14523</v>
      </c>
      <c r="BB109" s="368">
        <v>14513</v>
      </c>
      <c r="BC109" s="368">
        <v>14458</v>
      </c>
      <c r="BD109" s="368">
        <v>14455</v>
      </c>
      <c r="BE109" s="368">
        <v>14412</v>
      </c>
      <c r="BF109" s="368">
        <v>14391</v>
      </c>
      <c r="BG109" s="368">
        <v>14336</v>
      </c>
      <c r="BH109" s="368">
        <v>14373</v>
      </c>
      <c r="BI109" s="368">
        <v>14322</v>
      </c>
      <c r="BJ109" s="368">
        <v>14370</v>
      </c>
      <c r="BK109" s="369">
        <v>14425</v>
      </c>
      <c r="BL109" s="367">
        <v>14441</v>
      </c>
      <c r="BM109" s="372">
        <v>14473</v>
      </c>
      <c r="BN109" s="372">
        <v>14396</v>
      </c>
      <c r="BO109" s="372">
        <v>14353</v>
      </c>
      <c r="BP109" s="372">
        <v>14361</v>
      </c>
      <c r="BQ109" s="372">
        <v>14365</v>
      </c>
      <c r="BR109" s="372">
        <v>14215</v>
      </c>
      <c r="BS109" s="372">
        <v>14161</v>
      </c>
      <c r="BT109" s="372">
        <v>14156</v>
      </c>
      <c r="BU109" s="372">
        <v>14207</v>
      </c>
      <c r="BV109" s="372">
        <v>14243</v>
      </c>
      <c r="BW109" s="369">
        <v>14380</v>
      </c>
      <c r="BX109" s="367">
        <v>14380</v>
      </c>
      <c r="BY109" s="372">
        <v>14326</v>
      </c>
      <c r="BZ109" s="372">
        <v>14258</v>
      </c>
      <c r="CA109" s="372">
        <v>14125</v>
      </c>
      <c r="CB109" s="372">
        <v>14045</v>
      </c>
      <c r="CC109" s="372">
        <v>14001</v>
      </c>
      <c r="CD109" s="372">
        <v>13966</v>
      </c>
      <c r="CE109" s="372">
        <v>13955</v>
      </c>
      <c r="CF109" s="372">
        <v>13882</v>
      </c>
      <c r="CG109" s="368">
        <v>13873</v>
      </c>
      <c r="CH109" s="368">
        <v>13890</v>
      </c>
      <c r="CI109" s="369">
        <v>13902</v>
      </c>
      <c r="CJ109" s="367">
        <v>13874</v>
      </c>
      <c r="CK109" s="368">
        <v>13866</v>
      </c>
      <c r="CL109" s="368">
        <v>13833</v>
      </c>
      <c r="CM109" s="368">
        <v>13802</v>
      </c>
      <c r="CN109" s="368">
        <v>13785</v>
      </c>
      <c r="CO109" s="368">
        <v>13784</v>
      </c>
      <c r="CP109" s="368">
        <v>13823</v>
      </c>
      <c r="CQ109" s="368">
        <v>13953</v>
      </c>
      <c r="CR109" s="368">
        <v>13951</v>
      </c>
      <c r="CS109" s="368">
        <v>13993</v>
      </c>
      <c r="CT109" s="368">
        <v>14051</v>
      </c>
      <c r="CU109" s="369">
        <v>14132</v>
      </c>
      <c r="CV109" s="367">
        <v>14130</v>
      </c>
      <c r="CW109" s="368">
        <v>14051</v>
      </c>
      <c r="CX109" s="368">
        <v>14052</v>
      </c>
      <c r="CY109" s="368">
        <v>13993</v>
      </c>
      <c r="CZ109" s="368">
        <v>14004</v>
      </c>
      <c r="DA109" s="368">
        <v>13960</v>
      </c>
      <c r="DB109" s="368">
        <v>13953</v>
      </c>
      <c r="DC109" s="368">
        <v>13900</v>
      </c>
      <c r="DD109" s="368">
        <v>13915</v>
      </c>
      <c r="DE109" s="368">
        <v>13887</v>
      </c>
      <c r="DF109" s="368">
        <v>13926</v>
      </c>
      <c r="DG109" s="369">
        <v>13969</v>
      </c>
      <c r="DH109" s="367">
        <v>14009</v>
      </c>
      <c r="DI109" s="368">
        <v>13989</v>
      </c>
      <c r="DJ109" s="368">
        <v>13951</v>
      </c>
      <c r="DK109" s="368">
        <v>13897</v>
      </c>
      <c r="DL109" s="368">
        <v>13864</v>
      </c>
      <c r="DM109" s="368">
        <v>13795</v>
      </c>
      <c r="DN109" s="368">
        <v>13705</v>
      </c>
      <c r="DO109" s="368">
        <v>13692</v>
      </c>
      <c r="DP109" s="368">
        <v>13706</v>
      </c>
      <c r="DQ109" s="368">
        <v>13691</v>
      </c>
      <c r="DR109" s="368">
        <v>13639</v>
      </c>
      <c r="DS109" s="371">
        <v>13724</v>
      </c>
      <c r="DT109" s="367">
        <v>13774</v>
      </c>
      <c r="DU109" s="368">
        <v>13912</v>
      </c>
      <c r="DV109" s="368">
        <v>13843</v>
      </c>
      <c r="DW109" s="368">
        <v>13788</v>
      </c>
      <c r="DX109" s="368">
        <v>13803</v>
      </c>
      <c r="DY109" s="368">
        <v>13825</v>
      </c>
      <c r="DZ109" s="368">
        <v>13871</v>
      </c>
      <c r="EA109" s="368">
        <v>13817</v>
      </c>
      <c r="EB109" s="368">
        <v>13892</v>
      </c>
      <c r="EC109" s="368">
        <v>13931</v>
      </c>
      <c r="ED109" s="368">
        <v>13860</v>
      </c>
      <c r="EE109" s="371">
        <v>13929</v>
      </c>
      <c r="EF109" s="367">
        <v>13975</v>
      </c>
      <c r="EG109" s="368">
        <v>13999</v>
      </c>
      <c r="EH109" s="368">
        <v>13948</v>
      </c>
      <c r="EI109" s="368">
        <v>13972</v>
      </c>
      <c r="EJ109" s="368">
        <v>13975</v>
      </c>
      <c r="EK109" s="368">
        <v>13931</v>
      </c>
      <c r="EL109" s="368">
        <v>13893</v>
      </c>
      <c r="EM109" s="368">
        <v>13884</v>
      </c>
      <c r="EN109" s="368">
        <v>13895</v>
      </c>
      <c r="EO109" s="368">
        <v>13902</v>
      </c>
      <c r="EP109" s="368">
        <v>13928</v>
      </c>
      <c r="EQ109" s="371">
        <v>13926</v>
      </c>
      <c r="ER109" s="367">
        <v>13945</v>
      </c>
      <c r="ES109" s="368">
        <v>13872</v>
      </c>
      <c r="ET109" s="368">
        <v>13873</v>
      </c>
      <c r="EU109" s="368">
        <v>13874</v>
      </c>
      <c r="EV109" s="368">
        <v>13854</v>
      </c>
      <c r="EW109" s="371">
        <v>13814</v>
      </c>
      <c r="EX109" s="371">
        <v>13927</v>
      </c>
      <c r="EY109" s="371">
        <v>13969</v>
      </c>
      <c r="EZ109" s="369">
        <v>13990</v>
      </c>
      <c r="FA109" s="369">
        <v>13991</v>
      </c>
      <c r="FB109" s="369">
        <v>13985</v>
      </c>
      <c r="FC109" s="369">
        <v>14095</v>
      </c>
      <c r="FD109" s="369">
        <v>14189</v>
      </c>
      <c r="FE109" s="369">
        <v>14168</v>
      </c>
      <c r="FF109" s="369">
        <v>14138</v>
      </c>
      <c r="FG109" s="369">
        <v>14108</v>
      </c>
      <c r="FH109" s="369"/>
      <c r="FI109" s="369"/>
      <c r="FJ109" s="369"/>
      <c r="FK109" s="369"/>
      <c r="FL109" s="369"/>
      <c r="FM109" s="369"/>
      <c r="FN109" s="369"/>
      <c r="FO109" s="369"/>
      <c r="FP109" s="104">
        <v>-30</v>
      </c>
      <c r="FQ109" s="84">
        <v>-0.21264530762687839</v>
      </c>
      <c r="FR109" s="104">
        <v>13</v>
      </c>
      <c r="FS109" s="84">
        <v>9.3350567284216576E-2</v>
      </c>
    </row>
    <row r="110" spans="1:175" ht="15" outlineLevel="2">
      <c r="A110" s="355">
        <v>101</v>
      </c>
      <c r="B110" s="53" t="s">
        <v>391</v>
      </c>
      <c r="C110" s="339" t="s">
        <v>397</v>
      </c>
      <c r="D110" s="367">
        <v>17923</v>
      </c>
      <c r="E110" s="368">
        <v>17939</v>
      </c>
      <c r="F110" s="368">
        <v>17921</v>
      </c>
      <c r="G110" s="368">
        <v>17943</v>
      </c>
      <c r="H110" s="368">
        <v>17691</v>
      </c>
      <c r="I110" s="368">
        <v>17705</v>
      </c>
      <c r="J110" s="368">
        <v>17616</v>
      </c>
      <c r="K110" s="368">
        <v>17686</v>
      </c>
      <c r="L110" s="368">
        <v>17939</v>
      </c>
      <c r="M110" s="368">
        <v>18100</v>
      </c>
      <c r="N110" s="368">
        <v>18119</v>
      </c>
      <c r="O110" s="369">
        <v>18348</v>
      </c>
      <c r="P110" s="367">
        <v>18687</v>
      </c>
      <c r="Q110" s="368">
        <v>18736</v>
      </c>
      <c r="R110" s="370">
        <v>18968</v>
      </c>
      <c r="S110" s="368">
        <v>19253</v>
      </c>
      <c r="T110" s="368">
        <v>19364</v>
      </c>
      <c r="U110" s="368">
        <v>19548</v>
      </c>
      <c r="V110" s="368">
        <v>19574</v>
      </c>
      <c r="W110" s="368">
        <v>19473</v>
      </c>
      <c r="X110" s="368">
        <v>19410</v>
      </c>
      <c r="Y110" s="368">
        <v>19481</v>
      </c>
      <c r="Z110" s="368">
        <v>19541</v>
      </c>
      <c r="AA110" s="369">
        <v>19488</v>
      </c>
      <c r="AB110" s="367">
        <v>19587</v>
      </c>
      <c r="AC110" s="368">
        <v>19595</v>
      </c>
      <c r="AD110" s="368">
        <v>19507</v>
      </c>
      <c r="AE110" s="368">
        <v>19643</v>
      </c>
      <c r="AF110" s="368">
        <v>19556</v>
      </c>
      <c r="AG110" s="368">
        <v>19392</v>
      </c>
      <c r="AH110" s="368">
        <v>19364</v>
      </c>
      <c r="AI110" s="368">
        <v>19475</v>
      </c>
      <c r="AJ110" s="368">
        <v>19639</v>
      </c>
      <c r="AK110" s="368">
        <v>19827</v>
      </c>
      <c r="AL110" s="368">
        <v>19877</v>
      </c>
      <c r="AM110" s="369">
        <v>20071</v>
      </c>
      <c r="AN110" s="367">
        <v>20018</v>
      </c>
      <c r="AO110" s="368">
        <v>20116</v>
      </c>
      <c r="AP110" s="368">
        <v>20134</v>
      </c>
      <c r="AQ110" s="368">
        <v>20027</v>
      </c>
      <c r="AR110" s="368">
        <v>20073</v>
      </c>
      <c r="AS110" s="368">
        <v>20064</v>
      </c>
      <c r="AT110" s="368">
        <v>20126</v>
      </c>
      <c r="AU110" s="368">
        <v>20158</v>
      </c>
      <c r="AV110" s="368">
        <v>20108</v>
      </c>
      <c r="AW110" s="368">
        <v>20193</v>
      </c>
      <c r="AX110" s="368">
        <v>20211</v>
      </c>
      <c r="AY110" s="369">
        <v>20245</v>
      </c>
      <c r="AZ110" s="367">
        <v>20292</v>
      </c>
      <c r="BA110" s="368">
        <v>20398</v>
      </c>
      <c r="BB110" s="368">
        <v>20359</v>
      </c>
      <c r="BC110" s="368">
        <v>20338</v>
      </c>
      <c r="BD110" s="368">
        <v>20353</v>
      </c>
      <c r="BE110" s="368">
        <v>20244</v>
      </c>
      <c r="BF110" s="368">
        <v>20252</v>
      </c>
      <c r="BG110" s="368">
        <v>20148</v>
      </c>
      <c r="BH110" s="368">
        <v>20081</v>
      </c>
      <c r="BI110" s="368">
        <v>19962</v>
      </c>
      <c r="BJ110" s="368">
        <v>20202</v>
      </c>
      <c r="BK110" s="369">
        <v>20380</v>
      </c>
      <c r="BL110" s="367">
        <v>20417</v>
      </c>
      <c r="BM110" s="372">
        <v>20519</v>
      </c>
      <c r="BN110" s="372">
        <v>20568</v>
      </c>
      <c r="BO110" s="372">
        <v>20529</v>
      </c>
      <c r="BP110" s="372">
        <v>20541</v>
      </c>
      <c r="BQ110" s="372">
        <v>20508</v>
      </c>
      <c r="BR110" s="372">
        <v>20432</v>
      </c>
      <c r="BS110" s="372">
        <v>20398</v>
      </c>
      <c r="BT110" s="372">
        <v>20414</v>
      </c>
      <c r="BU110" s="372">
        <v>20435</v>
      </c>
      <c r="BV110" s="372">
        <v>20443</v>
      </c>
      <c r="BW110" s="369">
        <v>20520</v>
      </c>
      <c r="BX110" s="367">
        <v>20364</v>
      </c>
      <c r="BY110" s="372">
        <v>20138</v>
      </c>
      <c r="BZ110" s="372">
        <v>19952</v>
      </c>
      <c r="CA110" s="372">
        <v>19735</v>
      </c>
      <c r="CB110" s="372">
        <v>19682</v>
      </c>
      <c r="CC110" s="372">
        <v>19223</v>
      </c>
      <c r="CD110" s="372">
        <v>19133</v>
      </c>
      <c r="CE110" s="372">
        <v>19098</v>
      </c>
      <c r="CF110" s="372">
        <v>18934</v>
      </c>
      <c r="CG110" s="368">
        <v>18838</v>
      </c>
      <c r="CH110" s="368">
        <v>18944</v>
      </c>
      <c r="CI110" s="369">
        <v>18925</v>
      </c>
      <c r="CJ110" s="367">
        <v>18848</v>
      </c>
      <c r="CK110" s="368">
        <v>18827</v>
      </c>
      <c r="CL110" s="368">
        <v>18749</v>
      </c>
      <c r="CM110" s="368">
        <v>18728</v>
      </c>
      <c r="CN110" s="368">
        <v>18782</v>
      </c>
      <c r="CO110" s="368">
        <v>18864</v>
      </c>
      <c r="CP110" s="368">
        <v>18938</v>
      </c>
      <c r="CQ110" s="368">
        <v>18404</v>
      </c>
      <c r="CR110" s="368">
        <v>18942</v>
      </c>
      <c r="CS110" s="368">
        <v>18983</v>
      </c>
      <c r="CT110" s="368">
        <v>18914</v>
      </c>
      <c r="CU110" s="369">
        <v>18949</v>
      </c>
      <c r="CV110" s="367">
        <v>19000</v>
      </c>
      <c r="CW110" s="368">
        <v>18990</v>
      </c>
      <c r="CX110" s="368">
        <v>18881</v>
      </c>
      <c r="CY110" s="368">
        <v>18807</v>
      </c>
      <c r="CZ110" s="368">
        <v>18830</v>
      </c>
      <c r="DA110" s="368">
        <v>18888</v>
      </c>
      <c r="DB110" s="368">
        <v>18890</v>
      </c>
      <c r="DC110" s="368">
        <v>18847</v>
      </c>
      <c r="DD110" s="368">
        <v>18820</v>
      </c>
      <c r="DE110" s="368">
        <v>18758</v>
      </c>
      <c r="DF110" s="368">
        <v>18831</v>
      </c>
      <c r="DG110" s="369">
        <v>18789</v>
      </c>
      <c r="DH110" s="367">
        <v>18819</v>
      </c>
      <c r="DI110" s="368">
        <v>18698</v>
      </c>
      <c r="DJ110" s="368">
        <v>18774</v>
      </c>
      <c r="DK110" s="368">
        <v>18705</v>
      </c>
      <c r="DL110" s="368">
        <v>18599</v>
      </c>
      <c r="DM110" s="368">
        <v>18518</v>
      </c>
      <c r="DN110" s="368">
        <v>18400</v>
      </c>
      <c r="DO110" s="368">
        <v>18360</v>
      </c>
      <c r="DP110" s="368">
        <v>18368</v>
      </c>
      <c r="DQ110" s="368">
        <v>18386</v>
      </c>
      <c r="DR110" s="368">
        <v>18389</v>
      </c>
      <c r="DS110" s="371">
        <v>18471</v>
      </c>
      <c r="DT110" s="367">
        <v>18499</v>
      </c>
      <c r="DU110" s="368">
        <v>18833</v>
      </c>
      <c r="DV110" s="368">
        <v>18852</v>
      </c>
      <c r="DW110" s="368">
        <v>18869</v>
      </c>
      <c r="DX110" s="368">
        <v>19001</v>
      </c>
      <c r="DY110" s="368">
        <v>18959</v>
      </c>
      <c r="DZ110" s="368">
        <v>18948</v>
      </c>
      <c r="EA110" s="368">
        <v>18794</v>
      </c>
      <c r="EB110" s="368">
        <v>18772</v>
      </c>
      <c r="EC110" s="368">
        <v>18699</v>
      </c>
      <c r="ED110" s="368">
        <v>18577</v>
      </c>
      <c r="EE110" s="371">
        <v>18494</v>
      </c>
      <c r="EF110" s="367">
        <v>18607</v>
      </c>
      <c r="EG110" s="368">
        <v>18632</v>
      </c>
      <c r="EH110" s="368">
        <v>18648</v>
      </c>
      <c r="EI110" s="368">
        <v>18659</v>
      </c>
      <c r="EJ110" s="368">
        <v>18606</v>
      </c>
      <c r="EK110" s="368">
        <v>18575</v>
      </c>
      <c r="EL110" s="368">
        <v>18796</v>
      </c>
      <c r="EM110" s="368">
        <v>18778</v>
      </c>
      <c r="EN110" s="368">
        <v>18808</v>
      </c>
      <c r="EO110" s="368">
        <v>18772</v>
      </c>
      <c r="EP110" s="368">
        <v>18758</v>
      </c>
      <c r="EQ110" s="371">
        <v>18742</v>
      </c>
      <c r="ER110" s="367">
        <v>18794</v>
      </c>
      <c r="ES110" s="368">
        <v>18788</v>
      </c>
      <c r="ET110" s="368">
        <v>18607</v>
      </c>
      <c r="EU110" s="368">
        <v>18489</v>
      </c>
      <c r="EV110" s="368">
        <v>18512</v>
      </c>
      <c r="EW110" s="371">
        <v>18489</v>
      </c>
      <c r="EX110" s="371">
        <v>18788</v>
      </c>
      <c r="EY110" s="371">
        <v>18800</v>
      </c>
      <c r="EZ110" s="369">
        <v>18733</v>
      </c>
      <c r="FA110" s="369">
        <v>18826</v>
      </c>
      <c r="FB110" s="369">
        <v>18848</v>
      </c>
      <c r="FC110" s="369">
        <v>18874</v>
      </c>
      <c r="FD110" s="369">
        <v>18932</v>
      </c>
      <c r="FE110" s="369">
        <v>18838</v>
      </c>
      <c r="FF110" s="369">
        <v>18595</v>
      </c>
      <c r="FG110" s="369">
        <v>18578</v>
      </c>
      <c r="FH110" s="369"/>
      <c r="FI110" s="369"/>
      <c r="FJ110" s="369"/>
      <c r="FK110" s="369"/>
      <c r="FL110" s="369"/>
      <c r="FM110" s="369"/>
      <c r="FN110" s="369"/>
      <c r="FO110" s="369"/>
      <c r="FP110" s="104">
        <v>-17</v>
      </c>
      <c r="FQ110" s="84">
        <v>-9.1506082463128441E-2</v>
      </c>
      <c r="FR110" s="104">
        <v>-296</v>
      </c>
      <c r="FS110" s="84">
        <v>-1.5793405186212786</v>
      </c>
    </row>
    <row r="111" spans="1:175" ht="15" outlineLevel="2">
      <c r="A111" s="355">
        <v>145</v>
      </c>
      <c r="B111" s="53" t="s">
        <v>391</v>
      </c>
      <c r="C111" s="339" t="s">
        <v>398</v>
      </c>
      <c r="D111" s="367">
        <v>3511</v>
      </c>
      <c r="E111" s="368">
        <v>3508</v>
      </c>
      <c r="F111" s="368">
        <v>3552</v>
      </c>
      <c r="G111" s="368">
        <v>3574</v>
      </c>
      <c r="H111" s="368">
        <v>3574</v>
      </c>
      <c r="I111" s="368">
        <v>3552</v>
      </c>
      <c r="J111" s="368">
        <v>3528</v>
      </c>
      <c r="K111" s="368">
        <v>3545</v>
      </c>
      <c r="L111" s="368">
        <v>3545</v>
      </c>
      <c r="M111" s="368">
        <v>3534</v>
      </c>
      <c r="N111" s="368">
        <v>3567</v>
      </c>
      <c r="O111" s="369">
        <v>3586</v>
      </c>
      <c r="P111" s="367">
        <v>3597</v>
      </c>
      <c r="Q111" s="368">
        <v>3601</v>
      </c>
      <c r="R111" s="370">
        <v>3612</v>
      </c>
      <c r="S111" s="368">
        <v>3632</v>
      </c>
      <c r="T111" s="368">
        <v>3741</v>
      </c>
      <c r="U111" s="368">
        <v>3771</v>
      </c>
      <c r="V111" s="368">
        <v>3759</v>
      </c>
      <c r="W111" s="368">
        <v>3765</v>
      </c>
      <c r="X111" s="368">
        <v>3746</v>
      </c>
      <c r="Y111" s="368">
        <v>3803</v>
      </c>
      <c r="Z111" s="368">
        <v>3840</v>
      </c>
      <c r="AA111" s="369">
        <v>3742</v>
      </c>
      <c r="AB111" s="367">
        <v>3691</v>
      </c>
      <c r="AC111" s="368">
        <v>3726</v>
      </c>
      <c r="AD111" s="368">
        <v>3747</v>
      </c>
      <c r="AE111" s="368">
        <v>3765</v>
      </c>
      <c r="AF111" s="368">
        <v>3708</v>
      </c>
      <c r="AG111" s="368">
        <v>3672</v>
      </c>
      <c r="AH111" s="368">
        <v>3660</v>
      </c>
      <c r="AI111" s="368">
        <v>3629</v>
      </c>
      <c r="AJ111" s="368">
        <v>3628</v>
      </c>
      <c r="AK111" s="368">
        <v>3671</v>
      </c>
      <c r="AL111" s="368">
        <v>3679</v>
      </c>
      <c r="AM111" s="369">
        <v>3704</v>
      </c>
      <c r="AN111" s="367">
        <v>3685</v>
      </c>
      <c r="AO111" s="368">
        <v>3688</v>
      </c>
      <c r="AP111" s="368">
        <v>3672</v>
      </c>
      <c r="AQ111" s="368">
        <v>3693</v>
      </c>
      <c r="AR111" s="368">
        <v>3794</v>
      </c>
      <c r="AS111" s="368">
        <v>3780</v>
      </c>
      <c r="AT111" s="368">
        <v>3800</v>
      </c>
      <c r="AU111" s="368">
        <v>3821</v>
      </c>
      <c r="AV111" s="368">
        <v>3788</v>
      </c>
      <c r="AW111" s="368">
        <v>3731</v>
      </c>
      <c r="AX111" s="368">
        <v>3717</v>
      </c>
      <c r="AY111" s="369">
        <v>3802</v>
      </c>
      <c r="AZ111" s="367">
        <v>3817</v>
      </c>
      <c r="BA111" s="368">
        <v>3854</v>
      </c>
      <c r="BB111" s="368">
        <v>3794</v>
      </c>
      <c r="BC111" s="368">
        <v>3786</v>
      </c>
      <c r="BD111" s="368">
        <v>3787</v>
      </c>
      <c r="BE111" s="368">
        <v>3767</v>
      </c>
      <c r="BF111" s="368">
        <v>3751</v>
      </c>
      <c r="BG111" s="368">
        <v>3677</v>
      </c>
      <c r="BH111" s="368">
        <v>3682</v>
      </c>
      <c r="BI111" s="368">
        <v>3647</v>
      </c>
      <c r="BJ111" s="368">
        <v>3649</v>
      </c>
      <c r="BK111" s="369">
        <v>3664</v>
      </c>
      <c r="BL111" s="367">
        <v>3681</v>
      </c>
      <c r="BM111" s="372">
        <v>3727</v>
      </c>
      <c r="BN111" s="372">
        <v>3728</v>
      </c>
      <c r="BO111" s="372">
        <v>3734</v>
      </c>
      <c r="BP111" s="372">
        <v>3737</v>
      </c>
      <c r="BQ111" s="372">
        <v>3713</v>
      </c>
      <c r="BR111" s="372">
        <v>3691</v>
      </c>
      <c r="BS111" s="372">
        <v>3649</v>
      </c>
      <c r="BT111" s="372">
        <v>3640</v>
      </c>
      <c r="BU111" s="372">
        <v>3631</v>
      </c>
      <c r="BV111" s="372">
        <v>3660</v>
      </c>
      <c r="BW111" s="369">
        <v>3676</v>
      </c>
      <c r="BX111" s="367">
        <v>3698</v>
      </c>
      <c r="BY111" s="372">
        <v>3700</v>
      </c>
      <c r="BZ111" s="372">
        <v>3695</v>
      </c>
      <c r="CA111" s="372">
        <v>3671</v>
      </c>
      <c r="CB111" s="372">
        <v>3677</v>
      </c>
      <c r="CC111" s="372">
        <v>3693</v>
      </c>
      <c r="CD111" s="372">
        <v>3685</v>
      </c>
      <c r="CE111" s="372">
        <v>3672</v>
      </c>
      <c r="CF111" s="372">
        <v>3643</v>
      </c>
      <c r="CG111" s="368">
        <v>3644</v>
      </c>
      <c r="CH111" s="368">
        <v>3634</v>
      </c>
      <c r="CI111" s="369">
        <v>3625</v>
      </c>
      <c r="CJ111" s="367">
        <v>3605</v>
      </c>
      <c r="CK111" s="368">
        <v>3609</v>
      </c>
      <c r="CL111" s="368">
        <v>3596</v>
      </c>
      <c r="CM111" s="368">
        <v>3584</v>
      </c>
      <c r="CN111" s="368">
        <v>3603</v>
      </c>
      <c r="CO111" s="368">
        <v>3631</v>
      </c>
      <c r="CP111" s="368">
        <v>3661</v>
      </c>
      <c r="CQ111" s="368">
        <v>3650</v>
      </c>
      <c r="CR111" s="368">
        <v>3672</v>
      </c>
      <c r="CS111" s="368">
        <v>3695</v>
      </c>
      <c r="CT111" s="368">
        <v>3729</v>
      </c>
      <c r="CU111" s="369">
        <v>3753</v>
      </c>
      <c r="CV111" s="367">
        <v>3744</v>
      </c>
      <c r="CW111" s="368">
        <v>3716</v>
      </c>
      <c r="CX111" s="368">
        <v>3722</v>
      </c>
      <c r="CY111" s="368">
        <v>3680</v>
      </c>
      <c r="CZ111" s="368">
        <v>3671</v>
      </c>
      <c r="DA111" s="368">
        <v>3656</v>
      </c>
      <c r="DB111" s="368">
        <v>3659</v>
      </c>
      <c r="DC111" s="368">
        <v>3623</v>
      </c>
      <c r="DD111" s="368">
        <v>3598</v>
      </c>
      <c r="DE111" s="368">
        <v>3617</v>
      </c>
      <c r="DF111" s="368">
        <v>3624</v>
      </c>
      <c r="DG111" s="369">
        <v>3626</v>
      </c>
      <c r="DH111" s="367">
        <v>3629</v>
      </c>
      <c r="DI111" s="368">
        <v>3613</v>
      </c>
      <c r="DJ111" s="368">
        <v>3591</v>
      </c>
      <c r="DK111" s="368">
        <v>3625</v>
      </c>
      <c r="DL111" s="368">
        <v>3617</v>
      </c>
      <c r="DM111" s="368">
        <v>3608</v>
      </c>
      <c r="DN111" s="368">
        <v>3582</v>
      </c>
      <c r="DO111" s="368">
        <v>3543</v>
      </c>
      <c r="DP111" s="368">
        <v>3556</v>
      </c>
      <c r="DQ111" s="368">
        <v>3528</v>
      </c>
      <c r="DR111" s="368">
        <v>3507</v>
      </c>
      <c r="DS111" s="371">
        <v>3563</v>
      </c>
      <c r="DT111" s="367">
        <v>3583</v>
      </c>
      <c r="DU111" s="368">
        <v>3576</v>
      </c>
      <c r="DV111" s="368">
        <v>3605</v>
      </c>
      <c r="DW111" s="368">
        <v>3612</v>
      </c>
      <c r="DX111" s="368">
        <v>3652</v>
      </c>
      <c r="DY111" s="368">
        <v>3680</v>
      </c>
      <c r="DZ111" s="368">
        <v>3695</v>
      </c>
      <c r="EA111" s="368">
        <v>3637</v>
      </c>
      <c r="EB111" s="368">
        <v>3644</v>
      </c>
      <c r="EC111" s="368">
        <v>3615</v>
      </c>
      <c r="ED111" s="368">
        <v>3606</v>
      </c>
      <c r="EE111" s="371">
        <v>3623</v>
      </c>
      <c r="EF111" s="367">
        <v>3608</v>
      </c>
      <c r="EG111" s="368">
        <v>3593</v>
      </c>
      <c r="EH111" s="368">
        <v>3552</v>
      </c>
      <c r="EI111" s="368">
        <v>3558</v>
      </c>
      <c r="EJ111" s="368">
        <v>3559</v>
      </c>
      <c r="EK111" s="368">
        <v>3535</v>
      </c>
      <c r="EL111" s="368">
        <v>3489</v>
      </c>
      <c r="EM111" s="368">
        <v>3492</v>
      </c>
      <c r="EN111" s="368">
        <v>3473</v>
      </c>
      <c r="EO111" s="368">
        <v>3512</v>
      </c>
      <c r="EP111" s="368">
        <v>3502</v>
      </c>
      <c r="EQ111" s="371">
        <v>3483</v>
      </c>
      <c r="ER111" s="367">
        <v>3465</v>
      </c>
      <c r="ES111" s="368">
        <v>3472</v>
      </c>
      <c r="ET111" s="368">
        <v>3453</v>
      </c>
      <c r="EU111" s="368">
        <v>3421</v>
      </c>
      <c r="EV111" s="368">
        <v>3420</v>
      </c>
      <c r="EW111" s="371">
        <v>3401</v>
      </c>
      <c r="EX111" s="371">
        <v>3452</v>
      </c>
      <c r="EY111" s="371">
        <v>3445</v>
      </c>
      <c r="EZ111" s="369">
        <v>3411</v>
      </c>
      <c r="FA111" s="369">
        <v>3445</v>
      </c>
      <c r="FB111" s="369">
        <v>3448</v>
      </c>
      <c r="FC111" s="369">
        <v>3434</v>
      </c>
      <c r="FD111" s="369">
        <v>3443</v>
      </c>
      <c r="FE111" s="369">
        <v>3438</v>
      </c>
      <c r="FF111" s="369">
        <v>3404</v>
      </c>
      <c r="FG111" s="369">
        <v>3379</v>
      </c>
      <c r="FH111" s="369"/>
      <c r="FI111" s="369"/>
      <c r="FJ111" s="369"/>
      <c r="FK111" s="369"/>
      <c r="FL111" s="369"/>
      <c r="FM111" s="369"/>
      <c r="FN111" s="369"/>
      <c r="FO111" s="369"/>
      <c r="FP111" s="104">
        <v>-25</v>
      </c>
      <c r="FQ111" s="84">
        <v>-0.73986386504883095</v>
      </c>
      <c r="FR111" s="104">
        <v>-55</v>
      </c>
      <c r="FS111" s="84">
        <v>-1.5790984783232844</v>
      </c>
    </row>
    <row r="112" spans="1:175" ht="15" outlineLevel="2">
      <c r="A112" s="355">
        <v>209</v>
      </c>
      <c r="B112" s="53" t="s">
        <v>391</v>
      </c>
      <c r="C112" s="339" t="s">
        <v>399</v>
      </c>
      <c r="D112" s="367">
        <v>14033</v>
      </c>
      <c r="E112" s="368">
        <v>14032</v>
      </c>
      <c r="F112" s="368">
        <v>14019</v>
      </c>
      <c r="G112" s="368">
        <v>14045</v>
      </c>
      <c r="H112" s="368">
        <v>13990</v>
      </c>
      <c r="I112" s="368">
        <v>13983</v>
      </c>
      <c r="J112" s="368">
        <v>13869</v>
      </c>
      <c r="K112" s="368">
        <v>13963</v>
      </c>
      <c r="L112" s="368">
        <v>13993</v>
      </c>
      <c r="M112" s="368">
        <v>14070</v>
      </c>
      <c r="N112" s="368">
        <v>14045</v>
      </c>
      <c r="O112" s="369">
        <v>14058</v>
      </c>
      <c r="P112" s="367">
        <v>14000</v>
      </c>
      <c r="Q112" s="368">
        <v>14115</v>
      </c>
      <c r="R112" s="370">
        <v>14207</v>
      </c>
      <c r="S112" s="368">
        <v>14405</v>
      </c>
      <c r="T112" s="368">
        <v>14541</v>
      </c>
      <c r="U112" s="368">
        <v>14602</v>
      </c>
      <c r="V112" s="368">
        <v>14624</v>
      </c>
      <c r="W112" s="368">
        <v>14605</v>
      </c>
      <c r="X112" s="368">
        <v>14599</v>
      </c>
      <c r="Y112" s="368">
        <v>14653</v>
      </c>
      <c r="Z112" s="368">
        <v>14704</v>
      </c>
      <c r="AA112" s="369">
        <v>14663</v>
      </c>
      <c r="AB112" s="367">
        <v>13730</v>
      </c>
      <c r="AC112" s="368">
        <v>14731</v>
      </c>
      <c r="AD112" s="368">
        <v>14683</v>
      </c>
      <c r="AE112" s="368">
        <v>14734</v>
      </c>
      <c r="AF112" s="368">
        <v>14667</v>
      </c>
      <c r="AG112" s="368">
        <v>14567</v>
      </c>
      <c r="AH112" s="368">
        <v>14530</v>
      </c>
      <c r="AI112" s="368">
        <v>14504</v>
      </c>
      <c r="AJ112" s="368">
        <v>14514</v>
      </c>
      <c r="AK112" s="368">
        <v>14603</v>
      </c>
      <c r="AL112" s="368">
        <v>14596</v>
      </c>
      <c r="AM112" s="369">
        <v>14687</v>
      </c>
      <c r="AN112" s="367">
        <v>14726</v>
      </c>
      <c r="AO112" s="368">
        <v>14826</v>
      </c>
      <c r="AP112" s="368">
        <v>14782</v>
      </c>
      <c r="AQ112" s="368">
        <v>14836</v>
      </c>
      <c r="AR112" s="368">
        <v>14883</v>
      </c>
      <c r="AS112" s="368">
        <v>14891</v>
      </c>
      <c r="AT112" s="368">
        <v>14905</v>
      </c>
      <c r="AU112" s="368">
        <v>14897</v>
      </c>
      <c r="AV112" s="368">
        <v>14817</v>
      </c>
      <c r="AW112" s="368">
        <v>14803</v>
      </c>
      <c r="AX112" s="368">
        <v>14792</v>
      </c>
      <c r="AY112" s="369">
        <v>14800</v>
      </c>
      <c r="AZ112" s="367">
        <v>14771</v>
      </c>
      <c r="BA112" s="368">
        <v>14764</v>
      </c>
      <c r="BB112" s="368">
        <v>14658</v>
      </c>
      <c r="BC112" s="368">
        <v>14551</v>
      </c>
      <c r="BD112" s="368">
        <v>14529</v>
      </c>
      <c r="BE112" s="368">
        <v>14440</v>
      </c>
      <c r="BF112" s="368">
        <v>14432</v>
      </c>
      <c r="BG112" s="368">
        <v>14296</v>
      </c>
      <c r="BH112" s="368">
        <v>14310</v>
      </c>
      <c r="BI112" s="368">
        <v>14185</v>
      </c>
      <c r="BJ112" s="368">
        <v>14198</v>
      </c>
      <c r="BK112" s="369">
        <v>14284</v>
      </c>
      <c r="BL112" s="367">
        <v>14276</v>
      </c>
      <c r="BM112" s="372">
        <v>14281</v>
      </c>
      <c r="BN112" s="372">
        <v>14296</v>
      </c>
      <c r="BO112" s="372">
        <v>14293</v>
      </c>
      <c r="BP112" s="372">
        <v>14291</v>
      </c>
      <c r="BQ112" s="372">
        <v>14227</v>
      </c>
      <c r="BR112" s="372">
        <v>14003</v>
      </c>
      <c r="BS112" s="372">
        <v>13890</v>
      </c>
      <c r="BT112" s="372">
        <v>13888</v>
      </c>
      <c r="BU112" s="372">
        <v>13881</v>
      </c>
      <c r="BV112" s="372">
        <v>13928</v>
      </c>
      <c r="BW112" s="369">
        <v>13981</v>
      </c>
      <c r="BX112" s="367">
        <v>14025</v>
      </c>
      <c r="BY112" s="372">
        <v>13941</v>
      </c>
      <c r="BZ112" s="372">
        <v>13918</v>
      </c>
      <c r="CA112" s="372">
        <v>13773</v>
      </c>
      <c r="CB112" s="372">
        <v>13733</v>
      </c>
      <c r="CC112" s="372">
        <v>13604</v>
      </c>
      <c r="CD112" s="372">
        <v>13589</v>
      </c>
      <c r="CE112" s="372">
        <v>13582</v>
      </c>
      <c r="CF112" s="372">
        <v>13524</v>
      </c>
      <c r="CG112" s="368">
        <v>13502</v>
      </c>
      <c r="CH112" s="368">
        <v>13535</v>
      </c>
      <c r="CI112" s="369">
        <v>13555</v>
      </c>
      <c r="CJ112" s="367">
        <v>13535</v>
      </c>
      <c r="CK112" s="368">
        <v>13552</v>
      </c>
      <c r="CL112" s="368">
        <v>13487</v>
      </c>
      <c r="CM112" s="368">
        <v>13447</v>
      </c>
      <c r="CN112" s="368">
        <v>13441</v>
      </c>
      <c r="CO112" s="368">
        <v>13503</v>
      </c>
      <c r="CP112" s="368">
        <v>13663</v>
      </c>
      <c r="CQ112" s="368">
        <v>13673</v>
      </c>
      <c r="CR112" s="368">
        <v>13615</v>
      </c>
      <c r="CS112" s="368">
        <v>13748</v>
      </c>
      <c r="CT112" s="368">
        <v>13792</v>
      </c>
      <c r="CU112" s="369">
        <v>13866</v>
      </c>
      <c r="CV112" s="367">
        <v>13862</v>
      </c>
      <c r="CW112" s="368">
        <v>13890</v>
      </c>
      <c r="CX112" s="368">
        <v>13803</v>
      </c>
      <c r="CY112" s="368">
        <v>13780</v>
      </c>
      <c r="CZ112" s="368">
        <v>13751</v>
      </c>
      <c r="DA112" s="368">
        <v>13694</v>
      </c>
      <c r="DB112" s="368">
        <v>13674</v>
      </c>
      <c r="DC112" s="368">
        <v>13575</v>
      </c>
      <c r="DD112" s="368">
        <v>13512</v>
      </c>
      <c r="DE112" s="368">
        <v>13500</v>
      </c>
      <c r="DF112" s="368">
        <v>13597</v>
      </c>
      <c r="DG112" s="369">
        <v>13595</v>
      </c>
      <c r="DH112" s="367">
        <v>13578</v>
      </c>
      <c r="DI112" s="368">
        <v>13603</v>
      </c>
      <c r="DJ112" s="368">
        <v>13568</v>
      </c>
      <c r="DK112" s="368">
        <v>13467</v>
      </c>
      <c r="DL112" s="368">
        <v>13368</v>
      </c>
      <c r="DM112" s="368">
        <v>13291</v>
      </c>
      <c r="DN112" s="368">
        <v>13222</v>
      </c>
      <c r="DO112" s="368">
        <v>13174</v>
      </c>
      <c r="DP112" s="368">
        <v>13229</v>
      </c>
      <c r="DQ112" s="368">
        <v>13269</v>
      </c>
      <c r="DR112" s="368">
        <v>13243</v>
      </c>
      <c r="DS112" s="371">
        <v>13342</v>
      </c>
      <c r="DT112" s="367">
        <v>13357</v>
      </c>
      <c r="DU112" s="368">
        <v>13517</v>
      </c>
      <c r="DV112" s="368">
        <v>13505</v>
      </c>
      <c r="DW112" s="368">
        <v>13442</v>
      </c>
      <c r="DX112" s="368">
        <v>13522</v>
      </c>
      <c r="DY112" s="368">
        <v>13568</v>
      </c>
      <c r="DZ112" s="368">
        <v>13619</v>
      </c>
      <c r="EA112" s="368">
        <v>13508</v>
      </c>
      <c r="EB112" s="368">
        <v>13523</v>
      </c>
      <c r="EC112" s="368">
        <v>13508</v>
      </c>
      <c r="ED112" s="368">
        <v>13499</v>
      </c>
      <c r="EE112" s="371">
        <v>13546</v>
      </c>
      <c r="EF112" s="367">
        <v>13567</v>
      </c>
      <c r="EG112" s="368">
        <v>13584</v>
      </c>
      <c r="EH112" s="368">
        <v>13432</v>
      </c>
      <c r="EI112" s="368">
        <v>13466</v>
      </c>
      <c r="EJ112" s="368">
        <v>13477</v>
      </c>
      <c r="EK112" s="368">
        <v>13467</v>
      </c>
      <c r="EL112" s="368">
        <v>13476</v>
      </c>
      <c r="EM112" s="368">
        <v>13500</v>
      </c>
      <c r="EN112" s="368">
        <v>13482</v>
      </c>
      <c r="EO112" s="368">
        <v>13443</v>
      </c>
      <c r="EP112" s="368">
        <v>13448</v>
      </c>
      <c r="EQ112" s="371">
        <v>13425</v>
      </c>
      <c r="ER112" s="367">
        <v>13444</v>
      </c>
      <c r="ES112" s="368">
        <v>13409</v>
      </c>
      <c r="ET112" s="368">
        <v>13305</v>
      </c>
      <c r="EU112" s="368">
        <v>13289</v>
      </c>
      <c r="EV112" s="368">
        <v>13338</v>
      </c>
      <c r="EW112" s="371">
        <v>13247</v>
      </c>
      <c r="EX112" s="371">
        <v>13486</v>
      </c>
      <c r="EY112" s="371">
        <v>13476</v>
      </c>
      <c r="EZ112" s="369">
        <v>13517</v>
      </c>
      <c r="FA112" s="369">
        <v>13509</v>
      </c>
      <c r="FB112" s="369">
        <v>13509</v>
      </c>
      <c r="FC112" s="369">
        <v>13588</v>
      </c>
      <c r="FD112" s="369">
        <v>13611</v>
      </c>
      <c r="FE112" s="369">
        <v>13608</v>
      </c>
      <c r="FF112" s="369">
        <v>13489</v>
      </c>
      <c r="FG112" s="369">
        <v>13443</v>
      </c>
      <c r="FH112" s="369"/>
      <c r="FI112" s="369"/>
      <c r="FJ112" s="369"/>
      <c r="FK112" s="369"/>
      <c r="FL112" s="369"/>
      <c r="FM112" s="369"/>
      <c r="FN112" s="369"/>
      <c r="FO112" s="369"/>
      <c r="FP112" s="104">
        <v>-46</v>
      </c>
      <c r="FQ112" s="84">
        <v>-0.34218552406456892</v>
      </c>
      <c r="FR112" s="104">
        <v>-145</v>
      </c>
      <c r="FS112" s="84">
        <v>-1.0800744878957169</v>
      </c>
    </row>
    <row r="113" spans="1:175" ht="15" outlineLevel="2">
      <c r="A113" s="355">
        <v>282</v>
      </c>
      <c r="B113" s="53" t="s">
        <v>391</v>
      </c>
      <c r="C113" s="339" t="s">
        <v>400</v>
      </c>
      <c r="D113" s="367">
        <v>9739</v>
      </c>
      <c r="E113" s="368">
        <v>9739</v>
      </c>
      <c r="F113" s="368">
        <v>9743</v>
      </c>
      <c r="G113" s="368">
        <v>9565</v>
      </c>
      <c r="H113" s="368">
        <v>9498</v>
      </c>
      <c r="I113" s="368">
        <v>9584</v>
      </c>
      <c r="J113" s="368">
        <v>9494</v>
      </c>
      <c r="K113" s="368">
        <v>9479</v>
      </c>
      <c r="L113" s="368">
        <v>9412</v>
      </c>
      <c r="M113" s="368">
        <v>9382</v>
      </c>
      <c r="N113" s="368">
        <v>9317</v>
      </c>
      <c r="O113" s="369">
        <v>9313</v>
      </c>
      <c r="P113" s="367">
        <v>9245</v>
      </c>
      <c r="Q113" s="368">
        <v>9206</v>
      </c>
      <c r="R113" s="370">
        <v>9159</v>
      </c>
      <c r="S113" s="368">
        <v>8961</v>
      </c>
      <c r="T113" s="368">
        <v>9314</v>
      </c>
      <c r="U113" s="368">
        <v>9384</v>
      </c>
      <c r="V113" s="368">
        <v>9322</v>
      </c>
      <c r="W113" s="368">
        <v>9224</v>
      </c>
      <c r="X113" s="368">
        <v>9194</v>
      </c>
      <c r="Y113" s="368">
        <v>9275</v>
      </c>
      <c r="Z113" s="368">
        <v>9348</v>
      </c>
      <c r="AA113" s="369">
        <v>9356</v>
      </c>
      <c r="AB113" s="367">
        <v>9288</v>
      </c>
      <c r="AC113" s="368">
        <v>9465</v>
      </c>
      <c r="AD113" s="368">
        <v>9423</v>
      </c>
      <c r="AE113" s="368">
        <v>9494</v>
      </c>
      <c r="AF113" s="368">
        <v>9452</v>
      </c>
      <c r="AG113" s="368">
        <v>9314</v>
      </c>
      <c r="AH113" s="368">
        <v>9234</v>
      </c>
      <c r="AI113" s="368">
        <v>9249</v>
      </c>
      <c r="AJ113" s="368">
        <v>9185</v>
      </c>
      <c r="AK113" s="368">
        <v>9345</v>
      </c>
      <c r="AL113" s="368">
        <v>9339</v>
      </c>
      <c r="AM113" s="369">
        <v>9459</v>
      </c>
      <c r="AN113" s="367">
        <v>9454</v>
      </c>
      <c r="AO113" s="368">
        <v>9445</v>
      </c>
      <c r="AP113" s="368">
        <v>9430</v>
      </c>
      <c r="AQ113" s="368">
        <v>9396</v>
      </c>
      <c r="AR113" s="368">
        <v>9533</v>
      </c>
      <c r="AS113" s="368">
        <v>9461</v>
      </c>
      <c r="AT113" s="368">
        <v>9471</v>
      </c>
      <c r="AU113" s="368">
        <v>9491</v>
      </c>
      <c r="AV113" s="368">
        <v>9347</v>
      </c>
      <c r="AW113" s="368">
        <v>9307</v>
      </c>
      <c r="AX113" s="368">
        <v>9253</v>
      </c>
      <c r="AY113" s="369">
        <v>9218</v>
      </c>
      <c r="AZ113" s="367">
        <v>9226</v>
      </c>
      <c r="BA113" s="368">
        <v>9250</v>
      </c>
      <c r="BB113" s="368">
        <v>9128</v>
      </c>
      <c r="BC113" s="368">
        <v>9090</v>
      </c>
      <c r="BD113" s="368">
        <v>9086</v>
      </c>
      <c r="BE113" s="368">
        <v>8962</v>
      </c>
      <c r="BF113" s="368">
        <v>8862</v>
      </c>
      <c r="BG113" s="368">
        <v>8689</v>
      </c>
      <c r="BH113" s="368">
        <v>8713</v>
      </c>
      <c r="BI113" s="368">
        <v>8619</v>
      </c>
      <c r="BJ113" s="368">
        <v>8658</v>
      </c>
      <c r="BK113" s="369">
        <v>8728</v>
      </c>
      <c r="BL113" s="367">
        <v>8737</v>
      </c>
      <c r="BM113" s="372">
        <v>8797</v>
      </c>
      <c r="BN113" s="372">
        <v>8743</v>
      </c>
      <c r="BO113" s="372">
        <v>8753</v>
      </c>
      <c r="BP113" s="372">
        <v>8721</v>
      </c>
      <c r="BQ113" s="372">
        <v>8663</v>
      </c>
      <c r="BR113" s="372">
        <v>8390</v>
      </c>
      <c r="BS113" s="372">
        <v>8241</v>
      </c>
      <c r="BT113" s="372">
        <v>8237</v>
      </c>
      <c r="BU113" s="372">
        <v>8240</v>
      </c>
      <c r="BV113" s="372">
        <v>8326</v>
      </c>
      <c r="BW113" s="369">
        <v>8368</v>
      </c>
      <c r="BX113" s="367">
        <v>8409</v>
      </c>
      <c r="BY113" s="372">
        <v>8356</v>
      </c>
      <c r="BZ113" s="372">
        <v>8253</v>
      </c>
      <c r="CA113" s="372">
        <v>8095</v>
      </c>
      <c r="CB113" s="372">
        <v>8085</v>
      </c>
      <c r="CC113" s="372">
        <v>8013</v>
      </c>
      <c r="CD113" s="372">
        <v>8000</v>
      </c>
      <c r="CE113" s="372">
        <v>8006</v>
      </c>
      <c r="CF113" s="372">
        <v>7970</v>
      </c>
      <c r="CG113" s="368">
        <v>7924</v>
      </c>
      <c r="CH113" s="368">
        <v>7919</v>
      </c>
      <c r="CI113" s="369">
        <v>7902</v>
      </c>
      <c r="CJ113" s="367">
        <v>7902</v>
      </c>
      <c r="CK113" s="368">
        <v>7922</v>
      </c>
      <c r="CL113" s="368">
        <v>7877</v>
      </c>
      <c r="CM113" s="368">
        <v>7824</v>
      </c>
      <c r="CN113" s="368">
        <v>7833</v>
      </c>
      <c r="CO113" s="368">
        <v>7882</v>
      </c>
      <c r="CP113" s="368">
        <v>7892</v>
      </c>
      <c r="CQ113" s="368">
        <v>7849</v>
      </c>
      <c r="CR113" s="368">
        <v>7843</v>
      </c>
      <c r="CS113" s="368">
        <v>7848</v>
      </c>
      <c r="CT113" s="368">
        <v>7902</v>
      </c>
      <c r="CU113" s="369">
        <v>7940</v>
      </c>
      <c r="CV113" s="367">
        <v>7919</v>
      </c>
      <c r="CW113" s="368">
        <v>7857</v>
      </c>
      <c r="CX113" s="368">
        <v>7811</v>
      </c>
      <c r="CY113" s="368">
        <v>7727</v>
      </c>
      <c r="CZ113" s="368">
        <v>7735</v>
      </c>
      <c r="DA113" s="368">
        <v>7624</v>
      </c>
      <c r="DB113" s="368">
        <v>7589</v>
      </c>
      <c r="DC113" s="368">
        <v>7542</v>
      </c>
      <c r="DD113" s="368">
        <v>7500</v>
      </c>
      <c r="DE113" s="368">
        <v>7470</v>
      </c>
      <c r="DF113" s="368">
        <v>7418</v>
      </c>
      <c r="DG113" s="369">
        <v>7403</v>
      </c>
      <c r="DH113" s="367">
        <v>7402</v>
      </c>
      <c r="DI113" s="368">
        <v>7346</v>
      </c>
      <c r="DJ113" s="368">
        <v>7326</v>
      </c>
      <c r="DK113" s="368">
        <v>7298</v>
      </c>
      <c r="DL113" s="368">
        <v>7249</v>
      </c>
      <c r="DM113" s="368">
        <v>7215</v>
      </c>
      <c r="DN113" s="368">
        <v>7158</v>
      </c>
      <c r="DO113" s="368">
        <v>7113</v>
      </c>
      <c r="DP113" s="368">
        <v>7109</v>
      </c>
      <c r="DQ113" s="368">
        <v>7012</v>
      </c>
      <c r="DR113" s="368">
        <v>6982</v>
      </c>
      <c r="DS113" s="371">
        <v>7634</v>
      </c>
      <c r="DT113" s="367">
        <v>7648</v>
      </c>
      <c r="DU113" s="368">
        <v>7823</v>
      </c>
      <c r="DV113" s="368">
        <v>7775</v>
      </c>
      <c r="DW113" s="368">
        <v>7805</v>
      </c>
      <c r="DX113" s="368">
        <v>7925</v>
      </c>
      <c r="DY113" s="368">
        <v>7918</v>
      </c>
      <c r="DZ113" s="368">
        <v>7930</v>
      </c>
      <c r="EA113" s="368">
        <v>7811</v>
      </c>
      <c r="EB113" s="368">
        <v>7849</v>
      </c>
      <c r="EC113" s="368">
        <v>7784</v>
      </c>
      <c r="ED113" s="368">
        <v>7701</v>
      </c>
      <c r="EE113" s="371">
        <v>7685</v>
      </c>
      <c r="EF113" s="367">
        <v>7681</v>
      </c>
      <c r="EG113" s="368">
        <v>7656</v>
      </c>
      <c r="EH113" s="368">
        <v>7567</v>
      </c>
      <c r="EI113" s="368">
        <v>7557</v>
      </c>
      <c r="EJ113" s="368">
        <v>7523</v>
      </c>
      <c r="EK113" s="368">
        <v>7509</v>
      </c>
      <c r="EL113" s="368">
        <v>7538</v>
      </c>
      <c r="EM113" s="368">
        <v>7586</v>
      </c>
      <c r="EN113" s="368">
        <v>7624</v>
      </c>
      <c r="EO113" s="368">
        <v>7608</v>
      </c>
      <c r="EP113" s="368">
        <v>7626</v>
      </c>
      <c r="EQ113" s="371">
        <v>7640</v>
      </c>
      <c r="ER113" s="367">
        <v>7680</v>
      </c>
      <c r="ES113" s="368">
        <v>7688</v>
      </c>
      <c r="ET113" s="368">
        <v>7628</v>
      </c>
      <c r="EU113" s="368">
        <v>7596</v>
      </c>
      <c r="EV113" s="368">
        <v>7616</v>
      </c>
      <c r="EW113" s="371">
        <v>7560</v>
      </c>
      <c r="EX113" s="371">
        <v>7951</v>
      </c>
      <c r="EY113" s="371">
        <v>7914</v>
      </c>
      <c r="EZ113" s="369">
        <v>7877</v>
      </c>
      <c r="FA113" s="369">
        <v>7990</v>
      </c>
      <c r="FB113" s="369">
        <v>7987</v>
      </c>
      <c r="FC113" s="369">
        <v>8070</v>
      </c>
      <c r="FD113" s="369">
        <v>8159</v>
      </c>
      <c r="FE113" s="369">
        <v>8136</v>
      </c>
      <c r="FF113" s="369">
        <v>8099</v>
      </c>
      <c r="FG113" s="369">
        <v>8072</v>
      </c>
      <c r="FH113" s="369"/>
      <c r="FI113" s="369"/>
      <c r="FJ113" s="369"/>
      <c r="FK113" s="369"/>
      <c r="FL113" s="369"/>
      <c r="FM113" s="369"/>
      <c r="FN113" s="369"/>
      <c r="FO113" s="369"/>
      <c r="FP113" s="104">
        <v>-27</v>
      </c>
      <c r="FQ113" s="84">
        <v>-0.33448959365708619</v>
      </c>
      <c r="FR113" s="104">
        <v>2</v>
      </c>
      <c r="FS113" s="84">
        <v>2.6178010471204192E-2</v>
      </c>
    </row>
    <row r="114" spans="1:175" ht="15" outlineLevel="2">
      <c r="A114" s="355">
        <v>353</v>
      </c>
      <c r="B114" s="53" t="s">
        <v>391</v>
      </c>
      <c r="C114" s="339" t="s">
        <v>401</v>
      </c>
      <c r="D114" s="367">
        <v>2811</v>
      </c>
      <c r="E114" s="368">
        <v>2823</v>
      </c>
      <c r="F114" s="368">
        <v>2822</v>
      </c>
      <c r="G114" s="368">
        <v>2812</v>
      </c>
      <c r="H114" s="368">
        <v>2780</v>
      </c>
      <c r="I114" s="368">
        <v>2813</v>
      </c>
      <c r="J114" s="368">
        <v>2784</v>
      </c>
      <c r="K114" s="368">
        <v>2799</v>
      </c>
      <c r="L114" s="368">
        <v>2733</v>
      </c>
      <c r="M114" s="368">
        <v>2776</v>
      </c>
      <c r="N114" s="368">
        <v>2784</v>
      </c>
      <c r="O114" s="369">
        <v>2825</v>
      </c>
      <c r="P114" s="367">
        <v>2789</v>
      </c>
      <c r="Q114" s="368">
        <v>2804</v>
      </c>
      <c r="R114" s="370">
        <v>2893</v>
      </c>
      <c r="S114" s="368">
        <v>2873</v>
      </c>
      <c r="T114" s="368">
        <v>2845</v>
      </c>
      <c r="U114" s="368">
        <v>2871</v>
      </c>
      <c r="V114" s="368">
        <v>2910</v>
      </c>
      <c r="W114" s="368">
        <v>2906</v>
      </c>
      <c r="X114" s="368">
        <v>2940</v>
      </c>
      <c r="Y114" s="368">
        <v>2927</v>
      </c>
      <c r="Z114" s="368">
        <v>2934</v>
      </c>
      <c r="AA114" s="369">
        <v>2931</v>
      </c>
      <c r="AB114" s="367">
        <v>2950</v>
      </c>
      <c r="AC114" s="368">
        <v>2959</v>
      </c>
      <c r="AD114" s="368">
        <v>2950</v>
      </c>
      <c r="AE114" s="368">
        <v>2952</v>
      </c>
      <c r="AF114" s="368">
        <v>2976</v>
      </c>
      <c r="AG114" s="368">
        <v>2980</v>
      </c>
      <c r="AH114" s="368">
        <v>2990</v>
      </c>
      <c r="AI114" s="368">
        <v>2982</v>
      </c>
      <c r="AJ114" s="368">
        <v>3053</v>
      </c>
      <c r="AK114" s="368">
        <v>3079</v>
      </c>
      <c r="AL114" s="368">
        <v>3027</v>
      </c>
      <c r="AM114" s="369">
        <v>2991</v>
      </c>
      <c r="AN114" s="367">
        <v>2968</v>
      </c>
      <c r="AO114" s="368">
        <v>3040</v>
      </c>
      <c r="AP114" s="368">
        <v>3035</v>
      </c>
      <c r="AQ114" s="368">
        <v>3049</v>
      </c>
      <c r="AR114" s="368">
        <v>3082</v>
      </c>
      <c r="AS114" s="368">
        <v>3102</v>
      </c>
      <c r="AT114" s="368">
        <v>3093</v>
      </c>
      <c r="AU114" s="368">
        <v>3101</v>
      </c>
      <c r="AV114" s="368">
        <v>3091</v>
      </c>
      <c r="AW114" s="368">
        <v>3103</v>
      </c>
      <c r="AX114" s="368">
        <v>3115</v>
      </c>
      <c r="AY114" s="369">
        <v>3097</v>
      </c>
      <c r="AZ114" s="367">
        <v>3097</v>
      </c>
      <c r="BA114" s="368">
        <v>3092</v>
      </c>
      <c r="BB114" s="368">
        <v>3126</v>
      </c>
      <c r="BC114" s="368">
        <v>3110</v>
      </c>
      <c r="BD114" s="368">
        <v>3073</v>
      </c>
      <c r="BE114" s="368">
        <v>3061</v>
      </c>
      <c r="BF114" s="368">
        <v>3038</v>
      </c>
      <c r="BG114" s="368">
        <v>3003</v>
      </c>
      <c r="BH114" s="368">
        <v>2958</v>
      </c>
      <c r="BI114" s="368">
        <v>2939</v>
      </c>
      <c r="BJ114" s="368">
        <v>3015</v>
      </c>
      <c r="BK114" s="369">
        <v>3083</v>
      </c>
      <c r="BL114" s="367">
        <v>3084</v>
      </c>
      <c r="BM114" s="372">
        <v>3160</v>
      </c>
      <c r="BN114" s="372">
        <v>3157</v>
      </c>
      <c r="BO114" s="372">
        <v>3179</v>
      </c>
      <c r="BP114" s="372">
        <v>3195</v>
      </c>
      <c r="BQ114" s="372">
        <v>3179</v>
      </c>
      <c r="BR114" s="372">
        <v>3193</v>
      </c>
      <c r="BS114" s="372">
        <v>3196</v>
      </c>
      <c r="BT114" s="372">
        <v>3187</v>
      </c>
      <c r="BU114" s="372">
        <v>3183</v>
      </c>
      <c r="BV114" s="372">
        <v>3151</v>
      </c>
      <c r="BW114" s="369">
        <v>3141</v>
      </c>
      <c r="BX114" s="367">
        <v>3141</v>
      </c>
      <c r="BY114" s="372">
        <v>3106</v>
      </c>
      <c r="BZ114" s="372">
        <v>3086</v>
      </c>
      <c r="CA114" s="372">
        <v>3048</v>
      </c>
      <c r="CB114" s="372">
        <v>3047</v>
      </c>
      <c r="CC114" s="372">
        <v>2931</v>
      </c>
      <c r="CD114" s="372">
        <v>2942</v>
      </c>
      <c r="CE114" s="372">
        <v>2931</v>
      </c>
      <c r="CF114" s="372">
        <v>2905</v>
      </c>
      <c r="CG114" s="368">
        <v>2885</v>
      </c>
      <c r="CH114" s="368">
        <v>2872</v>
      </c>
      <c r="CI114" s="369">
        <v>2851</v>
      </c>
      <c r="CJ114" s="367">
        <v>2837</v>
      </c>
      <c r="CK114" s="368">
        <v>2830</v>
      </c>
      <c r="CL114" s="368">
        <v>2829</v>
      </c>
      <c r="CM114" s="368">
        <v>2798</v>
      </c>
      <c r="CN114" s="368">
        <v>2807</v>
      </c>
      <c r="CO114" s="368">
        <v>2799</v>
      </c>
      <c r="CP114" s="368">
        <v>2800</v>
      </c>
      <c r="CQ114" s="368">
        <v>2812</v>
      </c>
      <c r="CR114" s="368">
        <v>2816</v>
      </c>
      <c r="CS114" s="368">
        <v>2834</v>
      </c>
      <c r="CT114" s="368">
        <v>2841</v>
      </c>
      <c r="CU114" s="369">
        <v>2831</v>
      </c>
      <c r="CV114" s="367">
        <v>2829</v>
      </c>
      <c r="CW114" s="368">
        <v>2837</v>
      </c>
      <c r="CX114" s="368">
        <v>2811</v>
      </c>
      <c r="CY114" s="368">
        <v>2778</v>
      </c>
      <c r="CZ114" s="368">
        <v>2796</v>
      </c>
      <c r="DA114" s="368">
        <v>2778</v>
      </c>
      <c r="DB114" s="368">
        <v>2779</v>
      </c>
      <c r="DC114" s="368">
        <v>2761</v>
      </c>
      <c r="DD114" s="368">
        <v>2770</v>
      </c>
      <c r="DE114" s="368">
        <v>2748</v>
      </c>
      <c r="DF114" s="368">
        <v>2748</v>
      </c>
      <c r="DG114" s="369">
        <v>2741</v>
      </c>
      <c r="DH114" s="367">
        <v>2743</v>
      </c>
      <c r="DI114" s="368">
        <v>2740</v>
      </c>
      <c r="DJ114" s="368">
        <v>2751</v>
      </c>
      <c r="DK114" s="368">
        <v>2736</v>
      </c>
      <c r="DL114" s="368">
        <v>2721</v>
      </c>
      <c r="DM114" s="368">
        <v>2719</v>
      </c>
      <c r="DN114" s="368">
        <v>2713</v>
      </c>
      <c r="DO114" s="368">
        <v>2701</v>
      </c>
      <c r="DP114" s="368">
        <v>2706</v>
      </c>
      <c r="DQ114" s="368">
        <v>2705</v>
      </c>
      <c r="DR114" s="368">
        <v>2723</v>
      </c>
      <c r="DS114" s="371">
        <v>2723</v>
      </c>
      <c r="DT114" s="367">
        <v>2758</v>
      </c>
      <c r="DU114" s="368">
        <v>2769</v>
      </c>
      <c r="DV114" s="368">
        <v>2758</v>
      </c>
      <c r="DW114" s="368">
        <v>2751</v>
      </c>
      <c r="DX114" s="368">
        <v>2800</v>
      </c>
      <c r="DY114" s="368">
        <v>2816</v>
      </c>
      <c r="DZ114" s="368">
        <v>2812</v>
      </c>
      <c r="EA114" s="368">
        <v>2775</v>
      </c>
      <c r="EB114" s="368">
        <v>2760</v>
      </c>
      <c r="EC114" s="368">
        <v>2746</v>
      </c>
      <c r="ED114" s="368">
        <v>2731</v>
      </c>
      <c r="EE114" s="371">
        <v>2718</v>
      </c>
      <c r="EF114" s="367">
        <v>2717</v>
      </c>
      <c r="EG114" s="368">
        <v>2711</v>
      </c>
      <c r="EH114" s="368">
        <v>2694</v>
      </c>
      <c r="EI114" s="368">
        <v>2687</v>
      </c>
      <c r="EJ114" s="368">
        <v>2675</v>
      </c>
      <c r="EK114" s="368">
        <v>2665</v>
      </c>
      <c r="EL114" s="368">
        <v>2685</v>
      </c>
      <c r="EM114" s="368">
        <v>2697</v>
      </c>
      <c r="EN114" s="368">
        <v>2707</v>
      </c>
      <c r="EO114" s="368">
        <v>2674</v>
      </c>
      <c r="EP114" s="368">
        <v>2660</v>
      </c>
      <c r="EQ114" s="371">
        <v>2667</v>
      </c>
      <c r="ER114" s="367">
        <v>2662</v>
      </c>
      <c r="ES114" s="368">
        <v>2632</v>
      </c>
      <c r="ET114" s="368">
        <v>2596</v>
      </c>
      <c r="EU114" s="368">
        <v>2580</v>
      </c>
      <c r="EV114" s="368">
        <v>2610</v>
      </c>
      <c r="EW114" s="371">
        <v>2600</v>
      </c>
      <c r="EX114" s="371">
        <v>2671</v>
      </c>
      <c r="EY114" s="371">
        <v>2695</v>
      </c>
      <c r="EZ114" s="369">
        <v>2683</v>
      </c>
      <c r="FA114" s="369">
        <v>2680</v>
      </c>
      <c r="FB114" s="369">
        <v>2685</v>
      </c>
      <c r="FC114" s="369">
        <v>2691</v>
      </c>
      <c r="FD114" s="369">
        <v>2699</v>
      </c>
      <c r="FE114" s="369">
        <v>2738</v>
      </c>
      <c r="FF114" s="369">
        <v>2714</v>
      </c>
      <c r="FG114" s="369">
        <v>2719</v>
      </c>
      <c r="FH114" s="369"/>
      <c r="FI114" s="369"/>
      <c r="FJ114" s="369"/>
      <c r="FK114" s="369"/>
      <c r="FL114" s="369"/>
      <c r="FM114" s="369"/>
      <c r="FN114" s="369"/>
      <c r="FO114" s="369"/>
      <c r="FP114" s="104">
        <v>5</v>
      </c>
      <c r="FQ114" s="84">
        <v>0.18389113644722324</v>
      </c>
      <c r="FR114" s="104">
        <v>28</v>
      </c>
      <c r="FS114" s="84">
        <v>1.0498687664041995</v>
      </c>
    </row>
    <row r="115" spans="1:175" ht="15" outlineLevel="2">
      <c r="A115" s="355">
        <v>364</v>
      </c>
      <c r="B115" s="53" t="s">
        <v>391</v>
      </c>
      <c r="C115" s="339" t="s">
        <v>402</v>
      </c>
      <c r="D115" s="367">
        <v>8894</v>
      </c>
      <c r="E115" s="368">
        <v>8901</v>
      </c>
      <c r="F115" s="368">
        <v>8904</v>
      </c>
      <c r="G115" s="368">
        <v>8895</v>
      </c>
      <c r="H115" s="368">
        <v>8873</v>
      </c>
      <c r="I115" s="368">
        <v>8886</v>
      </c>
      <c r="J115" s="368">
        <v>8778</v>
      </c>
      <c r="K115" s="368">
        <v>8876</v>
      </c>
      <c r="L115" s="368">
        <v>9022</v>
      </c>
      <c r="M115" s="368">
        <v>9021</v>
      </c>
      <c r="N115" s="368">
        <v>9083</v>
      </c>
      <c r="O115" s="369">
        <v>9258</v>
      </c>
      <c r="P115" s="367">
        <v>9562</v>
      </c>
      <c r="Q115" s="368">
        <v>9632</v>
      </c>
      <c r="R115" s="370">
        <v>9682</v>
      </c>
      <c r="S115" s="368">
        <v>9862</v>
      </c>
      <c r="T115" s="368">
        <v>9973</v>
      </c>
      <c r="U115" s="368">
        <v>10032</v>
      </c>
      <c r="V115" s="368">
        <v>10075</v>
      </c>
      <c r="W115" s="368">
        <v>10090</v>
      </c>
      <c r="X115" s="368">
        <v>10063</v>
      </c>
      <c r="Y115" s="368">
        <v>10069</v>
      </c>
      <c r="Z115" s="368">
        <v>10120</v>
      </c>
      <c r="AA115" s="369">
        <v>10154</v>
      </c>
      <c r="AB115" s="367">
        <v>10148</v>
      </c>
      <c r="AC115" s="368">
        <v>10172</v>
      </c>
      <c r="AD115" s="368">
        <v>10163</v>
      </c>
      <c r="AE115" s="368">
        <v>10185</v>
      </c>
      <c r="AF115" s="368">
        <v>10161</v>
      </c>
      <c r="AG115" s="368">
        <v>10102</v>
      </c>
      <c r="AH115" s="368">
        <v>10129</v>
      </c>
      <c r="AI115" s="368">
        <v>10126</v>
      </c>
      <c r="AJ115" s="368">
        <v>10123</v>
      </c>
      <c r="AK115" s="368">
        <v>10167</v>
      </c>
      <c r="AL115" s="368">
        <v>10144</v>
      </c>
      <c r="AM115" s="369">
        <v>10180</v>
      </c>
      <c r="AN115" s="367">
        <v>10173</v>
      </c>
      <c r="AO115" s="368">
        <v>10168</v>
      </c>
      <c r="AP115" s="368">
        <v>10168</v>
      </c>
      <c r="AQ115" s="368">
        <v>10124</v>
      </c>
      <c r="AR115" s="368">
        <v>10206</v>
      </c>
      <c r="AS115" s="368">
        <v>10155</v>
      </c>
      <c r="AT115" s="368">
        <v>10157</v>
      </c>
      <c r="AU115" s="368">
        <v>10196</v>
      </c>
      <c r="AV115" s="368">
        <v>10132</v>
      </c>
      <c r="AW115" s="368">
        <v>10122</v>
      </c>
      <c r="AX115" s="368">
        <v>10150</v>
      </c>
      <c r="AY115" s="369">
        <v>10131</v>
      </c>
      <c r="AZ115" s="367">
        <v>10155</v>
      </c>
      <c r="BA115" s="368">
        <v>10179</v>
      </c>
      <c r="BB115" s="368">
        <v>10135</v>
      </c>
      <c r="BC115" s="368">
        <v>10109</v>
      </c>
      <c r="BD115" s="368">
        <v>10079</v>
      </c>
      <c r="BE115" s="368">
        <v>10013</v>
      </c>
      <c r="BF115" s="368">
        <v>10010</v>
      </c>
      <c r="BG115" s="368">
        <v>9957</v>
      </c>
      <c r="BH115" s="368">
        <v>10076</v>
      </c>
      <c r="BI115" s="368">
        <v>10088</v>
      </c>
      <c r="BJ115" s="368">
        <v>10060</v>
      </c>
      <c r="BK115" s="369">
        <v>10126</v>
      </c>
      <c r="BL115" s="367">
        <v>10114</v>
      </c>
      <c r="BM115" s="372">
        <v>10148</v>
      </c>
      <c r="BN115" s="372">
        <v>10099</v>
      </c>
      <c r="BO115" s="372">
        <v>10080</v>
      </c>
      <c r="BP115" s="372">
        <v>10091</v>
      </c>
      <c r="BQ115" s="372">
        <v>10024</v>
      </c>
      <c r="BR115" s="372">
        <v>9803</v>
      </c>
      <c r="BS115" s="372">
        <v>9772</v>
      </c>
      <c r="BT115" s="372">
        <v>9794</v>
      </c>
      <c r="BU115" s="372">
        <v>9798</v>
      </c>
      <c r="BV115" s="372">
        <v>9817</v>
      </c>
      <c r="BW115" s="369">
        <v>9859</v>
      </c>
      <c r="BX115" s="367">
        <v>9884</v>
      </c>
      <c r="BY115" s="372">
        <v>9843</v>
      </c>
      <c r="BZ115" s="372">
        <v>9831</v>
      </c>
      <c r="CA115" s="372">
        <v>9792</v>
      </c>
      <c r="CB115" s="372">
        <v>9804</v>
      </c>
      <c r="CC115" s="372">
        <v>9839</v>
      </c>
      <c r="CD115" s="372">
        <v>9826</v>
      </c>
      <c r="CE115" s="372">
        <v>9828</v>
      </c>
      <c r="CF115" s="372">
        <v>9813</v>
      </c>
      <c r="CG115" s="368">
        <v>9781</v>
      </c>
      <c r="CH115" s="368">
        <v>9764</v>
      </c>
      <c r="CI115" s="369">
        <v>9669</v>
      </c>
      <c r="CJ115" s="367">
        <v>9645</v>
      </c>
      <c r="CK115" s="368">
        <v>9669</v>
      </c>
      <c r="CL115" s="368">
        <v>9648</v>
      </c>
      <c r="CM115" s="368">
        <v>9650</v>
      </c>
      <c r="CN115" s="368">
        <v>9672</v>
      </c>
      <c r="CO115" s="368">
        <v>9708</v>
      </c>
      <c r="CP115" s="368">
        <v>9689</v>
      </c>
      <c r="CQ115" s="368">
        <v>9699</v>
      </c>
      <c r="CR115" s="368">
        <v>9679</v>
      </c>
      <c r="CS115" s="368">
        <v>9720</v>
      </c>
      <c r="CT115" s="368">
        <v>9707</v>
      </c>
      <c r="CU115" s="369">
        <v>9724</v>
      </c>
      <c r="CV115" s="367">
        <v>9657</v>
      </c>
      <c r="CW115" s="368">
        <v>9609</v>
      </c>
      <c r="CX115" s="368">
        <v>9567</v>
      </c>
      <c r="CY115" s="368">
        <v>9596</v>
      </c>
      <c r="CZ115" s="368">
        <v>9630</v>
      </c>
      <c r="DA115" s="368">
        <v>9630</v>
      </c>
      <c r="DB115" s="368">
        <v>9611</v>
      </c>
      <c r="DC115" s="368">
        <v>9598</v>
      </c>
      <c r="DD115" s="368">
        <v>9609</v>
      </c>
      <c r="DE115" s="368">
        <v>9735</v>
      </c>
      <c r="DF115" s="368">
        <v>9757</v>
      </c>
      <c r="DG115" s="369">
        <v>9703</v>
      </c>
      <c r="DH115" s="367">
        <v>9635</v>
      </c>
      <c r="DI115" s="368">
        <v>9549</v>
      </c>
      <c r="DJ115" s="368">
        <v>9566</v>
      </c>
      <c r="DK115" s="368">
        <v>9512</v>
      </c>
      <c r="DL115" s="368">
        <v>9460</v>
      </c>
      <c r="DM115" s="368">
        <v>9405</v>
      </c>
      <c r="DN115" s="368">
        <v>9307</v>
      </c>
      <c r="DO115" s="368">
        <v>9304</v>
      </c>
      <c r="DP115" s="368">
        <v>9321</v>
      </c>
      <c r="DQ115" s="368">
        <v>9298</v>
      </c>
      <c r="DR115" s="368">
        <v>9260</v>
      </c>
      <c r="DS115" s="371">
        <v>9308</v>
      </c>
      <c r="DT115" s="367">
        <v>9358</v>
      </c>
      <c r="DU115" s="368">
        <v>9529</v>
      </c>
      <c r="DV115" s="368">
        <v>9575</v>
      </c>
      <c r="DW115" s="368">
        <v>9631</v>
      </c>
      <c r="DX115" s="368">
        <v>9659</v>
      </c>
      <c r="DY115" s="368">
        <v>9702</v>
      </c>
      <c r="DZ115" s="368">
        <v>9709</v>
      </c>
      <c r="EA115" s="368">
        <v>9661</v>
      </c>
      <c r="EB115" s="368">
        <v>9701</v>
      </c>
      <c r="EC115" s="368">
        <v>9738</v>
      </c>
      <c r="ED115" s="368">
        <v>9666</v>
      </c>
      <c r="EE115" s="371">
        <v>9616</v>
      </c>
      <c r="EF115" s="367">
        <v>9555</v>
      </c>
      <c r="EG115" s="368">
        <v>9539</v>
      </c>
      <c r="EH115" s="368">
        <v>9541</v>
      </c>
      <c r="EI115" s="368">
        <v>9533</v>
      </c>
      <c r="EJ115" s="368">
        <v>9486</v>
      </c>
      <c r="EK115" s="368">
        <v>9440</v>
      </c>
      <c r="EL115" s="368">
        <v>9439</v>
      </c>
      <c r="EM115" s="368">
        <v>9492</v>
      </c>
      <c r="EN115" s="368">
        <v>9478</v>
      </c>
      <c r="EO115" s="368">
        <v>9461</v>
      </c>
      <c r="EP115" s="368">
        <v>9425</v>
      </c>
      <c r="EQ115" s="371">
        <v>9390</v>
      </c>
      <c r="ER115" s="367">
        <v>9410</v>
      </c>
      <c r="ES115" s="368">
        <v>9411</v>
      </c>
      <c r="ET115" s="368">
        <v>9419</v>
      </c>
      <c r="EU115" s="368">
        <v>9395</v>
      </c>
      <c r="EV115" s="368">
        <v>9365</v>
      </c>
      <c r="EW115" s="371">
        <v>9301</v>
      </c>
      <c r="EX115" s="371">
        <v>9468</v>
      </c>
      <c r="EY115" s="371">
        <v>9491</v>
      </c>
      <c r="EZ115" s="369">
        <v>9478</v>
      </c>
      <c r="FA115" s="369">
        <v>9512</v>
      </c>
      <c r="FB115" s="369">
        <v>9492</v>
      </c>
      <c r="FC115" s="369">
        <v>9529</v>
      </c>
      <c r="FD115" s="369">
        <v>9573</v>
      </c>
      <c r="FE115" s="369">
        <v>9566</v>
      </c>
      <c r="FF115" s="369">
        <v>9509</v>
      </c>
      <c r="FG115" s="369">
        <v>9553</v>
      </c>
      <c r="FH115" s="369"/>
      <c r="FI115" s="369"/>
      <c r="FJ115" s="369"/>
      <c r="FK115" s="369"/>
      <c r="FL115" s="369"/>
      <c r="FM115" s="369"/>
      <c r="FN115" s="369"/>
      <c r="FO115" s="369"/>
      <c r="FP115" s="104">
        <v>44</v>
      </c>
      <c r="FQ115" s="84">
        <v>0.46058829687009317</v>
      </c>
      <c r="FR115" s="104">
        <v>24</v>
      </c>
      <c r="FS115" s="84">
        <v>0.25559105431309903</v>
      </c>
    </row>
    <row r="116" spans="1:175" ht="15" outlineLevel="2">
      <c r="A116" s="355">
        <v>368</v>
      </c>
      <c r="B116" s="53" t="s">
        <v>391</v>
      </c>
      <c r="C116" s="339" t="s">
        <v>403</v>
      </c>
      <c r="D116" s="367">
        <v>6560</v>
      </c>
      <c r="E116" s="368">
        <v>6574</v>
      </c>
      <c r="F116" s="368">
        <v>6604</v>
      </c>
      <c r="G116" s="368">
        <v>6559</v>
      </c>
      <c r="H116" s="368">
        <v>6477</v>
      </c>
      <c r="I116" s="368">
        <v>6534</v>
      </c>
      <c r="J116" s="368">
        <v>6488</v>
      </c>
      <c r="K116" s="368">
        <v>6515</v>
      </c>
      <c r="L116" s="368">
        <v>6428</v>
      </c>
      <c r="M116" s="368">
        <v>6507</v>
      </c>
      <c r="N116" s="368">
        <v>6459</v>
      </c>
      <c r="O116" s="369">
        <v>6485</v>
      </c>
      <c r="P116" s="367">
        <v>6397</v>
      </c>
      <c r="Q116" s="368">
        <v>6374</v>
      </c>
      <c r="R116" s="370">
        <v>6325</v>
      </c>
      <c r="S116" s="368">
        <v>6373</v>
      </c>
      <c r="T116" s="368">
        <v>6381</v>
      </c>
      <c r="U116" s="368">
        <v>6327</v>
      </c>
      <c r="V116" s="368">
        <v>6315</v>
      </c>
      <c r="W116" s="368">
        <v>6363</v>
      </c>
      <c r="X116" s="368">
        <v>6361</v>
      </c>
      <c r="Y116" s="368">
        <v>6344</v>
      </c>
      <c r="Z116" s="368">
        <v>6308</v>
      </c>
      <c r="AA116" s="369">
        <v>6214</v>
      </c>
      <c r="AB116" s="367">
        <v>6241</v>
      </c>
      <c r="AC116" s="368">
        <v>6247</v>
      </c>
      <c r="AD116" s="368">
        <v>6240</v>
      </c>
      <c r="AE116" s="368">
        <v>6261</v>
      </c>
      <c r="AF116" s="368">
        <v>6189</v>
      </c>
      <c r="AG116" s="368">
        <v>6153</v>
      </c>
      <c r="AH116" s="368">
        <v>6159</v>
      </c>
      <c r="AI116" s="368">
        <v>6171</v>
      </c>
      <c r="AJ116" s="368">
        <v>6403</v>
      </c>
      <c r="AK116" s="368">
        <v>6468</v>
      </c>
      <c r="AL116" s="368">
        <v>6439</v>
      </c>
      <c r="AM116" s="369">
        <v>6446</v>
      </c>
      <c r="AN116" s="367">
        <v>6427</v>
      </c>
      <c r="AO116" s="368">
        <v>6521</v>
      </c>
      <c r="AP116" s="368">
        <v>6542</v>
      </c>
      <c r="AQ116" s="368">
        <v>6497</v>
      </c>
      <c r="AR116" s="368">
        <v>6437</v>
      </c>
      <c r="AS116" s="368">
        <v>6584</v>
      </c>
      <c r="AT116" s="368">
        <v>6569</v>
      </c>
      <c r="AU116" s="368">
        <v>6521</v>
      </c>
      <c r="AV116" s="368">
        <v>6507</v>
      </c>
      <c r="AW116" s="368">
        <v>6495</v>
      </c>
      <c r="AX116" s="368">
        <v>6505</v>
      </c>
      <c r="AY116" s="369">
        <v>6532</v>
      </c>
      <c r="AZ116" s="367">
        <v>6545</v>
      </c>
      <c r="BA116" s="368">
        <v>6652</v>
      </c>
      <c r="BB116" s="368">
        <v>6716</v>
      </c>
      <c r="BC116" s="368">
        <v>6678</v>
      </c>
      <c r="BD116" s="368">
        <v>6658</v>
      </c>
      <c r="BE116" s="368">
        <v>6651</v>
      </c>
      <c r="BF116" s="368">
        <v>6662</v>
      </c>
      <c r="BG116" s="368">
        <v>6692</v>
      </c>
      <c r="BH116" s="368">
        <v>6672</v>
      </c>
      <c r="BI116" s="368">
        <v>6680</v>
      </c>
      <c r="BJ116" s="368">
        <v>6884</v>
      </c>
      <c r="BK116" s="369">
        <v>7004</v>
      </c>
      <c r="BL116" s="367">
        <v>7025</v>
      </c>
      <c r="BM116" s="372">
        <v>7138</v>
      </c>
      <c r="BN116" s="372">
        <v>7111</v>
      </c>
      <c r="BO116" s="372">
        <v>7160</v>
      </c>
      <c r="BP116" s="372">
        <v>7183</v>
      </c>
      <c r="BQ116" s="372">
        <v>7215</v>
      </c>
      <c r="BR116" s="372">
        <v>7231</v>
      </c>
      <c r="BS116" s="372">
        <v>7222</v>
      </c>
      <c r="BT116" s="372">
        <v>7198</v>
      </c>
      <c r="BU116" s="372">
        <v>7178</v>
      </c>
      <c r="BV116" s="372">
        <v>7130</v>
      </c>
      <c r="BW116" s="369">
        <v>7170</v>
      </c>
      <c r="BX116" s="367">
        <v>7129</v>
      </c>
      <c r="BY116" s="372">
        <v>7053</v>
      </c>
      <c r="BZ116" s="372">
        <v>6990</v>
      </c>
      <c r="CA116" s="372">
        <v>6939</v>
      </c>
      <c r="CB116" s="372">
        <v>6960</v>
      </c>
      <c r="CC116" s="372">
        <v>6726</v>
      </c>
      <c r="CD116" s="372">
        <v>6713</v>
      </c>
      <c r="CE116" s="372">
        <v>6678</v>
      </c>
      <c r="CF116" s="372">
        <v>6631</v>
      </c>
      <c r="CG116" s="368">
        <v>6542</v>
      </c>
      <c r="CH116" s="368">
        <v>6512</v>
      </c>
      <c r="CI116" s="369">
        <v>6490</v>
      </c>
      <c r="CJ116" s="367">
        <v>6451</v>
      </c>
      <c r="CK116" s="368">
        <v>6421</v>
      </c>
      <c r="CL116" s="368">
        <v>6483</v>
      </c>
      <c r="CM116" s="368">
        <v>6461</v>
      </c>
      <c r="CN116" s="368">
        <v>6518</v>
      </c>
      <c r="CO116" s="368">
        <v>6525</v>
      </c>
      <c r="CP116" s="368">
        <v>6565</v>
      </c>
      <c r="CQ116" s="368">
        <v>6478</v>
      </c>
      <c r="CR116" s="368">
        <v>6591</v>
      </c>
      <c r="CS116" s="368">
        <v>6554</v>
      </c>
      <c r="CT116" s="368">
        <v>6526</v>
      </c>
      <c r="CU116" s="369">
        <v>6539</v>
      </c>
      <c r="CV116" s="367">
        <v>6527</v>
      </c>
      <c r="CW116" s="368">
        <v>6591</v>
      </c>
      <c r="CX116" s="368">
        <v>6560</v>
      </c>
      <c r="CY116" s="368">
        <v>6580</v>
      </c>
      <c r="CZ116" s="368">
        <v>6597</v>
      </c>
      <c r="DA116" s="368">
        <v>6602</v>
      </c>
      <c r="DB116" s="368">
        <v>6592</v>
      </c>
      <c r="DC116" s="368">
        <v>6534</v>
      </c>
      <c r="DD116" s="368">
        <v>6527</v>
      </c>
      <c r="DE116" s="368">
        <v>6538</v>
      </c>
      <c r="DF116" s="368">
        <v>6535</v>
      </c>
      <c r="DG116" s="369">
        <v>6541</v>
      </c>
      <c r="DH116" s="367">
        <v>6512</v>
      </c>
      <c r="DI116" s="368">
        <v>6488</v>
      </c>
      <c r="DJ116" s="368">
        <v>6517</v>
      </c>
      <c r="DK116" s="368">
        <v>6478</v>
      </c>
      <c r="DL116" s="368">
        <v>6495</v>
      </c>
      <c r="DM116" s="368">
        <v>6482</v>
      </c>
      <c r="DN116" s="368">
        <v>6485</v>
      </c>
      <c r="DO116" s="368">
        <v>6482</v>
      </c>
      <c r="DP116" s="368">
        <v>6463</v>
      </c>
      <c r="DQ116" s="368">
        <v>6509</v>
      </c>
      <c r="DR116" s="368">
        <v>6496</v>
      </c>
      <c r="DS116" s="371">
        <v>6479</v>
      </c>
      <c r="DT116" s="367">
        <v>6493</v>
      </c>
      <c r="DU116" s="368">
        <v>6605</v>
      </c>
      <c r="DV116" s="368">
        <v>6591</v>
      </c>
      <c r="DW116" s="368">
        <v>6562</v>
      </c>
      <c r="DX116" s="368">
        <v>6680</v>
      </c>
      <c r="DY116" s="368">
        <v>6707</v>
      </c>
      <c r="DZ116" s="368">
        <v>6671</v>
      </c>
      <c r="EA116" s="368">
        <v>6609</v>
      </c>
      <c r="EB116" s="368">
        <v>6607</v>
      </c>
      <c r="EC116" s="368">
        <v>6547</v>
      </c>
      <c r="ED116" s="368">
        <v>6489</v>
      </c>
      <c r="EE116" s="371">
        <v>6437</v>
      </c>
      <c r="EF116" s="367">
        <v>6457</v>
      </c>
      <c r="EG116" s="368">
        <v>6481</v>
      </c>
      <c r="EH116" s="368">
        <v>6440</v>
      </c>
      <c r="EI116" s="368">
        <v>6424</v>
      </c>
      <c r="EJ116" s="368">
        <v>6407</v>
      </c>
      <c r="EK116" s="368">
        <v>6342</v>
      </c>
      <c r="EL116" s="368">
        <v>6355</v>
      </c>
      <c r="EM116" s="368">
        <v>6356</v>
      </c>
      <c r="EN116" s="368">
        <v>6459</v>
      </c>
      <c r="EO116" s="368">
        <v>6363</v>
      </c>
      <c r="EP116" s="368">
        <v>6337</v>
      </c>
      <c r="EQ116" s="371">
        <v>6369</v>
      </c>
      <c r="ER116" s="367">
        <v>6342</v>
      </c>
      <c r="ES116" s="368">
        <v>6372</v>
      </c>
      <c r="ET116" s="368">
        <v>6335</v>
      </c>
      <c r="EU116" s="368">
        <v>6303</v>
      </c>
      <c r="EV116" s="368">
        <v>6368</v>
      </c>
      <c r="EW116" s="371">
        <v>6342</v>
      </c>
      <c r="EX116" s="371">
        <v>6478</v>
      </c>
      <c r="EY116" s="371">
        <v>6485</v>
      </c>
      <c r="EZ116" s="369">
        <v>6420</v>
      </c>
      <c r="FA116" s="369">
        <v>6512</v>
      </c>
      <c r="FB116" s="369">
        <v>6492</v>
      </c>
      <c r="FC116" s="369">
        <v>6469</v>
      </c>
      <c r="FD116" s="369">
        <v>6484</v>
      </c>
      <c r="FE116" s="369">
        <v>6512</v>
      </c>
      <c r="FF116" s="369">
        <v>6449</v>
      </c>
      <c r="FG116" s="369">
        <v>6443</v>
      </c>
      <c r="FH116" s="369"/>
      <c r="FI116" s="369"/>
      <c r="FJ116" s="369"/>
      <c r="FK116" s="369"/>
      <c r="FL116" s="369"/>
      <c r="FM116" s="369"/>
      <c r="FN116" s="369"/>
      <c r="FO116" s="369"/>
      <c r="FP116" s="104">
        <v>-6</v>
      </c>
      <c r="FQ116" s="84">
        <v>-9.3124320968492935E-2</v>
      </c>
      <c r="FR116" s="104">
        <v>-26</v>
      </c>
      <c r="FS116" s="84">
        <v>-0.40822735123253251</v>
      </c>
    </row>
    <row r="117" spans="1:175" ht="15" outlineLevel="2">
      <c r="A117" s="355">
        <v>390</v>
      </c>
      <c r="B117" s="53" t="s">
        <v>391</v>
      </c>
      <c r="C117" s="339" t="s">
        <v>404</v>
      </c>
      <c r="D117" s="367">
        <v>4632</v>
      </c>
      <c r="E117" s="368">
        <v>4632</v>
      </c>
      <c r="F117" s="368">
        <v>4658</v>
      </c>
      <c r="G117" s="368">
        <v>4718</v>
      </c>
      <c r="H117" s="368">
        <v>4657</v>
      </c>
      <c r="I117" s="368">
        <v>4644</v>
      </c>
      <c r="J117" s="368">
        <v>4603</v>
      </c>
      <c r="K117" s="368">
        <v>4600</v>
      </c>
      <c r="L117" s="368">
        <v>4655</v>
      </c>
      <c r="M117" s="368">
        <v>4644</v>
      </c>
      <c r="N117" s="368">
        <v>4659</v>
      </c>
      <c r="O117" s="369">
        <v>4704</v>
      </c>
      <c r="P117" s="367">
        <v>4732</v>
      </c>
      <c r="Q117" s="368">
        <v>4819</v>
      </c>
      <c r="R117" s="370">
        <v>4764</v>
      </c>
      <c r="S117" s="368">
        <v>4872</v>
      </c>
      <c r="T117" s="368">
        <v>4899</v>
      </c>
      <c r="U117" s="368">
        <v>4947</v>
      </c>
      <c r="V117" s="368">
        <v>4928</v>
      </c>
      <c r="W117" s="368">
        <v>4886</v>
      </c>
      <c r="X117" s="368">
        <v>4823</v>
      </c>
      <c r="Y117" s="368">
        <v>4843</v>
      </c>
      <c r="Z117" s="368">
        <v>4902</v>
      </c>
      <c r="AA117" s="369">
        <v>4826</v>
      </c>
      <c r="AB117" s="367">
        <v>4861</v>
      </c>
      <c r="AC117" s="368">
        <v>4922</v>
      </c>
      <c r="AD117" s="368">
        <v>4912</v>
      </c>
      <c r="AE117" s="368">
        <v>4905</v>
      </c>
      <c r="AF117" s="368">
        <v>4719</v>
      </c>
      <c r="AG117" s="368">
        <v>4587</v>
      </c>
      <c r="AH117" s="368">
        <v>4609</v>
      </c>
      <c r="AI117" s="368">
        <v>4702</v>
      </c>
      <c r="AJ117" s="368">
        <v>4694</v>
      </c>
      <c r="AK117" s="368">
        <v>4726</v>
      </c>
      <c r="AL117" s="368">
        <v>4702</v>
      </c>
      <c r="AM117" s="369">
        <v>4683</v>
      </c>
      <c r="AN117" s="367">
        <v>4682</v>
      </c>
      <c r="AO117" s="368">
        <v>4692</v>
      </c>
      <c r="AP117" s="368">
        <v>4694</v>
      </c>
      <c r="AQ117" s="368">
        <v>4689</v>
      </c>
      <c r="AR117" s="368">
        <v>4662</v>
      </c>
      <c r="AS117" s="368">
        <v>4639</v>
      </c>
      <c r="AT117" s="368">
        <v>4629</v>
      </c>
      <c r="AU117" s="368">
        <v>4631</v>
      </c>
      <c r="AV117" s="368">
        <v>4640</v>
      </c>
      <c r="AW117" s="368">
        <v>4635</v>
      </c>
      <c r="AX117" s="368">
        <v>4634</v>
      </c>
      <c r="AY117" s="369">
        <v>4601</v>
      </c>
      <c r="AZ117" s="367">
        <v>4605</v>
      </c>
      <c r="BA117" s="368">
        <v>4597</v>
      </c>
      <c r="BB117" s="368">
        <v>4540</v>
      </c>
      <c r="BC117" s="368">
        <v>4489</v>
      </c>
      <c r="BD117" s="368">
        <v>4660</v>
      </c>
      <c r="BE117" s="368">
        <v>4681</v>
      </c>
      <c r="BF117" s="368">
        <v>4690</v>
      </c>
      <c r="BG117" s="368">
        <v>4626</v>
      </c>
      <c r="BH117" s="368">
        <v>4672</v>
      </c>
      <c r="BI117" s="368">
        <v>4648</v>
      </c>
      <c r="BJ117" s="368">
        <v>4617</v>
      </c>
      <c r="BK117" s="369">
        <v>4666</v>
      </c>
      <c r="BL117" s="367">
        <v>4692</v>
      </c>
      <c r="BM117" s="372">
        <v>4699</v>
      </c>
      <c r="BN117" s="372">
        <v>4671</v>
      </c>
      <c r="BO117" s="372">
        <v>4687</v>
      </c>
      <c r="BP117" s="372">
        <v>4700</v>
      </c>
      <c r="BQ117" s="372">
        <v>4624</v>
      </c>
      <c r="BR117" s="372">
        <v>4432</v>
      </c>
      <c r="BS117" s="372">
        <v>4371</v>
      </c>
      <c r="BT117" s="372">
        <v>4363</v>
      </c>
      <c r="BU117" s="372">
        <v>4373</v>
      </c>
      <c r="BV117" s="372">
        <v>4325</v>
      </c>
      <c r="BW117" s="369">
        <v>4385</v>
      </c>
      <c r="BX117" s="367">
        <v>4403</v>
      </c>
      <c r="BY117" s="372">
        <v>4387</v>
      </c>
      <c r="BZ117" s="372">
        <v>4303</v>
      </c>
      <c r="CA117" s="372">
        <v>4274</v>
      </c>
      <c r="CB117" s="372">
        <v>4280</v>
      </c>
      <c r="CC117" s="372">
        <v>4200</v>
      </c>
      <c r="CD117" s="372">
        <v>4161</v>
      </c>
      <c r="CE117" s="372">
        <v>4154</v>
      </c>
      <c r="CF117" s="372">
        <v>4128</v>
      </c>
      <c r="CG117" s="368">
        <v>4091</v>
      </c>
      <c r="CH117" s="368">
        <v>4067</v>
      </c>
      <c r="CI117" s="369">
        <v>4029</v>
      </c>
      <c r="CJ117" s="367">
        <v>4010</v>
      </c>
      <c r="CK117" s="368">
        <v>4176</v>
      </c>
      <c r="CL117" s="368">
        <v>4098</v>
      </c>
      <c r="CM117" s="368">
        <v>4074</v>
      </c>
      <c r="CN117" s="368">
        <v>4054</v>
      </c>
      <c r="CO117" s="368">
        <v>3985</v>
      </c>
      <c r="CP117" s="368">
        <v>4054</v>
      </c>
      <c r="CQ117" s="368">
        <v>4061</v>
      </c>
      <c r="CR117" s="368">
        <v>4042</v>
      </c>
      <c r="CS117" s="368">
        <v>4208</v>
      </c>
      <c r="CT117" s="368">
        <v>4235</v>
      </c>
      <c r="CU117" s="369">
        <v>4281</v>
      </c>
      <c r="CV117" s="367">
        <v>4268</v>
      </c>
      <c r="CW117" s="368">
        <v>4189</v>
      </c>
      <c r="CX117" s="368">
        <v>4114</v>
      </c>
      <c r="CY117" s="368">
        <v>4096</v>
      </c>
      <c r="CZ117" s="368">
        <v>4081</v>
      </c>
      <c r="DA117" s="368">
        <v>4088</v>
      </c>
      <c r="DB117" s="368">
        <v>4097</v>
      </c>
      <c r="DC117" s="368">
        <v>4110</v>
      </c>
      <c r="DD117" s="368">
        <v>4100</v>
      </c>
      <c r="DE117" s="368">
        <v>4124</v>
      </c>
      <c r="DF117" s="368">
        <v>4140</v>
      </c>
      <c r="DG117" s="369">
        <v>4164</v>
      </c>
      <c r="DH117" s="367">
        <v>4183</v>
      </c>
      <c r="DI117" s="368">
        <v>4246</v>
      </c>
      <c r="DJ117" s="368">
        <v>4220</v>
      </c>
      <c r="DK117" s="368">
        <v>4182</v>
      </c>
      <c r="DL117" s="368">
        <v>4150</v>
      </c>
      <c r="DM117" s="368">
        <v>4112</v>
      </c>
      <c r="DN117" s="368">
        <v>4083</v>
      </c>
      <c r="DO117" s="368">
        <v>4074</v>
      </c>
      <c r="DP117" s="368">
        <v>4079</v>
      </c>
      <c r="DQ117" s="368">
        <v>4065</v>
      </c>
      <c r="DR117" s="368">
        <v>4057</v>
      </c>
      <c r="DS117" s="371">
        <v>4127</v>
      </c>
      <c r="DT117" s="367">
        <v>4136</v>
      </c>
      <c r="DU117" s="368">
        <v>4324</v>
      </c>
      <c r="DV117" s="368">
        <v>4361</v>
      </c>
      <c r="DW117" s="368">
        <v>4410</v>
      </c>
      <c r="DX117" s="368">
        <v>4485</v>
      </c>
      <c r="DY117" s="368">
        <v>4490</v>
      </c>
      <c r="DZ117" s="368">
        <v>4516</v>
      </c>
      <c r="EA117" s="368">
        <v>4397</v>
      </c>
      <c r="EB117" s="368">
        <v>4416</v>
      </c>
      <c r="EC117" s="368">
        <v>4393</v>
      </c>
      <c r="ED117" s="368">
        <v>4371</v>
      </c>
      <c r="EE117" s="371">
        <v>4371</v>
      </c>
      <c r="EF117" s="367">
        <v>4387</v>
      </c>
      <c r="EG117" s="368">
        <v>4360</v>
      </c>
      <c r="EH117" s="368">
        <v>4278</v>
      </c>
      <c r="EI117" s="368">
        <v>4266</v>
      </c>
      <c r="EJ117" s="368">
        <v>4258</v>
      </c>
      <c r="EK117" s="368">
        <v>4269</v>
      </c>
      <c r="EL117" s="368">
        <v>4298</v>
      </c>
      <c r="EM117" s="368">
        <v>4347</v>
      </c>
      <c r="EN117" s="368">
        <v>4349</v>
      </c>
      <c r="EO117" s="368">
        <v>4331</v>
      </c>
      <c r="EP117" s="368">
        <v>4321</v>
      </c>
      <c r="EQ117" s="371">
        <v>4329</v>
      </c>
      <c r="ER117" s="367">
        <v>4322</v>
      </c>
      <c r="ES117" s="368">
        <v>4319</v>
      </c>
      <c r="ET117" s="368">
        <v>4376</v>
      </c>
      <c r="EU117" s="368">
        <v>4363</v>
      </c>
      <c r="EV117" s="368">
        <v>4363</v>
      </c>
      <c r="EW117" s="371">
        <v>4321</v>
      </c>
      <c r="EX117" s="371">
        <v>4546</v>
      </c>
      <c r="EY117" s="371">
        <v>4523</v>
      </c>
      <c r="EZ117" s="369">
        <v>4517</v>
      </c>
      <c r="FA117" s="369">
        <v>4573</v>
      </c>
      <c r="FB117" s="369">
        <v>4590</v>
      </c>
      <c r="FC117" s="369">
        <v>4619</v>
      </c>
      <c r="FD117" s="369">
        <v>4683</v>
      </c>
      <c r="FE117" s="369">
        <v>4665</v>
      </c>
      <c r="FF117" s="369">
        <v>4639</v>
      </c>
      <c r="FG117" s="369">
        <v>4625</v>
      </c>
      <c r="FH117" s="369"/>
      <c r="FI117" s="369"/>
      <c r="FJ117" s="369"/>
      <c r="FK117" s="369"/>
      <c r="FL117" s="369"/>
      <c r="FM117" s="369"/>
      <c r="FN117" s="369"/>
      <c r="FO117" s="369"/>
      <c r="FP117" s="104">
        <v>-14</v>
      </c>
      <c r="FQ117" s="84">
        <v>-0.30270270270270272</v>
      </c>
      <c r="FR117" s="104">
        <v>6</v>
      </c>
      <c r="FS117" s="84">
        <v>0.13860013860013859</v>
      </c>
    </row>
    <row r="118" spans="1:175" ht="15" outlineLevel="2">
      <c r="A118" s="355">
        <v>467</v>
      </c>
      <c r="B118" s="53" t="s">
        <v>391</v>
      </c>
      <c r="C118" s="339" t="s">
        <v>405</v>
      </c>
      <c r="D118" s="367">
        <v>4671</v>
      </c>
      <c r="E118" s="368">
        <v>4698</v>
      </c>
      <c r="F118" s="368">
        <v>4683</v>
      </c>
      <c r="G118" s="368">
        <v>4628</v>
      </c>
      <c r="H118" s="368">
        <v>4602</v>
      </c>
      <c r="I118" s="368">
        <v>4614</v>
      </c>
      <c r="J118" s="368">
        <v>4592</v>
      </c>
      <c r="K118" s="368">
        <v>4606</v>
      </c>
      <c r="L118" s="368">
        <v>4539</v>
      </c>
      <c r="M118" s="368">
        <v>4534</v>
      </c>
      <c r="N118" s="368">
        <v>4532</v>
      </c>
      <c r="O118" s="369">
        <v>4732</v>
      </c>
      <c r="P118" s="367">
        <v>4703</v>
      </c>
      <c r="Q118" s="368">
        <v>4856</v>
      </c>
      <c r="R118" s="370">
        <v>4838</v>
      </c>
      <c r="S118" s="368">
        <v>4825</v>
      </c>
      <c r="T118" s="368">
        <v>4813</v>
      </c>
      <c r="U118" s="368">
        <v>4794</v>
      </c>
      <c r="V118" s="368">
        <v>4830</v>
      </c>
      <c r="W118" s="368">
        <v>4716</v>
      </c>
      <c r="X118" s="368">
        <v>4679</v>
      </c>
      <c r="Y118" s="368">
        <v>4676</v>
      </c>
      <c r="Z118" s="368">
        <v>4646</v>
      </c>
      <c r="AA118" s="369">
        <v>4753</v>
      </c>
      <c r="AB118" s="367">
        <v>4754</v>
      </c>
      <c r="AC118" s="368">
        <v>4820</v>
      </c>
      <c r="AD118" s="368">
        <v>4879</v>
      </c>
      <c r="AE118" s="368">
        <v>4880</v>
      </c>
      <c r="AF118" s="368">
        <v>4922</v>
      </c>
      <c r="AG118" s="368">
        <v>5089</v>
      </c>
      <c r="AH118" s="368">
        <v>5089</v>
      </c>
      <c r="AI118" s="368">
        <v>5177</v>
      </c>
      <c r="AJ118" s="368">
        <v>5183</v>
      </c>
      <c r="AK118" s="368">
        <v>5211</v>
      </c>
      <c r="AL118" s="368">
        <v>5134</v>
      </c>
      <c r="AM118" s="369">
        <v>5123</v>
      </c>
      <c r="AN118" s="367">
        <v>5140</v>
      </c>
      <c r="AO118" s="368">
        <v>5104</v>
      </c>
      <c r="AP118" s="368">
        <v>5071</v>
      </c>
      <c r="AQ118" s="368">
        <v>5025</v>
      </c>
      <c r="AR118" s="368">
        <v>4969</v>
      </c>
      <c r="AS118" s="368">
        <v>4989</v>
      </c>
      <c r="AT118" s="368">
        <v>4941</v>
      </c>
      <c r="AU118" s="368">
        <v>4966</v>
      </c>
      <c r="AV118" s="368">
        <v>4928</v>
      </c>
      <c r="AW118" s="368">
        <v>4898</v>
      </c>
      <c r="AX118" s="368">
        <v>4889</v>
      </c>
      <c r="AY118" s="369">
        <v>4974</v>
      </c>
      <c r="AZ118" s="367">
        <v>4953</v>
      </c>
      <c r="BA118" s="368">
        <v>4962</v>
      </c>
      <c r="BB118" s="368">
        <v>4932</v>
      </c>
      <c r="BC118" s="368">
        <v>4935</v>
      </c>
      <c r="BD118" s="368">
        <v>4921</v>
      </c>
      <c r="BE118" s="368">
        <v>4898</v>
      </c>
      <c r="BF118" s="368">
        <v>4844</v>
      </c>
      <c r="BG118" s="368">
        <v>4825</v>
      </c>
      <c r="BH118" s="368">
        <v>4788</v>
      </c>
      <c r="BI118" s="368">
        <v>4727</v>
      </c>
      <c r="BJ118" s="368">
        <v>4706</v>
      </c>
      <c r="BK118" s="369">
        <v>4703</v>
      </c>
      <c r="BL118" s="367">
        <v>4673</v>
      </c>
      <c r="BM118" s="372">
        <v>4662</v>
      </c>
      <c r="BN118" s="372">
        <v>4629</v>
      </c>
      <c r="BO118" s="372">
        <v>4613</v>
      </c>
      <c r="BP118" s="372">
        <v>4611</v>
      </c>
      <c r="BQ118" s="372">
        <v>4639</v>
      </c>
      <c r="BR118" s="372">
        <v>4678</v>
      </c>
      <c r="BS118" s="372">
        <v>4626</v>
      </c>
      <c r="BT118" s="372">
        <v>4595</v>
      </c>
      <c r="BU118" s="372">
        <v>4557</v>
      </c>
      <c r="BV118" s="372">
        <v>4477</v>
      </c>
      <c r="BW118" s="369">
        <v>4501</v>
      </c>
      <c r="BX118" s="367">
        <v>4494</v>
      </c>
      <c r="BY118" s="372">
        <v>4480</v>
      </c>
      <c r="BZ118" s="372">
        <v>4430</v>
      </c>
      <c r="CA118" s="372">
        <v>4443</v>
      </c>
      <c r="CB118" s="372">
        <v>4398</v>
      </c>
      <c r="CC118" s="372">
        <v>4390</v>
      </c>
      <c r="CD118" s="372">
        <v>4379</v>
      </c>
      <c r="CE118" s="372">
        <v>4390</v>
      </c>
      <c r="CF118" s="372">
        <v>4367</v>
      </c>
      <c r="CG118" s="368">
        <v>4346</v>
      </c>
      <c r="CH118" s="368">
        <v>4358</v>
      </c>
      <c r="CI118" s="369">
        <v>4345</v>
      </c>
      <c r="CJ118" s="367">
        <v>4353</v>
      </c>
      <c r="CK118" s="368">
        <v>4293</v>
      </c>
      <c r="CL118" s="368">
        <v>4278</v>
      </c>
      <c r="CM118" s="368">
        <v>4250</v>
      </c>
      <c r="CN118" s="368">
        <v>4242</v>
      </c>
      <c r="CO118" s="368">
        <v>4306</v>
      </c>
      <c r="CP118" s="368">
        <v>4346</v>
      </c>
      <c r="CQ118" s="368">
        <v>4363</v>
      </c>
      <c r="CR118" s="368">
        <v>4343</v>
      </c>
      <c r="CS118" s="368">
        <v>4379</v>
      </c>
      <c r="CT118" s="368">
        <v>4384</v>
      </c>
      <c r="CU118" s="369">
        <v>4402</v>
      </c>
      <c r="CV118" s="367">
        <v>4400</v>
      </c>
      <c r="CW118" s="368">
        <v>4363</v>
      </c>
      <c r="CX118" s="368">
        <v>4436</v>
      </c>
      <c r="CY118" s="368">
        <v>4451</v>
      </c>
      <c r="CZ118" s="368">
        <v>4420</v>
      </c>
      <c r="DA118" s="368">
        <v>4414</v>
      </c>
      <c r="DB118" s="368">
        <v>4400</v>
      </c>
      <c r="DC118" s="368">
        <v>4398</v>
      </c>
      <c r="DD118" s="368">
        <v>4384</v>
      </c>
      <c r="DE118" s="368">
        <v>4409</v>
      </c>
      <c r="DF118" s="368">
        <v>4426</v>
      </c>
      <c r="DG118" s="369">
        <v>4426</v>
      </c>
      <c r="DH118" s="367">
        <v>4419</v>
      </c>
      <c r="DI118" s="368">
        <v>4384</v>
      </c>
      <c r="DJ118" s="368">
        <v>4372</v>
      </c>
      <c r="DK118" s="368">
        <v>4357</v>
      </c>
      <c r="DL118" s="368">
        <v>4335</v>
      </c>
      <c r="DM118" s="368">
        <v>4314</v>
      </c>
      <c r="DN118" s="368">
        <v>4286</v>
      </c>
      <c r="DO118" s="368">
        <v>4266</v>
      </c>
      <c r="DP118" s="368">
        <v>4263</v>
      </c>
      <c r="DQ118" s="368">
        <v>4267</v>
      </c>
      <c r="DR118" s="368">
        <v>4257</v>
      </c>
      <c r="DS118" s="371">
        <v>4413</v>
      </c>
      <c r="DT118" s="367">
        <v>4426</v>
      </c>
      <c r="DU118" s="368">
        <v>4469</v>
      </c>
      <c r="DV118" s="368">
        <v>4468</v>
      </c>
      <c r="DW118" s="368">
        <v>4478</v>
      </c>
      <c r="DX118" s="368">
        <v>4517</v>
      </c>
      <c r="DY118" s="368">
        <v>4535</v>
      </c>
      <c r="DZ118" s="368">
        <v>4552</v>
      </c>
      <c r="EA118" s="368">
        <v>4505</v>
      </c>
      <c r="EB118" s="368">
        <v>4529</v>
      </c>
      <c r="EC118" s="368">
        <v>4495</v>
      </c>
      <c r="ED118" s="368">
        <v>4473</v>
      </c>
      <c r="EE118" s="371">
        <v>4472</v>
      </c>
      <c r="EF118" s="367">
        <v>4506</v>
      </c>
      <c r="EG118" s="368">
        <v>4490</v>
      </c>
      <c r="EH118" s="368">
        <v>4475</v>
      </c>
      <c r="EI118" s="368">
        <v>4455</v>
      </c>
      <c r="EJ118" s="368">
        <v>4441</v>
      </c>
      <c r="EK118" s="368">
        <v>4417</v>
      </c>
      <c r="EL118" s="368">
        <v>4428</v>
      </c>
      <c r="EM118" s="368">
        <v>4444</v>
      </c>
      <c r="EN118" s="368">
        <v>4452</v>
      </c>
      <c r="EO118" s="368">
        <v>4433</v>
      </c>
      <c r="EP118" s="368">
        <v>4433</v>
      </c>
      <c r="EQ118" s="371">
        <v>4401</v>
      </c>
      <c r="ER118" s="367">
        <v>4423</v>
      </c>
      <c r="ES118" s="368">
        <v>4379</v>
      </c>
      <c r="ET118" s="368">
        <v>4373</v>
      </c>
      <c r="EU118" s="368">
        <v>4356</v>
      </c>
      <c r="EV118" s="368">
        <v>4360</v>
      </c>
      <c r="EW118" s="371">
        <v>4347</v>
      </c>
      <c r="EX118" s="371">
        <v>4416</v>
      </c>
      <c r="EY118" s="371">
        <v>4412</v>
      </c>
      <c r="EZ118" s="369">
        <v>4441</v>
      </c>
      <c r="FA118" s="369">
        <v>4460</v>
      </c>
      <c r="FB118" s="369">
        <v>4461</v>
      </c>
      <c r="FC118" s="369">
        <v>4509</v>
      </c>
      <c r="FD118" s="369">
        <v>4519</v>
      </c>
      <c r="FE118" s="369">
        <v>4501</v>
      </c>
      <c r="FF118" s="369">
        <v>4455</v>
      </c>
      <c r="FG118" s="369">
        <v>4463</v>
      </c>
      <c r="FH118" s="369"/>
      <c r="FI118" s="369"/>
      <c r="FJ118" s="369"/>
      <c r="FK118" s="369"/>
      <c r="FL118" s="369"/>
      <c r="FM118" s="369"/>
      <c r="FN118" s="369"/>
      <c r="FO118" s="369"/>
      <c r="FP118" s="104">
        <v>8</v>
      </c>
      <c r="FQ118" s="84">
        <v>0.17925162446784673</v>
      </c>
      <c r="FR118" s="104">
        <v>-46</v>
      </c>
      <c r="FS118" s="84">
        <v>-1.0452169961372415</v>
      </c>
    </row>
    <row r="119" spans="1:175" ht="15" outlineLevel="2">
      <c r="A119" s="355">
        <v>576</v>
      </c>
      <c r="B119" s="53" t="s">
        <v>391</v>
      </c>
      <c r="C119" s="339" t="s">
        <v>406</v>
      </c>
      <c r="D119" s="367">
        <v>5999</v>
      </c>
      <c r="E119" s="368">
        <v>6001</v>
      </c>
      <c r="F119" s="368">
        <v>6003</v>
      </c>
      <c r="G119" s="368">
        <v>5990</v>
      </c>
      <c r="H119" s="368">
        <v>5917</v>
      </c>
      <c r="I119" s="368">
        <v>5947</v>
      </c>
      <c r="J119" s="368">
        <v>5932</v>
      </c>
      <c r="K119" s="368">
        <v>5937</v>
      </c>
      <c r="L119" s="368">
        <v>5910</v>
      </c>
      <c r="M119" s="368">
        <v>5949</v>
      </c>
      <c r="N119" s="368">
        <v>5961</v>
      </c>
      <c r="O119" s="369">
        <v>6010</v>
      </c>
      <c r="P119" s="367">
        <v>5988</v>
      </c>
      <c r="Q119" s="368">
        <v>5994</v>
      </c>
      <c r="R119" s="370">
        <v>5964</v>
      </c>
      <c r="S119" s="368">
        <v>5460</v>
      </c>
      <c r="T119" s="368">
        <v>5861</v>
      </c>
      <c r="U119" s="368">
        <v>5898</v>
      </c>
      <c r="V119" s="368">
        <v>5896</v>
      </c>
      <c r="W119" s="368">
        <v>5891</v>
      </c>
      <c r="X119" s="368">
        <v>5906</v>
      </c>
      <c r="Y119" s="368">
        <v>5986</v>
      </c>
      <c r="Z119" s="368">
        <v>6006</v>
      </c>
      <c r="AA119" s="369">
        <v>6040</v>
      </c>
      <c r="AB119" s="367">
        <v>6056</v>
      </c>
      <c r="AC119" s="368">
        <v>6056</v>
      </c>
      <c r="AD119" s="368">
        <v>6039</v>
      </c>
      <c r="AE119" s="368">
        <v>6022</v>
      </c>
      <c r="AF119" s="368">
        <v>6073</v>
      </c>
      <c r="AG119" s="368">
        <v>6056</v>
      </c>
      <c r="AH119" s="368">
        <v>6079</v>
      </c>
      <c r="AI119" s="368">
        <v>6092</v>
      </c>
      <c r="AJ119" s="368">
        <v>6109</v>
      </c>
      <c r="AK119" s="368">
        <v>6138</v>
      </c>
      <c r="AL119" s="368">
        <v>6074</v>
      </c>
      <c r="AM119" s="369">
        <v>6096</v>
      </c>
      <c r="AN119" s="367">
        <v>6085</v>
      </c>
      <c r="AO119" s="368">
        <v>6140</v>
      </c>
      <c r="AP119" s="368">
        <v>6137</v>
      </c>
      <c r="AQ119" s="368">
        <v>6147</v>
      </c>
      <c r="AR119" s="368">
        <v>6156</v>
      </c>
      <c r="AS119" s="368">
        <v>6174</v>
      </c>
      <c r="AT119" s="368">
        <v>6160</v>
      </c>
      <c r="AU119" s="368">
        <v>6172</v>
      </c>
      <c r="AV119" s="368">
        <v>6136</v>
      </c>
      <c r="AW119" s="368">
        <v>6140</v>
      </c>
      <c r="AX119" s="368">
        <v>6113</v>
      </c>
      <c r="AY119" s="369">
        <v>6122</v>
      </c>
      <c r="AZ119" s="367">
        <v>6146</v>
      </c>
      <c r="BA119" s="368">
        <v>6142</v>
      </c>
      <c r="BB119" s="368">
        <v>6144</v>
      </c>
      <c r="BC119" s="368">
        <v>6129</v>
      </c>
      <c r="BD119" s="368">
        <v>6103</v>
      </c>
      <c r="BE119" s="368">
        <v>6094</v>
      </c>
      <c r="BF119" s="368">
        <v>6079</v>
      </c>
      <c r="BG119" s="368">
        <v>6039</v>
      </c>
      <c r="BH119" s="368">
        <v>6044</v>
      </c>
      <c r="BI119" s="368">
        <v>6025</v>
      </c>
      <c r="BJ119" s="368">
        <v>6064</v>
      </c>
      <c r="BK119" s="369">
        <v>6104</v>
      </c>
      <c r="BL119" s="367">
        <v>6128</v>
      </c>
      <c r="BM119" s="372">
        <v>6165</v>
      </c>
      <c r="BN119" s="372">
        <v>6155</v>
      </c>
      <c r="BO119" s="372">
        <v>6165</v>
      </c>
      <c r="BP119" s="372">
        <v>6183</v>
      </c>
      <c r="BQ119" s="372">
        <v>6179</v>
      </c>
      <c r="BR119" s="372">
        <v>6120</v>
      </c>
      <c r="BS119" s="372">
        <v>6036</v>
      </c>
      <c r="BT119" s="372">
        <v>6100</v>
      </c>
      <c r="BU119" s="372">
        <v>6110</v>
      </c>
      <c r="BV119" s="372">
        <v>6108</v>
      </c>
      <c r="BW119" s="369">
        <v>6104</v>
      </c>
      <c r="BX119" s="367">
        <v>6112</v>
      </c>
      <c r="BY119" s="372">
        <v>6091</v>
      </c>
      <c r="BZ119" s="372">
        <v>6084</v>
      </c>
      <c r="CA119" s="372">
        <v>6065</v>
      </c>
      <c r="CB119" s="372">
        <v>6073</v>
      </c>
      <c r="CC119" s="372">
        <v>6010</v>
      </c>
      <c r="CD119" s="372">
        <v>6037</v>
      </c>
      <c r="CE119" s="372">
        <v>6048</v>
      </c>
      <c r="CF119" s="372">
        <v>6017</v>
      </c>
      <c r="CG119" s="368">
        <v>6008</v>
      </c>
      <c r="CH119" s="368">
        <v>5977</v>
      </c>
      <c r="CI119" s="369">
        <v>5946</v>
      </c>
      <c r="CJ119" s="367">
        <v>5923</v>
      </c>
      <c r="CK119" s="368">
        <v>5910</v>
      </c>
      <c r="CL119" s="368">
        <v>5930</v>
      </c>
      <c r="CM119" s="368">
        <v>5892</v>
      </c>
      <c r="CN119" s="368">
        <v>5904</v>
      </c>
      <c r="CO119" s="368">
        <v>5908</v>
      </c>
      <c r="CP119" s="368">
        <v>5895</v>
      </c>
      <c r="CQ119" s="368">
        <v>5893</v>
      </c>
      <c r="CR119" s="368">
        <v>5903</v>
      </c>
      <c r="CS119" s="368">
        <v>5909</v>
      </c>
      <c r="CT119" s="368">
        <v>5912</v>
      </c>
      <c r="CU119" s="369">
        <v>5919</v>
      </c>
      <c r="CV119" s="367">
        <v>5929</v>
      </c>
      <c r="CW119" s="368">
        <v>5940</v>
      </c>
      <c r="CX119" s="368">
        <v>5937</v>
      </c>
      <c r="CY119" s="368">
        <v>5921</v>
      </c>
      <c r="CZ119" s="368">
        <v>5876</v>
      </c>
      <c r="DA119" s="368">
        <v>5873</v>
      </c>
      <c r="DB119" s="368">
        <v>5860</v>
      </c>
      <c r="DC119" s="368">
        <v>5860</v>
      </c>
      <c r="DD119" s="368">
        <v>5889</v>
      </c>
      <c r="DE119" s="368">
        <v>5895</v>
      </c>
      <c r="DF119" s="368">
        <v>5874</v>
      </c>
      <c r="DG119" s="369">
        <v>5900</v>
      </c>
      <c r="DH119" s="367">
        <v>5917</v>
      </c>
      <c r="DI119" s="368">
        <v>5901</v>
      </c>
      <c r="DJ119" s="368">
        <v>5874</v>
      </c>
      <c r="DK119" s="368">
        <v>5842</v>
      </c>
      <c r="DL119" s="368">
        <v>5818</v>
      </c>
      <c r="DM119" s="368">
        <v>5819</v>
      </c>
      <c r="DN119" s="368">
        <v>5811</v>
      </c>
      <c r="DO119" s="368">
        <v>5782</v>
      </c>
      <c r="DP119" s="368">
        <v>5768</v>
      </c>
      <c r="DQ119" s="368">
        <v>5791</v>
      </c>
      <c r="DR119" s="368">
        <v>5791</v>
      </c>
      <c r="DS119" s="371">
        <v>5808</v>
      </c>
      <c r="DT119" s="367">
        <v>5859</v>
      </c>
      <c r="DU119" s="368">
        <v>5871</v>
      </c>
      <c r="DV119" s="368">
        <v>5837</v>
      </c>
      <c r="DW119" s="368">
        <v>5828</v>
      </c>
      <c r="DX119" s="368">
        <v>5843</v>
      </c>
      <c r="DY119" s="368">
        <v>5848</v>
      </c>
      <c r="DZ119" s="368">
        <v>5860</v>
      </c>
      <c r="EA119" s="368">
        <v>5829</v>
      </c>
      <c r="EB119" s="368">
        <v>5831</v>
      </c>
      <c r="EC119" s="368">
        <v>5825</v>
      </c>
      <c r="ED119" s="368">
        <v>5824</v>
      </c>
      <c r="EE119" s="371">
        <v>5798</v>
      </c>
      <c r="EF119" s="367">
        <v>5819</v>
      </c>
      <c r="EG119" s="368">
        <v>5846</v>
      </c>
      <c r="EH119" s="368">
        <v>5798</v>
      </c>
      <c r="EI119" s="368">
        <v>5797</v>
      </c>
      <c r="EJ119" s="368">
        <v>5780</v>
      </c>
      <c r="EK119" s="368">
        <v>5775</v>
      </c>
      <c r="EL119" s="368">
        <v>5762</v>
      </c>
      <c r="EM119" s="368">
        <v>5753</v>
      </c>
      <c r="EN119" s="368">
        <v>5767</v>
      </c>
      <c r="EO119" s="368">
        <v>5734</v>
      </c>
      <c r="EP119" s="368">
        <v>5721</v>
      </c>
      <c r="EQ119" s="371">
        <v>5722</v>
      </c>
      <c r="ER119" s="367">
        <v>5740</v>
      </c>
      <c r="ES119" s="368">
        <v>5770</v>
      </c>
      <c r="ET119" s="368">
        <v>5714</v>
      </c>
      <c r="EU119" s="368">
        <v>5682</v>
      </c>
      <c r="EV119" s="368">
        <v>5641</v>
      </c>
      <c r="EW119" s="371">
        <v>5591</v>
      </c>
      <c r="EX119" s="371">
        <v>5626</v>
      </c>
      <c r="EY119" s="371">
        <v>5635</v>
      </c>
      <c r="EZ119" s="369">
        <v>5646</v>
      </c>
      <c r="FA119" s="369">
        <v>5656</v>
      </c>
      <c r="FB119" s="369">
        <v>5639</v>
      </c>
      <c r="FC119" s="369">
        <v>5657</v>
      </c>
      <c r="FD119" s="369">
        <v>5670</v>
      </c>
      <c r="FE119" s="369">
        <v>5734</v>
      </c>
      <c r="FF119" s="369">
        <v>5653</v>
      </c>
      <c r="FG119" s="369">
        <v>5623</v>
      </c>
      <c r="FH119" s="369"/>
      <c r="FI119" s="369"/>
      <c r="FJ119" s="369"/>
      <c r="FK119" s="369"/>
      <c r="FL119" s="369"/>
      <c r="FM119" s="369"/>
      <c r="FN119" s="369"/>
      <c r="FO119" s="369"/>
      <c r="FP119" s="104">
        <v>-30</v>
      </c>
      <c r="FQ119" s="84">
        <v>-0.53352303041081273</v>
      </c>
      <c r="FR119" s="104">
        <v>-34</v>
      </c>
      <c r="FS119" s="84">
        <v>-0.59419783292555051</v>
      </c>
    </row>
    <row r="120" spans="1:175" ht="15" outlineLevel="2">
      <c r="A120" s="355">
        <v>642</v>
      </c>
      <c r="B120" s="53" t="s">
        <v>391</v>
      </c>
      <c r="C120" s="339" t="s">
        <v>407</v>
      </c>
      <c r="D120" s="367">
        <v>11882</v>
      </c>
      <c r="E120" s="368">
        <v>11986</v>
      </c>
      <c r="F120" s="368">
        <v>12134</v>
      </c>
      <c r="G120" s="368">
        <v>12143</v>
      </c>
      <c r="H120" s="368">
        <v>12074</v>
      </c>
      <c r="I120" s="368">
        <v>12104</v>
      </c>
      <c r="J120" s="368">
        <v>12050</v>
      </c>
      <c r="K120" s="368">
        <v>12085</v>
      </c>
      <c r="L120" s="368">
        <v>12282</v>
      </c>
      <c r="M120" s="368">
        <v>12409</v>
      </c>
      <c r="N120" s="368">
        <v>12579</v>
      </c>
      <c r="O120" s="369">
        <v>12674</v>
      </c>
      <c r="P120" s="367">
        <v>12783</v>
      </c>
      <c r="Q120" s="368">
        <v>12885</v>
      </c>
      <c r="R120" s="370">
        <v>13058</v>
      </c>
      <c r="S120" s="368">
        <v>13401</v>
      </c>
      <c r="T120" s="368">
        <v>13490</v>
      </c>
      <c r="U120" s="368">
        <v>13531</v>
      </c>
      <c r="V120" s="368">
        <v>13591</v>
      </c>
      <c r="W120" s="368">
        <v>13486</v>
      </c>
      <c r="X120" s="368">
        <v>13540</v>
      </c>
      <c r="Y120" s="368">
        <v>13683</v>
      </c>
      <c r="Z120" s="368">
        <v>13710</v>
      </c>
      <c r="AA120" s="369">
        <v>13664</v>
      </c>
      <c r="AB120" s="367">
        <v>13706</v>
      </c>
      <c r="AC120" s="368">
        <v>13727</v>
      </c>
      <c r="AD120" s="368">
        <v>13715</v>
      </c>
      <c r="AE120" s="368">
        <v>13696</v>
      </c>
      <c r="AF120" s="368">
        <v>13636</v>
      </c>
      <c r="AG120" s="368">
        <v>13636</v>
      </c>
      <c r="AH120" s="368">
        <v>13634</v>
      </c>
      <c r="AI120" s="368">
        <v>13649</v>
      </c>
      <c r="AJ120" s="368">
        <v>13694</v>
      </c>
      <c r="AK120" s="368">
        <v>13693</v>
      </c>
      <c r="AL120" s="368">
        <v>13748</v>
      </c>
      <c r="AM120" s="369">
        <v>13776</v>
      </c>
      <c r="AN120" s="367">
        <v>13830</v>
      </c>
      <c r="AO120" s="368">
        <v>14139</v>
      </c>
      <c r="AP120" s="368">
        <v>14097</v>
      </c>
      <c r="AQ120" s="368">
        <v>14058</v>
      </c>
      <c r="AR120" s="368">
        <v>14110</v>
      </c>
      <c r="AS120" s="368">
        <v>14092</v>
      </c>
      <c r="AT120" s="368">
        <v>14093</v>
      </c>
      <c r="AU120" s="368">
        <v>14069</v>
      </c>
      <c r="AV120" s="368">
        <v>13965</v>
      </c>
      <c r="AW120" s="368">
        <v>13995</v>
      </c>
      <c r="AX120" s="368">
        <v>14040</v>
      </c>
      <c r="AY120" s="369">
        <v>14045</v>
      </c>
      <c r="AZ120" s="367">
        <v>14028</v>
      </c>
      <c r="BA120" s="368">
        <v>14004</v>
      </c>
      <c r="BB120" s="368">
        <v>13955</v>
      </c>
      <c r="BC120" s="368">
        <v>13801</v>
      </c>
      <c r="BD120" s="368">
        <v>13858</v>
      </c>
      <c r="BE120" s="368">
        <v>13797</v>
      </c>
      <c r="BF120" s="368">
        <v>13821</v>
      </c>
      <c r="BG120" s="368">
        <v>13652</v>
      </c>
      <c r="BH120" s="368">
        <v>13724</v>
      </c>
      <c r="BI120" s="368">
        <v>13713</v>
      </c>
      <c r="BJ120" s="368">
        <v>13705</v>
      </c>
      <c r="BK120" s="369">
        <v>13731</v>
      </c>
      <c r="BL120" s="367">
        <v>13749</v>
      </c>
      <c r="BM120" s="372">
        <v>13769</v>
      </c>
      <c r="BN120" s="372">
        <v>13774</v>
      </c>
      <c r="BO120" s="372">
        <v>13736</v>
      </c>
      <c r="BP120" s="372">
        <v>13794</v>
      </c>
      <c r="BQ120" s="372">
        <v>13722</v>
      </c>
      <c r="BR120" s="372">
        <v>13571</v>
      </c>
      <c r="BS120" s="372">
        <v>13529</v>
      </c>
      <c r="BT120" s="372">
        <v>13507</v>
      </c>
      <c r="BU120" s="372">
        <v>13417</v>
      </c>
      <c r="BV120" s="372">
        <v>13408</v>
      </c>
      <c r="BW120" s="369">
        <v>13389</v>
      </c>
      <c r="BX120" s="367">
        <v>13383</v>
      </c>
      <c r="BY120" s="372">
        <v>13319</v>
      </c>
      <c r="BZ120" s="372">
        <v>13212</v>
      </c>
      <c r="CA120" s="372">
        <v>13160</v>
      </c>
      <c r="CB120" s="372">
        <v>13104</v>
      </c>
      <c r="CC120" s="372">
        <v>12909</v>
      </c>
      <c r="CD120" s="372">
        <v>12824</v>
      </c>
      <c r="CE120" s="372">
        <v>12817</v>
      </c>
      <c r="CF120" s="372">
        <v>12800</v>
      </c>
      <c r="CG120" s="368">
        <v>12787</v>
      </c>
      <c r="CH120" s="368">
        <v>12779</v>
      </c>
      <c r="CI120" s="369">
        <v>12805</v>
      </c>
      <c r="CJ120" s="367">
        <v>12812</v>
      </c>
      <c r="CK120" s="368">
        <v>12810</v>
      </c>
      <c r="CL120" s="368">
        <v>12784</v>
      </c>
      <c r="CM120" s="368">
        <v>12766</v>
      </c>
      <c r="CN120" s="368">
        <v>12803</v>
      </c>
      <c r="CO120" s="368">
        <v>12861</v>
      </c>
      <c r="CP120" s="368">
        <v>12924</v>
      </c>
      <c r="CQ120" s="368">
        <v>12915</v>
      </c>
      <c r="CR120" s="368">
        <v>13058</v>
      </c>
      <c r="CS120" s="368">
        <v>13091</v>
      </c>
      <c r="CT120" s="368">
        <v>13092</v>
      </c>
      <c r="CU120" s="369">
        <v>13109</v>
      </c>
      <c r="CV120" s="367">
        <v>13116</v>
      </c>
      <c r="CW120" s="368">
        <v>13091</v>
      </c>
      <c r="CX120" s="368">
        <v>13045</v>
      </c>
      <c r="CY120" s="368">
        <v>13013</v>
      </c>
      <c r="CZ120" s="368">
        <v>13043</v>
      </c>
      <c r="DA120" s="368">
        <v>13025</v>
      </c>
      <c r="DB120" s="368">
        <v>13036</v>
      </c>
      <c r="DC120" s="368">
        <v>12940</v>
      </c>
      <c r="DD120" s="368">
        <v>12916</v>
      </c>
      <c r="DE120" s="368">
        <v>12923</v>
      </c>
      <c r="DF120" s="368">
        <v>12957</v>
      </c>
      <c r="DG120" s="369">
        <v>12919</v>
      </c>
      <c r="DH120" s="367">
        <v>12906</v>
      </c>
      <c r="DI120" s="368">
        <v>12883</v>
      </c>
      <c r="DJ120" s="368">
        <v>13099</v>
      </c>
      <c r="DK120" s="368">
        <v>12990</v>
      </c>
      <c r="DL120" s="368">
        <v>12891</v>
      </c>
      <c r="DM120" s="368">
        <v>12843</v>
      </c>
      <c r="DN120" s="368">
        <v>12813</v>
      </c>
      <c r="DO120" s="368">
        <v>12795</v>
      </c>
      <c r="DP120" s="368">
        <v>12826</v>
      </c>
      <c r="DQ120" s="368">
        <v>12805</v>
      </c>
      <c r="DR120" s="368">
        <v>12780</v>
      </c>
      <c r="DS120" s="371">
        <v>12810</v>
      </c>
      <c r="DT120" s="367">
        <v>12891</v>
      </c>
      <c r="DU120" s="368">
        <v>12979</v>
      </c>
      <c r="DV120" s="368">
        <v>12936</v>
      </c>
      <c r="DW120" s="368">
        <v>12974</v>
      </c>
      <c r="DX120" s="368">
        <v>13033</v>
      </c>
      <c r="DY120" s="368">
        <v>13074</v>
      </c>
      <c r="DZ120" s="368">
        <v>13084</v>
      </c>
      <c r="EA120" s="368">
        <v>13023</v>
      </c>
      <c r="EB120" s="368">
        <v>13056</v>
      </c>
      <c r="EC120" s="368">
        <v>13009</v>
      </c>
      <c r="ED120" s="368">
        <v>12946</v>
      </c>
      <c r="EE120" s="371">
        <v>12956</v>
      </c>
      <c r="EF120" s="367">
        <v>13007</v>
      </c>
      <c r="EG120" s="368">
        <v>12997</v>
      </c>
      <c r="EH120" s="368">
        <v>12983</v>
      </c>
      <c r="EI120" s="368">
        <v>12982</v>
      </c>
      <c r="EJ120" s="368">
        <v>12936</v>
      </c>
      <c r="EK120" s="368">
        <v>12926</v>
      </c>
      <c r="EL120" s="368">
        <v>12919</v>
      </c>
      <c r="EM120" s="368">
        <v>12926</v>
      </c>
      <c r="EN120" s="368">
        <v>12873</v>
      </c>
      <c r="EO120" s="368">
        <v>12835</v>
      </c>
      <c r="EP120" s="368">
        <v>12901</v>
      </c>
      <c r="EQ120" s="371">
        <v>12854</v>
      </c>
      <c r="ER120" s="367">
        <v>12862</v>
      </c>
      <c r="ES120" s="368">
        <v>12851</v>
      </c>
      <c r="ET120" s="368">
        <v>12866</v>
      </c>
      <c r="EU120" s="368">
        <v>12834</v>
      </c>
      <c r="EV120" s="368">
        <v>12861</v>
      </c>
      <c r="EW120" s="371">
        <v>12781</v>
      </c>
      <c r="EX120" s="371">
        <v>12857</v>
      </c>
      <c r="EY120" s="371">
        <v>12738</v>
      </c>
      <c r="EZ120" s="369">
        <v>12682</v>
      </c>
      <c r="FA120" s="369">
        <v>12721</v>
      </c>
      <c r="FB120" s="369">
        <v>12752</v>
      </c>
      <c r="FC120" s="369">
        <v>12832</v>
      </c>
      <c r="FD120" s="369">
        <v>12905</v>
      </c>
      <c r="FE120" s="369">
        <v>12921</v>
      </c>
      <c r="FF120" s="369">
        <v>12855</v>
      </c>
      <c r="FG120" s="369">
        <v>12830</v>
      </c>
      <c r="FH120" s="369"/>
      <c r="FI120" s="369"/>
      <c r="FJ120" s="369"/>
      <c r="FK120" s="369"/>
      <c r="FL120" s="369"/>
      <c r="FM120" s="369"/>
      <c r="FN120" s="369"/>
      <c r="FO120" s="369"/>
      <c r="FP120" s="104">
        <v>-25</v>
      </c>
      <c r="FQ120" s="84">
        <v>-0.19485580670303976</v>
      </c>
      <c r="FR120" s="104">
        <v>-2</v>
      </c>
      <c r="FS120" s="84">
        <v>-1.5559358954411079E-2</v>
      </c>
    </row>
    <row r="121" spans="1:175" ht="15" outlineLevel="2">
      <c r="A121" s="355">
        <v>679</v>
      </c>
      <c r="B121" s="53" t="s">
        <v>391</v>
      </c>
      <c r="C121" s="339" t="s">
        <v>408</v>
      </c>
      <c r="D121" s="367">
        <v>14723</v>
      </c>
      <c r="E121" s="368">
        <v>14704</v>
      </c>
      <c r="F121" s="368">
        <v>14704</v>
      </c>
      <c r="G121" s="368">
        <v>14594</v>
      </c>
      <c r="H121" s="368">
        <v>14479</v>
      </c>
      <c r="I121" s="368">
        <v>14652</v>
      </c>
      <c r="J121" s="368">
        <v>14397</v>
      </c>
      <c r="K121" s="368">
        <v>14463</v>
      </c>
      <c r="L121" s="368">
        <v>14244</v>
      </c>
      <c r="M121" s="368">
        <v>14273</v>
      </c>
      <c r="N121" s="368">
        <v>14278</v>
      </c>
      <c r="O121" s="369">
        <v>14316</v>
      </c>
      <c r="P121" s="367">
        <v>14252</v>
      </c>
      <c r="Q121" s="368">
        <v>14143</v>
      </c>
      <c r="R121" s="370">
        <v>14433</v>
      </c>
      <c r="S121" s="368">
        <v>14496</v>
      </c>
      <c r="T121" s="368">
        <v>14544</v>
      </c>
      <c r="U121" s="368">
        <v>14482</v>
      </c>
      <c r="V121" s="368">
        <v>14246</v>
      </c>
      <c r="W121" s="368">
        <v>14205</v>
      </c>
      <c r="X121" s="368">
        <v>14272</v>
      </c>
      <c r="Y121" s="368">
        <v>14316</v>
      </c>
      <c r="Z121" s="368">
        <v>14260</v>
      </c>
      <c r="AA121" s="369">
        <v>14149</v>
      </c>
      <c r="AB121" s="367">
        <v>14249</v>
      </c>
      <c r="AC121" s="368">
        <v>14284</v>
      </c>
      <c r="AD121" s="368">
        <v>14260</v>
      </c>
      <c r="AE121" s="368">
        <v>14164</v>
      </c>
      <c r="AF121" s="368">
        <v>14232</v>
      </c>
      <c r="AG121" s="368">
        <v>14037</v>
      </c>
      <c r="AH121" s="368">
        <v>14031</v>
      </c>
      <c r="AI121" s="368">
        <v>13971</v>
      </c>
      <c r="AJ121" s="368">
        <v>13981</v>
      </c>
      <c r="AK121" s="368">
        <v>14161</v>
      </c>
      <c r="AL121" s="368">
        <v>14093</v>
      </c>
      <c r="AM121" s="369">
        <v>14108</v>
      </c>
      <c r="AN121" s="367">
        <v>14109</v>
      </c>
      <c r="AO121" s="368">
        <v>14238</v>
      </c>
      <c r="AP121" s="368">
        <v>14258</v>
      </c>
      <c r="AQ121" s="368">
        <v>14215</v>
      </c>
      <c r="AR121" s="368">
        <v>14351</v>
      </c>
      <c r="AS121" s="368">
        <v>14358</v>
      </c>
      <c r="AT121" s="368">
        <v>14303</v>
      </c>
      <c r="AU121" s="368">
        <v>14353</v>
      </c>
      <c r="AV121" s="368">
        <v>14327</v>
      </c>
      <c r="AW121" s="368">
        <v>14344</v>
      </c>
      <c r="AX121" s="368">
        <v>14351</v>
      </c>
      <c r="AY121" s="369">
        <v>14420</v>
      </c>
      <c r="AZ121" s="367">
        <v>14460</v>
      </c>
      <c r="BA121" s="368">
        <v>14527</v>
      </c>
      <c r="BB121" s="368">
        <v>14490</v>
      </c>
      <c r="BC121" s="368">
        <v>14465</v>
      </c>
      <c r="BD121" s="368">
        <v>14480</v>
      </c>
      <c r="BE121" s="368">
        <v>14399</v>
      </c>
      <c r="BF121" s="368">
        <v>14258</v>
      </c>
      <c r="BG121" s="368">
        <v>14127</v>
      </c>
      <c r="BH121" s="368">
        <v>14121</v>
      </c>
      <c r="BI121" s="368">
        <v>14034</v>
      </c>
      <c r="BJ121" s="368">
        <v>14191</v>
      </c>
      <c r="BK121" s="369">
        <v>14318</v>
      </c>
      <c r="BL121" s="367">
        <v>14350</v>
      </c>
      <c r="BM121" s="372">
        <v>14433</v>
      </c>
      <c r="BN121" s="372">
        <v>14407</v>
      </c>
      <c r="BO121" s="372">
        <v>14420</v>
      </c>
      <c r="BP121" s="372">
        <v>14479</v>
      </c>
      <c r="BQ121" s="372">
        <v>14492</v>
      </c>
      <c r="BR121" s="372">
        <v>14330</v>
      </c>
      <c r="BS121" s="372">
        <v>14267</v>
      </c>
      <c r="BT121" s="372">
        <v>14282</v>
      </c>
      <c r="BU121" s="372">
        <v>14269</v>
      </c>
      <c r="BV121" s="372">
        <v>14210</v>
      </c>
      <c r="BW121" s="369">
        <v>14240</v>
      </c>
      <c r="BX121" s="367">
        <v>14121</v>
      </c>
      <c r="BY121" s="372">
        <v>14013</v>
      </c>
      <c r="BZ121" s="372">
        <v>13844</v>
      </c>
      <c r="CA121" s="372">
        <v>13711</v>
      </c>
      <c r="CB121" s="372">
        <v>13642</v>
      </c>
      <c r="CC121" s="372">
        <v>13378</v>
      </c>
      <c r="CD121" s="372">
        <v>13427</v>
      </c>
      <c r="CE121" s="372">
        <v>13398</v>
      </c>
      <c r="CF121" s="372">
        <v>13316</v>
      </c>
      <c r="CG121" s="368">
        <v>13257</v>
      </c>
      <c r="CH121" s="368">
        <v>13246</v>
      </c>
      <c r="CI121" s="369">
        <v>13225</v>
      </c>
      <c r="CJ121" s="367">
        <v>13220</v>
      </c>
      <c r="CK121" s="368">
        <v>13189</v>
      </c>
      <c r="CL121" s="368">
        <v>13142</v>
      </c>
      <c r="CM121" s="368">
        <v>13057</v>
      </c>
      <c r="CN121" s="368">
        <v>13118</v>
      </c>
      <c r="CO121" s="368">
        <v>13231</v>
      </c>
      <c r="CP121" s="368">
        <v>13286</v>
      </c>
      <c r="CQ121" s="368">
        <v>13309</v>
      </c>
      <c r="CR121" s="368">
        <v>13247</v>
      </c>
      <c r="CS121" s="368">
        <v>13289</v>
      </c>
      <c r="CT121" s="368">
        <v>13356</v>
      </c>
      <c r="CU121" s="369">
        <v>13407</v>
      </c>
      <c r="CV121" s="367">
        <v>13391</v>
      </c>
      <c r="CW121" s="368">
        <v>13370</v>
      </c>
      <c r="CX121" s="368">
        <v>13324</v>
      </c>
      <c r="CY121" s="368">
        <v>13328</v>
      </c>
      <c r="CZ121" s="368">
        <v>13340</v>
      </c>
      <c r="DA121" s="368">
        <v>13342</v>
      </c>
      <c r="DB121" s="368">
        <v>13355</v>
      </c>
      <c r="DC121" s="368">
        <v>13275</v>
      </c>
      <c r="DD121" s="368">
        <v>13339</v>
      </c>
      <c r="DE121" s="368">
        <v>13285</v>
      </c>
      <c r="DF121" s="368">
        <v>13267</v>
      </c>
      <c r="DG121" s="369">
        <v>13260</v>
      </c>
      <c r="DH121" s="367">
        <v>13321</v>
      </c>
      <c r="DI121" s="368">
        <v>13306</v>
      </c>
      <c r="DJ121" s="368">
        <v>13308</v>
      </c>
      <c r="DK121" s="368">
        <v>13299</v>
      </c>
      <c r="DL121" s="368">
        <v>13271</v>
      </c>
      <c r="DM121" s="368">
        <v>13222</v>
      </c>
      <c r="DN121" s="368">
        <v>13167</v>
      </c>
      <c r="DO121" s="368">
        <v>13148</v>
      </c>
      <c r="DP121" s="368">
        <v>13141</v>
      </c>
      <c r="DQ121" s="368">
        <v>13057</v>
      </c>
      <c r="DR121" s="368">
        <v>12967</v>
      </c>
      <c r="DS121" s="371">
        <v>13004</v>
      </c>
      <c r="DT121" s="367">
        <v>12995</v>
      </c>
      <c r="DU121" s="368">
        <v>13086</v>
      </c>
      <c r="DV121" s="368">
        <v>13127</v>
      </c>
      <c r="DW121" s="368">
        <v>13136</v>
      </c>
      <c r="DX121" s="368">
        <v>13251</v>
      </c>
      <c r="DY121" s="368">
        <v>13326</v>
      </c>
      <c r="DZ121" s="368">
        <v>13357</v>
      </c>
      <c r="EA121" s="368">
        <v>13204</v>
      </c>
      <c r="EB121" s="368">
        <v>13187</v>
      </c>
      <c r="EC121" s="368">
        <v>13097</v>
      </c>
      <c r="ED121" s="368">
        <v>13013</v>
      </c>
      <c r="EE121" s="371">
        <v>12924</v>
      </c>
      <c r="EF121" s="367">
        <v>12926</v>
      </c>
      <c r="EG121" s="368">
        <v>12893</v>
      </c>
      <c r="EH121" s="368">
        <v>12835</v>
      </c>
      <c r="EI121" s="368">
        <v>12825</v>
      </c>
      <c r="EJ121" s="368">
        <v>12768</v>
      </c>
      <c r="EK121" s="368">
        <v>12749</v>
      </c>
      <c r="EL121" s="368">
        <v>12730</v>
      </c>
      <c r="EM121" s="368">
        <v>12706</v>
      </c>
      <c r="EN121" s="368">
        <v>12756</v>
      </c>
      <c r="EO121" s="368">
        <v>12745</v>
      </c>
      <c r="EP121" s="368">
        <v>12759</v>
      </c>
      <c r="EQ121" s="371">
        <v>12781</v>
      </c>
      <c r="ER121" s="367">
        <v>12778</v>
      </c>
      <c r="ES121" s="368">
        <v>12739</v>
      </c>
      <c r="ET121" s="368">
        <v>12673</v>
      </c>
      <c r="EU121" s="368">
        <v>12618</v>
      </c>
      <c r="EV121" s="368">
        <v>12683</v>
      </c>
      <c r="EW121" s="371">
        <v>12631</v>
      </c>
      <c r="EX121" s="371">
        <v>12923</v>
      </c>
      <c r="EY121" s="371">
        <v>12919</v>
      </c>
      <c r="EZ121" s="369">
        <v>12838</v>
      </c>
      <c r="FA121" s="369">
        <v>12871</v>
      </c>
      <c r="FB121" s="369">
        <v>12850</v>
      </c>
      <c r="FC121" s="369">
        <v>12898</v>
      </c>
      <c r="FD121" s="369">
        <v>12987</v>
      </c>
      <c r="FE121" s="369">
        <v>12940</v>
      </c>
      <c r="FF121" s="369">
        <v>12851</v>
      </c>
      <c r="FG121" s="369">
        <v>12802</v>
      </c>
      <c r="FH121" s="369"/>
      <c r="FI121" s="369"/>
      <c r="FJ121" s="369"/>
      <c r="FK121" s="369"/>
      <c r="FL121" s="369"/>
      <c r="FM121" s="369"/>
      <c r="FN121" s="369"/>
      <c r="FO121" s="369"/>
      <c r="FP121" s="104">
        <v>-49</v>
      </c>
      <c r="FQ121" s="84">
        <v>-0.38275269489142322</v>
      </c>
      <c r="FR121" s="104">
        <v>-96</v>
      </c>
      <c r="FS121" s="84">
        <v>-0.75111493623347159</v>
      </c>
    </row>
    <row r="122" spans="1:175" ht="15" outlineLevel="2">
      <c r="A122" s="355">
        <v>789</v>
      </c>
      <c r="B122" s="53" t="s">
        <v>391</v>
      </c>
      <c r="C122" s="339" t="s">
        <v>409</v>
      </c>
      <c r="D122" s="367">
        <v>9184</v>
      </c>
      <c r="E122" s="368">
        <v>9156</v>
      </c>
      <c r="F122" s="368">
        <v>9190</v>
      </c>
      <c r="G122" s="368">
        <v>9133</v>
      </c>
      <c r="H122" s="368">
        <v>9190</v>
      </c>
      <c r="I122" s="368">
        <v>9265</v>
      </c>
      <c r="J122" s="368">
        <v>9218</v>
      </c>
      <c r="K122" s="368">
        <v>9213</v>
      </c>
      <c r="L122" s="368">
        <v>9168</v>
      </c>
      <c r="M122" s="368">
        <v>9231</v>
      </c>
      <c r="N122" s="368">
        <v>9150</v>
      </c>
      <c r="O122" s="369">
        <v>9197</v>
      </c>
      <c r="P122" s="367">
        <v>9087</v>
      </c>
      <c r="Q122" s="368">
        <v>9096</v>
      </c>
      <c r="R122" s="370">
        <v>9197</v>
      </c>
      <c r="S122" s="368">
        <v>9142</v>
      </c>
      <c r="T122" s="368">
        <v>9150</v>
      </c>
      <c r="U122" s="368">
        <v>9136</v>
      </c>
      <c r="V122" s="368">
        <v>9243</v>
      </c>
      <c r="W122" s="368">
        <v>9269</v>
      </c>
      <c r="X122" s="368">
        <v>9371</v>
      </c>
      <c r="Y122" s="368">
        <v>9343</v>
      </c>
      <c r="Z122" s="368">
        <v>9333</v>
      </c>
      <c r="AA122" s="369">
        <v>9306</v>
      </c>
      <c r="AB122" s="367">
        <v>9376</v>
      </c>
      <c r="AC122" s="368">
        <v>9376</v>
      </c>
      <c r="AD122" s="368">
        <v>9442</v>
      </c>
      <c r="AE122" s="368">
        <v>9428</v>
      </c>
      <c r="AF122" s="368">
        <v>9475</v>
      </c>
      <c r="AG122" s="368">
        <v>9456</v>
      </c>
      <c r="AH122" s="368">
        <v>9404</v>
      </c>
      <c r="AI122" s="368">
        <v>9457</v>
      </c>
      <c r="AJ122" s="368">
        <v>9654</v>
      </c>
      <c r="AK122" s="368">
        <v>9693</v>
      </c>
      <c r="AL122" s="368">
        <v>9622</v>
      </c>
      <c r="AM122" s="369">
        <v>9652</v>
      </c>
      <c r="AN122" s="367">
        <v>9637</v>
      </c>
      <c r="AO122" s="368">
        <v>9747</v>
      </c>
      <c r="AP122" s="368">
        <v>9786</v>
      </c>
      <c r="AQ122" s="368">
        <v>9765</v>
      </c>
      <c r="AR122" s="368">
        <v>9735</v>
      </c>
      <c r="AS122" s="368">
        <v>9750</v>
      </c>
      <c r="AT122" s="368">
        <v>9725</v>
      </c>
      <c r="AU122" s="368">
        <v>9743</v>
      </c>
      <c r="AV122" s="368">
        <v>9688</v>
      </c>
      <c r="AW122" s="368">
        <v>9604</v>
      </c>
      <c r="AX122" s="368">
        <v>9586</v>
      </c>
      <c r="AY122" s="369">
        <v>9580</v>
      </c>
      <c r="AZ122" s="367">
        <v>9620</v>
      </c>
      <c r="BA122" s="368">
        <v>9628</v>
      </c>
      <c r="BB122" s="368">
        <v>9587</v>
      </c>
      <c r="BC122" s="368">
        <v>9543</v>
      </c>
      <c r="BD122" s="368">
        <v>9506</v>
      </c>
      <c r="BE122" s="368">
        <v>9496</v>
      </c>
      <c r="BF122" s="368">
        <v>9506</v>
      </c>
      <c r="BG122" s="368">
        <v>9501</v>
      </c>
      <c r="BH122" s="368">
        <v>9449</v>
      </c>
      <c r="BI122" s="368">
        <v>9425</v>
      </c>
      <c r="BJ122" s="368">
        <v>9633</v>
      </c>
      <c r="BK122" s="369">
        <v>9751</v>
      </c>
      <c r="BL122" s="367">
        <v>9737</v>
      </c>
      <c r="BM122" s="372">
        <v>9822</v>
      </c>
      <c r="BN122" s="372">
        <v>9741</v>
      </c>
      <c r="BO122" s="372">
        <v>9762</v>
      </c>
      <c r="BP122" s="372">
        <v>9797</v>
      </c>
      <c r="BQ122" s="372">
        <v>9801</v>
      </c>
      <c r="BR122" s="372">
        <v>9798</v>
      </c>
      <c r="BS122" s="372">
        <v>9802</v>
      </c>
      <c r="BT122" s="372">
        <v>9812</v>
      </c>
      <c r="BU122" s="372">
        <v>9791</v>
      </c>
      <c r="BV122" s="372">
        <v>9794</v>
      </c>
      <c r="BW122" s="369">
        <v>9808</v>
      </c>
      <c r="BX122" s="367">
        <v>9700</v>
      </c>
      <c r="BY122" s="372">
        <v>9680</v>
      </c>
      <c r="BZ122" s="372">
        <v>9561</v>
      </c>
      <c r="CA122" s="372">
        <v>9495</v>
      </c>
      <c r="CB122" s="372">
        <v>9473</v>
      </c>
      <c r="CC122" s="372">
        <v>9196</v>
      </c>
      <c r="CD122" s="372">
        <v>9222</v>
      </c>
      <c r="CE122" s="372">
        <v>9228</v>
      </c>
      <c r="CF122" s="372">
        <v>9154</v>
      </c>
      <c r="CG122" s="368">
        <v>9134</v>
      </c>
      <c r="CH122" s="368">
        <v>9137</v>
      </c>
      <c r="CI122" s="369">
        <v>9066</v>
      </c>
      <c r="CJ122" s="367">
        <v>9028</v>
      </c>
      <c r="CK122" s="368">
        <v>9082</v>
      </c>
      <c r="CL122" s="368">
        <v>9104</v>
      </c>
      <c r="CM122" s="368">
        <v>9109</v>
      </c>
      <c r="CN122" s="368">
        <v>9125</v>
      </c>
      <c r="CO122" s="368">
        <v>9094</v>
      </c>
      <c r="CP122" s="368">
        <v>9076</v>
      </c>
      <c r="CQ122" s="368">
        <v>8960</v>
      </c>
      <c r="CR122" s="368">
        <v>9096</v>
      </c>
      <c r="CS122" s="368">
        <v>9055</v>
      </c>
      <c r="CT122" s="368">
        <v>9026</v>
      </c>
      <c r="CU122" s="369">
        <v>8966</v>
      </c>
      <c r="CV122" s="367">
        <v>8989</v>
      </c>
      <c r="CW122" s="368">
        <v>9038</v>
      </c>
      <c r="CX122" s="368">
        <v>8980</v>
      </c>
      <c r="CY122" s="368">
        <v>8952</v>
      </c>
      <c r="CZ122" s="368">
        <v>8979</v>
      </c>
      <c r="DA122" s="368">
        <v>8992</v>
      </c>
      <c r="DB122" s="368">
        <v>8961</v>
      </c>
      <c r="DC122" s="368">
        <v>8967</v>
      </c>
      <c r="DD122" s="368">
        <v>8995</v>
      </c>
      <c r="DE122" s="368">
        <v>8995</v>
      </c>
      <c r="DF122" s="368">
        <v>9033</v>
      </c>
      <c r="DG122" s="369">
        <v>9044</v>
      </c>
      <c r="DH122" s="367">
        <v>9083</v>
      </c>
      <c r="DI122" s="368">
        <v>9106</v>
      </c>
      <c r="DJ122" s="368">
        <v>9179</v>
      </c>
      <c r="DK122" s="368">
        <v>9060</v>
      </c>
      <c r="DL122" s="368">
        <v>9042</v>
      </c>
      <c r="DM122" s="368">
        <v>9003</v>
      </c>
      <c r="DN122" s="368">
        <v>8963</v>
      </c>
      <c r="DO122" s="368">
        <v>9042</v>
      </c>
      <c r="DP122" s="368">
        <v>9053</v>
      </c>
      <c r="DQ122" s="368">
        <v>9023</v>
      </c>
      <c r="DR122" s="368">
        <v>9001</v>
      </c>
      <c r="DS122" s="371">
        <v>8982</v>
      </c>
      <c r="DT122" s="367">
        <v>8977</v>
      </c>
      <c r="DU122" s="368">
        <v>9110</v>
      </c>
      <c r="DV122" s="368">
        <v>9123</v>
      </c>
      <c r="DW122" s="368">
        <v>9083</v>
      </c>
      <c r="DX122" s="368">
        <v>9126</v>
      </c>
      <c r="DY122" s="368">
        <v>9116</v>
      </c>
      <c r="DZ122" s="368">
        <v>9126</v>
      </c>
      <c r="EA122" s="368">
        <v>9070</v>
      </c>
      <c r="EB122" s="368">
        <v>9094</v>
      </c>
      <c r="EC122" s="368">
        <v>9053</v>
      </c>
      <c r="ED122" s="368">
        <v>9030</v>
      </c>
      <c r="EE122" s="371">
        <v>8978</v>
      </c>
      <c r="EF122" s="367">
        <v>8973</v>
      </c>
      <c r="EG122" s="368">
        <v>9015</v>
      </c>
      <c r="EH122" s="368">
        <v>8969</v>
      </c>
      <c r="EI122" s="368">
        <v>8999</v>
      </c>
      <c r="EJ122" s="368">
        <v>9028</v>
      </c>
      <c r="EK122" s="368">
        <v>9019</v>
      </c>
      <c r="EL122" s="368">
        <v>8995</v>
      </c>
      <c r="EM122" s="368">
        <v>9063</v>
      </c>
      <c r="EN122" s="368">
        <v>9233</v>
      </c>
      <c r="EO122" s="368">
        <v>9241</v>
      </c>
      <c r="EP122" s="368">
        <v>9189</v>
      </c>
      <c r="EQ122" s="371">
        <v>9187</v>
      </c>
      <c r="ER122" s="367">
        <v>9215</v>
      </c>
      <c r="ES122" s="368">
        <v>9264</v>
      </c>
      <c r="ET122" s="368">
        <v>9152</v>
      </c>
      <c r="EU122" s="368">
        <v>9123</v>
      </c>
      <c r="EV122" s="368">
        <v>9122</v>
      </c>
      <c r="EW122" s="371">
        <v>9098</v>
      </c>
      <c r="EX122" s="371">
        <v>9305</v>
      </c>
      <c r="EY122" s="371">
        <v>9297</v>
      </c>
      <c r="EZ122" s="369">
        <v>9209</v>
      </c>
      <c r="FA122" s="369">
        <v>9259</v>
      </c>
      <c r="FB122" s="369">
        <v>9243</v>
      </c>
      <c r="FC122" s="369">
        <v>9230</v>
      </c>
      <c r="FD122" s="369">
        <v>9293</v>
      </c>
      <c r="FE122" s="369">
        <v>9317</v>
      </c>
      <c r="FF122" s="369">
        <v>9187</v>
      </c>
      <c r="FG122" s="369">
        <v>9215</v>
      </c>
      <c r="FH122" s="369"/>
      <c r="FI122" s="369"/>
      <c r="FJ122" s="369"/>
      <c r="FK122" s="369"/>
      <c r="FL122" s="369"/>
      <c r="FM122" s="369"/>
      <c r="FN122" s="369"/>
      <c r="FO122" s="369"/>
      <c r="FP122" s="104">
        <v>28</v>
      </c>
      <c r="FQ122" s="84">
        <v>0.30385241454150841</v>
      </c>
      <c r="FR122" s="104">
        <v>-15</v>
      </c>
      <c r="FS122" s="84">
        <v>-0.16327419179275063</v>
      </c>
    </row>
    <row r="123" spans="1:175" ht="15" outlineLevel="2">
      <c r="A123" s="355">
        <v>792</v>
      </c>
      <c r="B123" s="53" t="s">
        <v>391</v>
      </c>
      <c r="C123" s="339" t="s">
        <v>410</v>
      </c>
      <c r="D123" s="367">
        <v>4108</v>
      </c>
      <c r="E123" s="368">
        <v>4136</v>
      </c>
      <c r="F123" s="368">
        <v>4090</v>
      </c>
      <c r="G123" s="368">
        <v>4091</v>
      </c>
      <c r="H123" s="368">
        <v>4052</v>
      </c>
      <c r="I123" s="368">
        <v>4028</v>
      </c>
      <c r="J123" s="368">
        <v>3979</v>
      </c>
      <c r="K123" s="368">
        <v>4022</v>
      </c>
      <c r="L123" s="368">
        <v>4034</v>
      </c>
      <c r="M123" s="368">
        <v>4003</v>
      </c>
      <c r="N123" s="368">
        <v>3991</v>
      </c>
      <c r="O123" s="369">
        <v>3996</v>
      </c>
      <c r="P123" s="367">
        <v>3975</v>
      </c>
      <c r="Q123" s="368">
        <v>3987</v>
      </c>
      <c r="R123" s="370">
        <v>4015</v>
      </c>
      <c r="S123" s="368">
        <v>4059</v>
      </c>
      <c r="T123" s="368">
        <v>4071</v>
      </c>
      <c r="U123" s="368">
        <v>4065</v>
      </c>
      <c r="V123" s="368">
        <v>4038</v>
      </c>
      <c r="W123" s="368">
        <v>3999</v>
      </c>
      <c r="X123" s="368">
        <v>3927</v>
      </c>
      <c r="Y123" s="368">
        <v>3961</v>
      </c>
      <c r="Z123" s="368">
        <v>3985</v>
      </c>
      <c r="AA123" s="369">
        <v>3898</v>
      </c>
      <c r="AB123" s="367">
        <v>3890</v>
      </c>
      <c r="AC123" s="368">
        <v>3958</v>
      </c>
      <c r="AD123" s="368">
        <v>3954</v>
      </c>
      <c r="AE123" s="368">
        <v>3949</v>
      </c>
      <c r="AF123" s="368">
        <v>3884</v>
      </c>
      <c r="AG123" s="368">
        <v>3794</v>
      </c>
      <c r="AH123" s="368">
        <v>3750</v>
      </c>
      <c r="AI123" s="368">
        <v>3743</v>
      </c>
      <c r="AJ123" s="368">
        <v>3732</v>
      </c>
      <c r="AK123" s="368">
        <v>3792</v>
      </c>
      <c r="AL123" s="368">
        <v>3765</v>
      </c>
      <c r="AM123" s="369">
        <v>3851</v>
      </c>
      <c r="AN123" s="367">
        <v>3822</v>
      </c>
      <c r="AO123" s="368">
        <v>3793</v>
      </c>
      <c r="AP123" s="368">
        <v>3769</v>
      </c>
      <c r="AQ123" s="368">
        <v>3735</v>
      </c>
      <c r="AR123" s="368">
        <v>3821</v>
      </c>
      <c r="AS123" s="368">
        <v>3786</v>
      </c>
      <c r="AT123" s="368">
        <v>3797</v>
      </c>
      <c r="AU123" s="368">
        <v>3811</v>
      </c>
      <c r="AV123" s="368">
        <v>3773</v>
      </c>
      <c r="AW123" s="368">
        <v>3749</v>
      </c>
      <c r="AX123" s="368">
        <v>3740</v>
      </c>
      <c r="AY123" s="369">
        <v>3707</v>
      </c>
      <c r="AZ123" s="367">
        <v>3710</v>
      </c>
      <c r="BA123" s="368">
        <v>3708</v>
      </c>
      <c r="BB123" s="368">
        <v>3684</v>
      </c>
      <c r="BC123" s="368">
        <v>3632</v>
      </c>
      <c r="BD123" s="368">
        <v>3637</v>
      </c>
      <c r="BE123" s="368">
        <v>3629</v>
      </c>
      <c r="BF123" s="368">
        <v>3623</v>
      </c>
      <c r="BG123" s="368">
        <v>3517</v>
      </c>
      <c r="BH123" s="368">
        <v>3545</v>
      </c>
      <c r="BI123" s="368">
        <v>3477</v>
      </c>
      <c r="BJ123" s="368">
        <v>3512</v>
      </c>
      <c r="BK123" s="369">
        <v>3539</v>
      </c>
      <c r="BL123" s="367">
        <v>3549</v>
      </c>
      <c r="BM123" s="372">
        <v>3573</v>
      </c>
      <c r="BN123" s="372">
        <v>3563</v>
      </c>
      <c r="BO123" s="372">
        <v>3543</v>
      </c>
      <c r="BP123" s="372">
        <v>3540</v>
      </c>
      <c r="BQ123" s="372">
        <v>3481</v>
      </c>
      <c r="BR123" s="372">
        <v>3294</v>
      </c>
      <c r="BS123" s="372">
        <v>3232</v>
      </c>
      <c r="BT123" s="372">
        <v>3220</v>
      </c>
      <c r="BU123" s="372">
        <v>3227</v>
      </c>
      <c r="BV123" s="372">
        <v>3271</v>
      </c>
      <c r="BW123" s="369">
        <v>3288</v>
      </c>
      <c r="BX123" s="367">
        <v>3296</v>
      </c>
      <c r="BY123" s="372">
        <v>3267</v>
      </c>
      <c r="BZ123" s="372">
        <v>3248</v>
      </c>
      <c r="CA123" s="372">
        <v>3185</v>
      </c>
      <c r="CB123" s="372">
        <v>3194</v>
      </c>
      <c r="CC123" s="372">
        <v>3164</v>
      </c>
      <c r="CD123" s="372">
        <v>3132</v>
      </c>
      <c r="CE123" s="372">
        <v>3139</v>
      </c>
      <c r="CF123" s="372">
        <v>3108</v>
      </c>
      <c r="CG123" s="368">
        <v>3089</v>
      </c>
      <c r="CH123" s="368">
        <v>3091</v>
      </c>
      <c r="CI123" s="369">
        <v>3090</v>
      </c>
      <c r="CJ123" s="367">
        <v>3077</v>
      </c>
      <c r="CK123" s="368">
        <v>3061</v>
      </c>
      <c r="CL123" s="368">
        <v>3031</v>
      </c>
      <c r="CM123" s="368">
        <v>3027</v>
      </c>
      <c r="CN123" s="368">
        <v>3021</v>
      </c>
      <c r="CO123" s="368">
        <v>3035</v>
      </c>
      <c r="CP123" s="368">
        <v>3084</v>
      </c>
      <c r="CQ123" s="368">
        <v>3068</v>
      </c>
      <c r="CR123" s="368">
        <v>3052</v>
      </c>
      <c r="CS123" s="368">
        <v>3096</v>
      </c>
      <c r="CT123" s="368">
        <v>3108</v>
      </c>
      <c r="CU123" s="369">
        <v>3140</v>
      </c>
      <c r="CV123" s="367">
        <v>3139</v>
      </c>
      <c r="CW123" s="368">
        <v>3107</v>
      </c>
      <c r="CX123" s="368">
        <v>3074</v>
      </c>
      <c r="CY123" s="368">
        <v>3047</v>
      </c>
      <c r="CZ123" s="368">
        <v>3034</v>
      </c>
      <c r="DA123" s="368">
        <v>3021</v>
      </c>
      <c r="DB123" s="368">
        <v>2990</v>
      </c>
      <c r="DC123" s="368">
        <v>3011</v>
      </c>
      <c r="DD123" s="368">
        <v>2997</v>
      </c>
      <c r="DE123" s="368">
        <v>2996</v>
      </c>
      <c r="DF123" s="368">
        <v>3024</v>
      </c>
      <c r="DG123" s="369">
        <v>3037</v>
      </c>
      <c r="DH123" s="367">
        <v>3048</v>
      </c>
      <c r="DI123" s="368">
        <v>2980</v>
      </c>
      <c r="DJ123" s="368">
        <v>2995</v>
      </c>
      <c r="DK123" s="368">
        <v>2985</v>
      </c>
      <c r="DL123" s="368">
        <v>2963</v>
      </c>
      <c r="DM123" s="368">
        <v>2940</v>
      </c>
      <c r="DN123" s="368">
        <v>2916</v>
      </c>
      <c r="DO123" s="368">
        <v>2940</v>
      </c>
      <c r="DP123" s="368">
        <v>2949</v>
      </c>
      <c r="DQ123" s="368">
        <v>2938</v>
      </c>
      <c r="DR123" s="368">
        <v>2934</v>
      </c>
      <c r="DS123" s="371">
        <v>2993</v>
      </c>
      <c r="DT123" s="367">
        <v>2995</v>
      </c>
      <c r="DU123" s="368">
        <v>3071</v>
      </c>
      <c r="DV123" s="368">
        <v>3060</v>
      </c>
      <c r="DW123" s="368">
        <v>3108</v>
      </c>
      <c r="DX123" s="368">
        <v>3158</v>
      </c>
      <c r="DY123" s="368">
        <v>3155</v>
      </c>
      <c r="DZ123" s="368">
        <v>3156</v>
      </c>
      <c r="EA123" s="368">
        <v>3071</v>
      </c>
      <c r="EB123" s="368">
        <v>3063</v>
      </c>
      <c r="EC123" s="368">
        <v>3045</v>
      </c>
      <c r="ED123" s="368">
        <v>3034</v>
      </c>
      <c r="EE123" s="371">
        <v>3036</v>
      </c>
      <c r="EF123" s="367">
        <v>3041</v>
      </c>
      <c r="EG123" s="368">
        <v>3055</v>
      </c>
      <c r="EH123" s="368">
        <v>3018</v>
      </c>
      <c r="EI123" s="368">
        <v>3023</v>
      </c>
      <c r="EJ123" s="368">
        <v>3017</v>
      </c>
      <c r="EK123" s="368">
        <v>2989</v>
      </c>
      <c r="EL123" s="368">
        <v>3003</v>
      </c>
      <c r="EM123" s="368">
        <v>3007</v>
      </c>
      <c r="EN123" s="368">
        <v>3013</v>
      </c>
      <c r="EO123" s="368">
        <v>2989</v>
      </c>
      <c r="EP123" s="368">
        <v>2978</v>
      </c>
      <c r="EQ123" s="371">
        <v>2990</v>
      </c>
      <c r="ER123" s="367">
        <v>3016</v>
      </c>
      <c r="ES123" s="368">
        <v>2998</v>
      </c>
      <c r="ET123" s="368">
        <v>2984</v>
      </c>
      <c r="EU123" s="368">
        <v>2962</v>
      </c>
      <c r="EV123" s="368">
        <v>2977</v>
      </c>
      <c r="EW123" s="371">
        <v>2961</v>
      </c>
      <c r="EX123" s="371">
        <v>3108</v>
      </c>
      <c r="EY123" s="371">
        <v>3099</v>
      </c>
      <c r="EZ123" s="369">
        <v>3113</v>
      </c>
      <c r="FA123" s="369">
        <v>3127</v>
      </c>
      <c r="FB123" s="369">
        <v>3146</v>
      </c>
      <c r="FC123" s="369">
        <v>3136</v>
      </c>
      <c r="FD123" s="369">
        <v>3169</v>
      </c>
      <c r="FE123" s="369">
        <v>3130</v>
      </c>
      <c r="FF123" s="369">
        <v>3103</v>
      </c>
      <c r="FG123" s="369">
        <v>3096</v>
      </c>
      <c r="FH123" s="369"/>
      <c r="FI123" s="369"/>
      <c r="FJ123" s="369"/>
      <c r="FK123" s="369"/>
      <c r="FL123" s="369"/>
      <c r="FM123" s="369"/>
      <c r="FN123" s="369"/>
      <c r="FO123" s="369"/>
      <c r="FP123" s="104">
        <v>-7</v>
      </c>
      <c r="FQ123" s="84">
        <v>-0.22609819121447028</v>
      </c>
      <c r="FR123" s="104">
        <v>-40</v>
      </c>
      <c r="FS123" s="84">
        <v>-1.3377926421404682</v>
      </c>
    </row>
    <row r="124" spans="1:175" ht="15" outlineLevel="2">
      <c r="A124" s="355">
        <v>809</v>
      </c>
      <c r="B124" s="53" t="s">
        <v>391</v>
      </c>
      <c r="C124" s="339" t="s">
        <v>411</v>
      </c>
      <c r="D124" s="367">
        <v>4612</v>
      </c>
      <c r="E124" s="368">
        <v>4618</v>
      </c>
      <c r="F124" s="368">
        <v>4564</v>
      </c>
      <c r="G124" s="368">
        <v>4537</v>
      </c>
      <c r="H124" s="368">
        <v>4450</v>
      </c>
      <c r="I124" s="368">
        <v>4444</v>
      </c>
      <c r="J124" s="368">
        <v>4351</v>
      </c>
      <c r="K124" s="368">
        <v>4440</v>
      </c>
      <c r="L124" s="368">
        <v>4263</v>
      </c>
      <c r="M124" s="368">
        <v>4241</v>
      </c>
      <c r="N124" s="368">
        <v>4223</v>
      </c>
      <c r="O124" s="369">
        <v>4311</v>
      </c>
      <c r="P124" s="367">
        <v>4374</v>
      </c>
      <c r="Q124" s="368">
        <v>4309</v>
      </c>
      <c r="R124" s="370">
        <v>4312</v>
      </c>
      <c r="S124" s="368">
        <v>4224</v>
      </c>
      <c r="T124" s="368">
        <v>4252</v>
      </c>
      <c r="U124" s="368">
        <v>4218</v>
      </c>
      <c r="V124" s="368">
        <v>4288</v>
      </c>
      <c r="W124" s="368">
        <v>4274</v>
      </c>
      <c r="X124" s="368">
        <v>4238</v>
      </c>
      <c r="Y124" s="368">
        <v>4266</v>
      </c>
      <c r="Z124" s="368">
        <v>4252</v>
      </c>
      <c r="AA124" s="369">
        <v>4135</v>
      </c>
      <c r="AB124" s="367">
        <v>4130</v>
      </c>
      <c r="AC124" s="368">
        <v>4227</v>
      </c>
      <c r="AD124" s="368">
        <v>4245</v>
      </c>
      <c r="AE124" s="368">
        <v>4256</v>
      </c>
      <c r="AF124" s="368">
        <v>4231</v>
      </c>
      <c r="AG124" s="368">
        <v>4123</v>
      </c>
      <c r="AH124" s="368">
        <v>4091</v>
      </c>
      <c r="AI124" s="368">
        <v>4095</v>
      </c>
      <c r="AJ124" s="368">
        <v>4085</v>
      </c>
      <c r="AK124" s="368">
        <v>4281</v>
      </c>
      <c r="AL124" s="368">
        <v>4216</v>
      </c>
      <c r="AM124" s="369">
        <v>4264</v>
      </c>
      <c r="AN124" s="367">
        <v>4233</v>
      </c>
      <c r="AO124" s="368">
        <v>4308</v>
      </c>
      <c r="AP124" s="368">
        <v>4307</v>
      </c>
      <c r="AQ124" s="368">
        <v>4236</v>
      </c>
      <c r="AR124" s="368">
        <v>4294</v>
      </c>
      <c r="AS124" s="368">
        <v>4287</v>
      </c>
      <c r="AT124" s="368">
        <v>4301</v>
      </c>
      <c r="AU124" s="368">
        <v>4363</v>
      </c>
      <c r="AV124" s="368">
        <v>4327</v>
      </c>
      <c r="AW124" s="368">
        <v>4354</v>
      </c>
      <c r="AX124" s="368">
        <v>4315</v>
      </c>
      <c r="AY124" s="369">
        <v>4342</v>
      </c>
      <c r="AZ124" s="367">
        <v>4336</v>
      </c>
      <c r="BA124" s="368">
        <v>4383</v>
      </c>
      <c r="BB124" s="368">
        <v>4329</v>
      </c>
      <c r="BC124" s="368">
        <v>4292</v>
      </c>
      <c r="BD124" s="368">
        <v>4242</v>
      </c>
      <c r="BE124" s="368">
        <v>4190</v>
      </c>
      <c r="BF124" s="368">
        <v>4156</v>
      </c>
      <c r="BG124" s="368">
        <v>4026</v>
      </c>
      <c r="BH124" s="368">
        <v>4072</v>
      </c>
      <c r="BI124" s="368">
        <v>4005</v>
      </c>
      <c r="BJ124" s="368">
        <v>4125</v>
      </c>
      <c r="BK124" s="369">
        <v>4139</v>
      </c>
      <c r="BL124" s="367">
        <v>4156</v>
      </c>
      <c r="BM124" s="372">
        <v>4197</v>
      </c>
      <c r="BN124" s="372">
        <v>4170</v>
      </c>
      <c r="BO124" s="372">
        <v>4171</v>
      </c>
      <c r="BP124" s="372">
        <v>4210</v>
      </c>
      <c r="BQ124" s="372">
        <v>4163</v>
      </c>
      <c r="BR124" s="372">
        <v>3957</v>
      </c>
      <c r="BS124" s="372">
        <v>3913</v>
      </c>
      <c r="BT124" s="372">
        <v>3881</v>
      </c>
      <c r="BU124" s="372">
        <v>3875</v>
      </c>
      <c r="BV124" s="372">
        <v>3894</v>
      </c>
      <c r="BW124" s="369">
        <v>3946</v>
      </c>
      <c r="BX124" s="367">
        <v>3854</v>
      </c>
      <c r="BY124" s="372">
        <v>3824</v>
      </c>
      <c r="BZ124" s="372">
        <v>3806</v>
      </c>
      <c r="CA124" s="372">
        <v>3778</v>
      </c>
      <c r="CB124" s="372">
        <v>3704</v>
      </c>
      <c r="CC124" s="372">
        <v>3638</v>
      </c>
      <c r="CD124" s="372">
        <v>3587</v>
      </c>
      <c r="CE124" s="372">
        <v>3600</v>
      </c>
      <c r="CF124" s="372">
        <v>3592</v>
      </c>
      <c r="CG124" s="368">
        <v>3576</v>
      </c>
      <c r="CH124" s="368">
        <v>3583</v>
      </c>
      <c r="CI124" s="369">
        <v>3603</v>
      </c>
      <c r="CJ124" s="367">
        <v>3599</v>
      </c>
      <c r="CK124" s="368">
        <v>3615</v>
      </c>
      <c r="CL124" s="368">
        <v>3603</v>
      </c>
      <c r="CM124" s="368">
        <v>3600</v>
      </c>
      <c r="CN124" s="368">
        <v>3624</v>
      </c>
      <c r="CO124" s="368">
        <v>3676</v>
      </c>
      <c r="CP124" s="368">
        <v>3727</v>
      </c>
      <c r="CQ124" s="368">
        <v>3718</v>
      </c>
      <c r="CR124" s="368">
        <v>3674</v>
      </c>
      <c r="CS124" s="368">
        <v>3727</v>
      </c>
      <c r="CT124" s="368">
        <v>3724</v>
      </c>
      <c r="CU124" s="369">
        <v>3720</v>
      </c>
      <c r="CV124" s="367">
        <v>3738</v>
      </c>
      <c r="CW124" s="368">
        <v>3729</v>
      </c>
      <c r="CX124" s="368">
        <v>3688</v>
      </c>
      <c r="CY124" s="368">
        <v>3650</v>
      </c>
      <c r="CZ124" s="368">
        <v>3649</v>
      </c>
      <c r="DA124" s="368">
        <v>3626</v>
      </c>
      <c r="DB124" s="368">
        <v>3681</v>
      </c>
      <c r="DC124" s="368">
        <v>3631</v>
      </c>
      <c r="DD124" s="368">
        <v>3634</v>
      </c>
      <c r="DE124" s="368">
        <v>3642</v>
      </c>
      <c r="DF124" s="368">
        <v>3648</v>
      </c>
      <c r="DG124" s="369">
        <v>3621</v>
      </c>
      <c r="DH124" s="367">
        <v>3605</v>
      </c>
      <c r="DI124" s="368">
        <v>3634</v>
      </c>
      <c r="DJ124" s="368">
        <v>3627</v>
      </c>
      <c r="DK124" s="368">
        <v>3609</v>
      </c>
      <c r="DL124" s="368">
        <v>3575</v>
      </c>
      <c r="DM124" s="368">
        <v>3521</v>
      </c>
      <c r="DN124" s="368">
        <v>3487</v>
      </c>
      <c r="DO124" s="368">
        <v>3469</v>
      </c>
      <c r="DP124" s="368">
        <v>3485</v>
      </c>
      <c r="DQ124" s="368">
        <v>3449</v>
      </c>
      <c r="DR124" s="368">
        <v>3449</v>
      </c>
      <c r="DS124" s="371">
        <v>3527</v>
      </c>
      <c r="DT124" s="367">
        <v>3551</v>
      </c>
      <c r="DU124" s="368">
        <v>3660</v>
      </c>
      <c r="DV124" s="368">
        <v>3679</v>
      </c>
      <c r="DW124" s="368">
        <v>3685</v>
      </c>
      <c r="DX124" s="368">
        <v>3748</v>
      </c>
      <c r="DY124" s="368">
        <v>3771</v>
      </c>
      <c r="DZ124" s="368">
        <v>3754</v>
      </c>
      <c r="EA124" s="368">
        <v>3687</v>
      </c>
      <c r="EB124" s="368">
        <v>3682</v>
      </c>
      <c r="EC124" s="368">
        <v>3657</v>
      </c>
      <c r="ED124" s="368">
        <v>3624</v>
      </c>
      <c r="EE124" s="371">
        <v>3593</v>
      </c>
      <c r="EF124" s="367">
        <v>3586</v>
      </c>
      <c r="EG124" s="368">
        <v>3561</v>
      </c>
      <c r="EH124" s="368">
        <v>3524</v>
      </c>
      <c r="EI124" s="368">
        <v>3493</v>
      </c>
      <c r="EJ124" s="368">
        <v>3512</v>
      </c>
      <c r="EK124" s="368">
        <v>3507</v>
      </c>
      <c r="EL124" s="368">
        <v>3492</v>
      </c>
      <c r="EM124" s="368">
        <v>3473</v>
      </c>
      <c r="EN124" s="368">
        <v>3465</v>
      </c>
      <c r="EO124" s="368">
        <v>3438</v>
      </c>
      <c r="EP124" s="368">
        <v>3421</v>
      </c>
      <c r="EQ124" s="371">
        <v>3410</v>
      </c>
      <c r="ER124" s="367">
        <v>3433</v>
      </c>
      <c r="ES124" s="368">
        <v>3421</v>
      </c>
      <c r="ET124" s="368">
        <v>3418</v>
      </c>
      <c r="EU124" s="368">
        <v>3389</v>
      </c>
      <c r="EV124" s="368">
        <v>3408</v>
      </c>
      <c r="EW124" s="371">
        <v>3370</v>
      </c>
      <c r="EX124" s="371">
        <v>3573</v>
      </c>
      <c r="EY124" s="371">
        <v>3544</v>
      </c>
      <c r="EZ124" s="369">
        <v>3520</v>
      </c>
      <c r="FA124" s="369">
        <v>3522</v>
      </c>
      <c r="FB124" s="369">
        <v>3512</v>
      </c>
      <c r="FC124" s="369">
        <v>3537</v>
      </c>
      <c r="FD124" s="369">
        <v>3578</v>
      </c>
      <c r="FE124" s="369">
        <v>3587</v>
      </c>
      <c r="FF124" s="369">
        <v>3613</v>
      </c>
      <c r="FG124" s="369">
        <v>3564</v>
      </c>
      <c r="FH124" s="369"/>
      <c r="FI124" s="369"/>
      <c r="FJ124" s="369"/>
      <c r="FK124" s="369"/>
      <c r="FL124" s="369"/>
      <c r="FM124" s="369"/>
      <c r="FN124" s="369"/>
      <c r="FO124" s="369"/>
      <c r="FP124" s="104">
        <v>-49</v>
      </c>
      <c r="FQ124" s="84">
        <v>-1.3748597081930416</v>
      </c>
      <c r="FR124" s="104">
        <v>27</v>
      </c>
      <c r="FS124" s="84">
        <v>0.7917888563049853</v>
      </c>
    </row>
    <row r="125" spans="1:175" ht="15" outlineLevel="2">
      <c r="A125" s="355">
        <v>847</v>
      </c>
      <c r="B125" s="53" t="s">
        <v>391</v>
      </c>
      <c r="C125" s="339" t="s">
        <v>412</v>
      </c>
      <c r="D125" s="367">
        <v>24344</v>
      </c>
      <c r="E125" s="368">
        <v>24416</v>
      </c>
      <c r="F125" s="368">
        <v>24400</v>
      </c>
      <c r="G125" s="368">
        <v>24381</v>
      </c>
      <c r="H125" s="368">
        <v>24254</v>
      </c>
      <c r="I125" s="368">
        <v>24293</v>
      </c>
      <c r="J125" s="368">
        <v>24233</v>
      </c>
      <c r="K125" s="368">
        <v>24261</v>
      </c>
      <c r="L125" s="368">
        <v>24306</v>
      </c>
      <c r="M125" s="368">
        <v>24469</v>
      </c>
      <c r="N125" s="368">
        <v>24539</v>
      </c>
      <c r="O125" s="369">
        <v>24711</v>
      </c>
      <c r="P125" s="367">
        <v>24726</v>
      </c>
      <c r="Q125" s="368">
        <v>24794</v>
      </c>
      <c r="R125" s="370">
        <v>24917</v>
      </c>
      <c r="S125" s="368">
        <v>25102</v>
      </c>
      <c r="T125" s="368">
        <v>25164</v>
      </c>
      <c r="U125" s="368">
        <v>25366</v>
      </c>
      <c r="V125" s="368">
        <v>25362</v>
      </c>
      <c r="W125" s="368">
        <v>25168</v>
      </c>
      <c r="X125" s="368">
        <v>25054</v>
      </c>
      <c r="Y125" s="368">
        <v>25106</v>
      </c>
      <c r="Z125" s="368">
        <v>25072</v>
      </c>
      <c r="AA125" s="369">
        <v>25007</v>
      </c>
      <c r="AB125" s="367">
        <v>25112</v>
      </c>
      <c r="AC125" s="368">
        <v>25226</v>
      </c>
      <c r="AD125" s="368">
        <v>25016</v>
      </c>
      <c r="AE125" s="368">
        <v>25395</v>
      </c>
      <c r="AF125" s="368">
        <v>25416</v>
      </c>
      <c r="AG125" s="368">
        <v>25243</v>
      </c>
      <c r="AH125" s="368">
        <v>25189</v>
      </c>
      <c r="AI125" s="368">
        <v>25292</v>
      </c>
      <c r="AJ125" s="368">
        <v>25281</v>
      </c>
      <c r="AK125" s="368">
        <v>25356</v>
      </c>
      <c r="AL125" s="368">
        <v>25304</v>
      </c>
      <c r="AM125" s="369">
        <v>25433</v>
      </c>
      <c r="AN125" s="367">
        <v>25348</v>
      </c>
      <c r="AO125" s="368">
        <v>25418</v>
      </c>
      <c r="AP125" s="368">
        <v>25433</v>
      </c>
      <c r="AQ125" s="368">
        <v>25264</v>
      </c>
      <c r="AR125" s="368">
        <v>25456</v>
      </c>
      <c r="AS125" s="368">
        <v>25513</v>
      </c>
      <c r="AT125" s="368">
        <v>25583</v>
      </c>
      <c r="AU125" s="368">
        <v>25639</v>
      </c>
      <c r="AV125" s="368">
        <v>25584</v>
      </c>
      <c r="AW125" s="368">
        <v>25583</v>
      </c>
      <c r="AX125" s="368">
        <v>25598</v>
      </c>
      <c r="AY125" s="369">
        <v>25655</v>
      </c>
      <c r="AZ125" s="367">
        <v>25731</v>
      </c>
      <c r="BA125" s="368">
        <v>25835</v>
      </c>
      <c r="BB125" s="368">
        <v>25803</v>
      </c>
      <c r="BC125" s="368">
        <v>25798</v>
      </c>
      <c r="BD125" s="368">
        <v>25735</v>
      </c>
      <c r="BE125" s="368">
        <v>25541</v>
      </c>
      <c r="BF125" s="368">
        <v>25533</v>
      </c>
      <c r="BG125" s="368">
        <v>25341</v>
      </c>
      <c r="BH125" s="368">
        <v>25372</v>
      </c>
      <c r="BI125" s="368">
        <v>25229</v>
      </c>
      <c r="BJ125" s="368">
        <v>25247</v>
      </c>
      <c r="BK125" s="369">
        <v>25319</v>
      </c>
      <c r="BL125" s="367">
        <v>25320</v>
      </c>
      <c r="BM125" s="372">
        <v>25405</v>
      </c>
      <c r="BN125" s="372">
        <v>25401</v>
      </c>
      <c r="BO125" s="372">
        <v>25339</v>
      </c>
      <c r="BP125" s="372">
        <v>25350</v>
      </c>
      <c r="BQ125" s="372">
        <v>25384</v>
      </c>
      <c r="BR125" s="372">
        <v>25092</v>
      </c>
      <c r="BS125" s="372">
        <v>25019</v>
      </c>
      <c r="BT125" s="372">
        <v>25014</v>
      </c>
      <c r="BU125" s="372">
        <v>24963</v>
      </c>
      <c r="BV125" s="372">
        <v>24935</v>
      </c>
      <c r="BW125" s="369">
        <v>24962</v>
      </c>
      <c r="BX125" s="367">
        <v>24995</v>
      </c>
      <c r="BY125" s="372">
        <v>24953</v>
      </c>
      <c r="BZ125" s="372">
        <v>24861</v>
      </c>
      <c r="CA125" s="372">
        <v>24725</v>
      </c>
      <c r="CB125" s="372">
        <v>24703</v>
      </c>
      <c r="CC125" s="372">
        <v>24599</v>
      </c>
      <c r="CD125" s="372">
        <v>24473</v>
      </c>
      <c r="CE125" s="372">
        <v>24481</v>
      </c>
      <c r="CF125" s="372">
        <v>24424</v>
      </c>
      <c r="CG125" s="368">
        <v>24356</v>
      </c>
      <c r="CH125" s="368">
        <v>24405</v>
      </c>
      <c r="CI125" s="369">
        <v>24425</v>
      </c>
      <c r="CJ125" s="367">
        <v>24393</v>
      </c>
      <c r="CK125" s="368">
        <v>24493</v>
      </c>
      <c r="CL125" s="368">
        <v>24387</v>
      </c>
      <c r="CM125" s="368">
        <v>24389</v>
      </c>
      <c r="CN125" s="368">
        <v>24497</v>
      </c>
      <c r="CO125" s="368">
        <v>24661</v>
      </c>
      <c r="CP125" s="368">
        <v>24702</v>
      </c>
      <c r="CQ125" s="368">
        <v>24621</v>
      </c>
      <c r="CR125" s="368">
        <v>24710</v>
      </c>
      <c r="CS125" s="368">
        <v>24806</v>
      </c>
      <c r="CT125" s="368">
        <v>24855</v>
      </c>
      <c r="CU125" s="369">
        <v>24926</v>
      </c>
      <c r="CV125" s="367">
        <v>24932</v>
      </c>
      <c r="CW125" s="368">
        <v>24805</v>
      </c>
      <c r="CX125" s="368">
        <v>24818</v>
      </c>
      <c r="CY125" s="368">
        <v>24802</v>
      </c>
      <c r="CZ125" s="368">
        <v>24864</v>
      </c>
      <c r="DA125" s="368">
        <v>24838</v>
      </c>
      <c r="DB125" s="368">
        <v>24782</v>
      </c>
      <c r="DC125" s="368">
        <v>24733</v>
      </c>
      <c r="DD125" s="368">
        <v>24634</v>
      </c>
      <c r="DE125" s="368">
        <v>24589</v>
      </c>
      <c r="DF125" s="368">
        <v>24591</v>
      </c>
      <c r="DG125" s="369">
        <v>24594</v>
      </c>
      <c r="DH125" s="367">
        <v>24619</v>
      </c>
      <c r="DI125" s="368">
        <v>24497</v>
      </c>
      <c r="DJ125" s="368">
        <v>24379</v>
      </c>
      <c r="DK125" s="368">
        <v>24462</v>
      </c>
      <c r="DL125" s="368">
        <v>24455</v>
      </c>
      <c r="DM125" s="368">
        <v>24392</v>
      </c>
      <c r="DN125" s="368">
        <v>24342</v>
      </c>
      <c r="DO125" s="368">
        <v>24283</v>
      </c>
      <c r="DP125" s="368">
        <v>24306</v>
      </c>
      <c r="DQ125" s="368">
        <v>24312</v>
      </c>
      <c r="DR125" s="368">
        <v>24200</v>
      </c>
      <c r="DS125" s="371">
        <v>24566</v>
      </c>
      <c r="DT125" s="367">
        <v>24695</v>
      </c>
      <c r="DU125" s="368">
        <v>24979</v>
      </c>
      <c r="DV125" s="368">
        <v>24957</v>
      </c>
      <c r="DW125" s="368">
        <v>24991</v>
      </c>
      <c r="DX125" s="368">
        <v>25158</v>
      </c>
      <c r="DY125" s="368">
        <v>25166</v>
      </c>
      <c r="DZ125" s="368">
        <v>25085</v>
      </c>
      <c r="EA125" s="368">
        <v>24418</v>
      </c>
      <c r="EB125" s="368">
        <v>24895</v>
      </c>
      <c r="EC125" s="368">
        <v>24835</v>
      </c>
      <c r="ED125" s="368">
        <v>24748</v>
      </c>
      <c r="EE125" s="371">
        <v>24625</v>
      </c>
      <c r="EF125" s="367">
        <v>24601</v>
      </c>
      <c r="EG125" s="368">
        <v>24564</v>
      </c>
      <c r="EH125" s="368">
        <v>24497</v>
      </c>
      <c r="EI125" s="368">
        <v>24636</v>
      </c>
      <c r="EJ125" s="368">
        <v>24568</v>
      </c>
      <c r="EK125" s="368">
        <v>24452</v>
      </c>
      <c r="EL125" s="368">
        <v>24451</v>
      </c>
      <c r="EM125" s="368">
        <v>24381</v>
      </c>
      <c r="EN125" s="368">
        <v>24397</v>
      </c>
      <c r="EO125" s="368">
        <v>24392</v>
      </c>
      <c r="EP125" s="368">
        <v>24385</v>
      </c>
      <c r="EQ125" s="371">
        <v>24333</v>
      </c>
      <c r="ER125" s="367">
        <v>24411</v>
      </c>
      <c r="ES125" s="368">
        <v>24336</v>
      </c>
      <c r="ET125" s="368">
        <v>24343</v>
      </c>
      <c r="EU125" s="368">
        <v>24302</v>
      </c>
      <c r="EV125" s="368">
        <v>24327</v>
      </c>
      <c r="EW125" s="371">
        <v>24251</v>
      </c>
      <c r="EX125" s="371">
        <v>24636</v>
      </c>
      <c r="EY125" s="371">
        <v>24628</v>
      </c>
      <c r="EZ125" s="369">
        <v>24565</v>
      </c>
      <c r="FA125" s="369">
        <v>24581</v>
      </c>
      <c r="FB125" s="369">
        <v>24566</v>
      </c>
      <c r="FC125" s="369">
        <v>24633</v>
      </c>
      <c r="FD125" s="369">
        <v>24772</v>
      </c>
      <c r="FE125" s="369">
        <v>24754</v>
      </c>
      <c r="FF125" s="369">
        <v>24666</v>
      </c>
      <c r="FG125" s="369">
        <v>24645</v>
      </c>
      <c r="FH125" s="369"/>
      <c r="FI125" s="369"/>
      <c r="FJ125" s="369"/>
      <c r="FK125" s="369"/>
      <c r="FL125" s="369"/>
      <c r="FM125" s="369"/>
      <c r="FN125" s="369"/>
      <c r="FO125" s="369"/>
      <c r="FP125" s="104">
        <v>-21</v>
      </c>
      <c r="FQ125" s="84">
        <v>-8.5209981740718199E-2</v>
      </c>
      <c r="FR125" s="104">
        <v>12</v>
      </c>
      <c r="FS125" s="84">
        <v>4.9315744051288371E-2</v>
      </c>
    </row>
    <row r="126" spans="1:175" ht="15" outlineLevel="2">
      <c r="A126" s="355">
        <v>856</v>
      </c>
      <c r="B126" s="53" t="s">
        <v>391</v>
      </c>
      <c r="C126" s="339" t="s">
        <v>413</v>
      </c>
      <c r="D126" s="367">
        <v>3924</v>
      </c>
      <c r="E126" s="368">
        <v>3920</v>
      </c>
      <c r="F126" s="368">
        <v>3916</v>
      </c>
      <c r="G126" s="368">
        <v>3893</v>
      </c>
      <c r="H126" s="368">
        <v>3864</v>
      </c>
      <c r="I126" s="368">
        <v>3855</v>
      </c>
      <c r="J126" s="368">
        <v>3781</v>
      </c>
      <c r="K126" s="368">
        <v>3838</v>
      </c>
      <c r="L126" s="368">
        <v>3686</v>
      </c>
      <c r="M126" s="368">
        <v>3710</v>
      </c>
      <c r="N126" s="368">
        <v>3728</v>
      </c>
      <c r="O126" s="369">
        <v>3774</v>
      </c>
      <c r="P126" s="367">
        <v>3732</v>
      </c>
      <c r="Q126" s="368">
        <v>3718</v>
      </c>
      <c r="R126" s="370">
        <v>3707</v>
      </c>
      <c r="S126" s="368">
        <v>3708</v>
      </c>
      <c r="T126" s="368">
        <v>3771</v>
      </c>
      <c r="U126" s="368">
        <v>3775</v>
      </c>
      <c r="V126" s="368">
        <v>3765</v>
      </c>
      <c r="W126" s="368">
        <v>3778</v>
      </c>
      <c r="X126" s="368">
        <v>3771</v>
      </c>
      <c r="Y126" s="368">
        <v>3842</v>
      </c>
      <c r="Z126" s="368">
        <v>3866</v>
      </c>
      <c r="AA126" s="369">
        <v>3849</v>
      </c>
      <c r="AB126" s="367">
        <v>3862</v>
      </c>
      <c r="AC126" s="368">
        <v>3925</v>
      </c>
      <c r="AD126" s="368">
        <v>3907</v>
      </c>
      <c r="AE126" s="368">
        <v>3885</v>
      </c>
      <c r="AF126" s="368">
        <v>3877</v>
      </c>
      <c r="AG126" s="368">
        <v>3800</v>
      </c>
      <c r="AH126" s="368">
        <v>3785</v>
      </c>
      <c r="AI126" s="368">
        <v>3813</v>
      </c>
      <c r="AJ126" s="368">
        <v>3814</v>
      </c>
      <c r="AK126" s="368">
        <v>3879</v>
      </c>
      <c r="AL126" s="368">
        <v>3873</v>
      </c>
      <c r="AM126" s="369">
        <v>3875</v>
      </c>
      <c r="AN126" s="367">
        <v>3866</v>
      </c>
      <c r="AO126" s="368">
        <v>3880</v>
      </c>
      <c r="AP126" s="368">
        <v>3863</v>
      </c>
      <c r="AQ126" s="368">
        <v>3827</v>
      </c>
      <c r="AR126" s="368">
        <v>3872</v>
      </c>
      <c r="AS126" s="368">
        <v>3851</v>
      </c>
      <c r="AT126" s="368">
        <v>3865</v>
      </c>
      <c r="AU126" s="368">
        <v>3865</v>
      </c>
      <c r="AV126" s="368">
        <v>3835</v>
      </c>
      <c r="AW126" s="368">
        <v>3817</v>
      </c>
      <c r="AX126" s="368">
        <v>3800</v>
      </c>
      <c r="AY126" s="369">
        <v>3800</v>
      </c>
      <c r="AZ126" s="367">
        <v>3822</v>
      </c>
      <c r="BA126" s="368">
        <v>3871</v>
      </c>
      <c r="BB126" s="368">
        <v>3845</v>
      </c>
      <c r="BC126" s="368">
        <v>3848</v>
      </c>
      <c r="BD126" s="368">
        <v>3831</v>
      </c>
      <c r="BE126" s="368">
        <v>3825</v>
      </c>
      <c r="BF126" s="368">
        <v>3772</v>
      </c>
      <c r="BG126" s="368">
        <v>3669</v>
      </c>
      <c r="BH126" s="368">
        <v>3698</v>
      </c>
      <c r="BI126" s="368">
        <v>3604</v>
      </c>
      <c r="BJ126" s="368">
        <v>3612</v>
      </c>
      <c r="BK126" s="369">
        <v>3661</v>
      </c>
      <c r="BL126" s="367">
        <v>3660</v>
      </c>
      <c r="BM126" s="372">
        <v>3672</v>
      </c>
      <c r="BN126" s="372">
        <v>3671</v>
      </c>
      <c r="BO126" s="372">
        <v>3665</v>
      </c>
      <c r="BP126" s="372">
        <v>3663</v>
      </c>
      <c r="BQ126" s="372">
        <v>3608</v>
      </c>
      <c r="BR126" s="372">
        <v>3516</v>
      </c>
      <c r="BS126" s="372">
        <v>3438</v>
      </c>
      <c r="BT126" s="372">
        <v>3420</v>
      </c>
      <c r="BU126" s="372">
        <v>3437</v>
      </c>
      <c r="BV126" s="372">
        <v>3447</v>
      </c>
      <c r="BW126" s="369">
        <v>3452</v>
      </c>
      <c r="BX126" s="367">
        <v>3446</v>
      </c>
      <c r="BY126" s="372">
        <v>3403</v>
      </c>
      <c r="BZ126" s="372">
        <v>3367</v>
      </c>
      <c r="CA126" s="372">
        <v>3309</v>
      </c>
      <c r="CB126" s="372">
        <v>3290</v>
      </c>
      <c r="CC126" s="372">
        <v>3275</v>
      </c>
      <c r="CD126" s="372">
        <v>3268</v>
      </c>
      <c r="CE126" s="372">
        <v>3272</v>
      </c>
      <c r="CF126" s="372">
        <v>3244</v>
      </c>
      <c r="CG126" s="368">
        <v>3220</v>
      </c>
      <c r="CH126" s="368">
        <v>3196</v>
      </c>
      <c r="CI126" s="369">
        <v>3202</v>
      </c>
      <c r="CJ126" s="367">
        <v>3227</v>
      </c>
      <c r="CK126" s="368">
        <v>3244</v>
      </c>
      <c r="CL126" s="368">
        <v>3232</v>
      </c>
      <c r="CM126" s="368">
        <v>3221</v>
      </c>
      <c r="CN126" s="368">
        <v>3221</v>
      </c>
      <c r="CO126" s="368">
        <v>3263</v>
      </c>
      <c r="CP126" s="368">
        <v>3301</v>
      </c>
      <c r="CQ126" s="368">
        <v>3307</v>
      </c>
      <c r="CR126" s="368">
        <v>3238</v>
      </c>
      <c r="CS126" s="368">
        <v>3273</v>
      </c>
      <c r="CT126" s="368">
        <v>3256</v>
      </c>
      <c r="CU126" s="369">
        <v>3269</v>
      </c>
      <c r="CV126" s="367">
        <v>3270</v>
      </c>
      <c r="CW126" s="368">
        <v>3238</v>
      </c>
      <c r="CX126" s="368">
        <v>3180</v>
      </c>
      <c r="CY126" s="368">
        <v>3201</v>
      </c>
      <c r="CZ126" s="368">
        <v>3221</v>
      </c>
      <c r="DA126" s="368">
        <v>3215</v>
      </c>
      <c r="DB126" s="368">
        <v>3226</v>
      </c>
      <c r="DC126" s="368">
        <v>3215</v>
      </c>
      <c r="DD126" s="368">
        <v>3207</v>
      </c>
      <c r="DE126" s="368">
        <v>3199</v>
      </c>
      <c r="DF126" s="368">
        <v>3205</v>
      </c>
      <c r="DG126" s="369">
        <v>3204</v>
      </c>
      <c r="DH126" s="367">
        <v>3241</v>
      </c>
      <c r="DI126" s="368">
        <v>3246</v>
      </c>
      <c r="DJ126" s="368">
        <v>3228</v>
      </c>
      <c r="DK126" s="368">
        <v>3200</v>
      </c>
      <c r="DL126" s="368">
        <v>3181</v>
      </c>
      <c r="DM126" s="368">
        <v>3171</v>
      </c>
      <c r="DN126" s="368">
        <v>3133</v>
      </c>
      <c r="DO126" s="368">
        <v>3135</v>
      </c>
      <c r="DP126" s="368">
        <v>3113</v>
      </c>
      <c r="DQ126" s="368">
        <v>3097</v>
      </c>
      <c r="DR126" s="368">
        <v>3098</v>
      </c>
      <c r="DS126" s="371">
        <v>3105</v>
      </c>
      <c r="DT126" s="367">
        <v>3137</v>
      </c>
      <c r="DU126" s="368">
        <v>3187</v>
      </c>
      <c r="DV126" s="368">
        <v>3160</v>
      </c>
      <c r="DW126" s="368">
        <v>3183</v>
      </c>
      <c r="DX126" s="368">
        <v>3226</v>
      </c>
      <c r="DY126" s="368">
        <v>3235</v>
      </c>
      <c r="DZ126" s="368">
        <v>3205</v>
      </c>
      <c r="EA126" s="368">
        <v>3178</v>
      </c>
      <c r="EB126" s="368">
        <v>3172</v>
      </c>
      <c r="EC126" s="368">
        <v>3160</v>
      </c>
      <c r="ED126" s="368">
        <v>3144</v>
      </c>
      <c r="EE126" s="371">
        <v>3113</v>
      </c>
      <c r="EF126" s="367">
        <v>3113</v>
      </c>
      <c r="EG126" s="368">
        <v>3121</v>
      </c>
      <c r="EH126" s="368">
        <v>3077</v>
      </c>
      <c r="EI126" s="368">
        <v>3048</v>
      </c>
      <c r="EJ126" s="368">
        <v>3031</v>
      </c>
      <c r="EK126" s="368">
        <v>3028</v>
      </c>
      <c r="EL126" s="368">
        <v>3033</v>
      </c>
      <c r="EM126" s="368">
        <v>3044</v>
      </c>
      <c r="EN126" s="368">
        <v>3014</v>
      </c>
      <c r="EO126" s="368">
        <v>2989</v>
      </c>
      <c r="EP126" s="368">
        <v>2974</v>
      </c>
      <c r="EQ126" s="371">
        <v>2957</v>
      </c>
      <c r="ER126" s="367">
        <v>2978</v>
      </c>
      <c r="ES126" s="368">
        <v>2972</v>
      </c>
      <c r="ET126" s="368">
        <v>2962</v>
      </c>
      <c r="EU126" s="368">
        <v>2944</v>
      </c>
      <c r="EV126" s="368">
        <v>2935</v>
      </c>
      <c r="EW126" s="371">
        <v>2875</v>
      </c>
      <c r="EX126" s="371">
        <v>2989</v>
      </c>
      <c r="EY126" s="371">
        <v>2977</v>
      </c>
      <c r="EZ126" s="369">
        <v>2969</v>
      </c>
      <c r="FA126" s="369">
        <v>2988</v>
      </c>
      <c r="FB126" s="369">
        <v>2941</v>
      </c>
      <c r="FC126" s="369">
        <v>2967</v>
      </c>
      <c r="FD126" s="369">
        <v>2974</v>
      </c>
      <c r="FE126" s="369">
        <v>2936</v>
      </c>
      <c r="FF126" s="369">
        <v>2966</v>
      </c>
      <c r="FG126" s="369">
        <v>2947</v>
      </c>
      <c r="FH126" s="369"/>
      <c r="FI126" s="369"/>
      <c r="FJ126" s="369"/>
      <c r="FK126" s="369"/>
      <c r="FL126" s="369"/>
      <c r="FM126" s="369"/>
      <c r="FN126" s="369"/>
      <c r="FO126" s="369"/>
      <c r="FP126" s="104">
        <v>-19</v>
      </c>
      <c r="FQ126" s="84">
        <v>-0.64472344757380384</v>
      </c>
      <c r="FR126" s="104">
        <v>-20</v>
      </c>
      <c r="FS126" s="84">
        <v>-0.67636117686844777</v>
      </c>
    </row>
    <row r="127" spans="1:175" ht="15" outlineLevel="2">
      <c r="A127" s="355">
        <v>861</v>
      </c>
      <c r="B127" s="53" t="s">
        <v>391</v>
      </c>
      <c r="C127" s="339" t="s">
        <v>414</v>
      </c>
      <c r="D127" s="367">
        <v>6639</v>
      </c>
      <c r="E127" s="368">
        <v>6668</v>
      </c>
      <c r="F127" s="368">
        <v>6695</v>
      </c>
      <c r="G127" s="368">
        <v>6647</v>
      </c>
      <c r="H127" s="368">
        <v>6675</v>
      </c>
      <c r="I127" s="368">
        <v>6767</v>
      </c>
      <c r="J127" s="368">
        <v>6742</v>
      </c>
      <c r="K127" s="368">
        <v>6684</v>
      </c>
      <c r="L127" s="368">
        <v>6700</v>
      </c>
      <c r="M127" s="368">
        <v>6698</v>
      </c>
      <c r="N127" s="368">
        <v>6667</v>
      </c>
      <c r="O127" s="369">
        <v>6668</v>
      </c>
      <c r="P127" s="367">
        <v>6659</v>
      </c>
      <c r="Q127" s="368">
        <v>6632</v>
      </c>
      <c r="R127" s="370">
        <v>6570</v>
      </c>
      <c r="S127" s="368">
        <v>6967</v>
      </c>
      <c r="T127" s="368">
        <v>7119</v>
      </c>
      <c r="U127" s="368">
        <v>7219</v>
      </c>
      <c r="V127" s="368">
        <v>7184</v>
      </c>
      <c r="W127" s="368">
        <v>7196</v>
      </c>
      <c r="X127" s="368">
        <v>7247</v>
      </c>
      <c r="Y127" s="368">
        <v>7305</v>
      </c>
      <c r="Z127" s="368">
        <v>7328</v>
      </c>
      <c r="AA127" s="369">
        <v>7260</v>
      </c>
      <c r="AB127" s="367">
        <v>7258</v>
      </c>
      <c r="AC127" s="368">
        <v>7345</v>
      </c>
      <c r="AD127" s="368">
        <v>7253</v>
      </c>
      <c r="AE127" s="368">
        <v>7213</v>
      </c>
      <c r="AF127" s="368">
        <v>7202</v>
      </c>
      <c r="AG127" s="368">
        <v>7035</v>
      </c>
      <c r="AH127" s="368">
        <v>7001</v>
      </c>
      <c r="AI127" s="368">
        <v>6888</v>
      </c>
      <c r="AJ127" s="368">
        <v>6839</v>
      </c>
      <c r="AK127" s="368">
        <v>6986</v>
      </c>
      <c r="AL127" s="368">
        <v>6970</v>
      </c>
      <c r="AM127" s="369">
        <v>7011</v>
      </c>
      <c r="AN127" s="367">
        <v>6977</v>
      </c>
      <c r="AO127" s="368">
        <v>6950</v>
      </c>
      <c r="AP127" s="368">
        <v>6917</v>
      </c>
      <c r="AQ127" s="368">
        <v>6865</v>
      </c>
      <c r="AR127" s="368">
        <v>7038</v>
      </c>
      <c r="AS127" s="368">
        <v>7043</v>
      </c>
      <c r="AT127" s="368">
        <v>7046</v>
      </c>
      <c r="AU127" s="368">
        <v>7098</v>
      </c>
      <c r="AV127" s="368">
        <v>7014</v>
      </c>
      <c r="AW127" s="368">
        <v>7032</v>
      </c>
      <c r="AX127" s="368">
        <v>7060</v>
      </c>
      <c r="AY127" s="369">
        <v>7027</v>
      </c>
      <c r="AZ127" s="367">
        <v>7111</v>
      </c>
      <c r="BA127" s="368">
        <v>7213</v>
      </c>
      <c r="BB127" s="368">
        <v>7117</v>
      </c>
      <c r="BC127" s="368">
        <v>7081</v>
      </c>
      <c r="BD127" s="368">
        <v>7028</v>
      </c>
      <c r="BE127" s="368">
        <v>6913</v>
      </c>
      <c r="BF127" s="368">
        <v>6896</v>
      </c>
      <c r="BG127" s="368">
        <v>6772</v>
      </c>
      <c r="BH127" s="368">
        <v>6789</v>
      </c>
      <c r="BI127" s="368">
        <v>6641</v>
      </c>
      <c r="BJ127" s="368">
        <v>6664</v>
      </c>
      <c r="BK127" s="369">
        <v>6712</v>
      </c>
      <c r="BL127" s="367">
        <v>6693</v>
      </c>
      <c r="BM127" s="372">
        <v>6731</v>
      </c>
      <c r="BN127" s="372">
        <v>6717</v>
      </c>
      <c r="BO127" s="372">
        <v>6687</v>
      </c>
      <c r="BP127" s="372">
        <v>6679</v>
      </c>
      <c r="BQ127" s="372">
        <v>6637</v>
      </c>
      <c r="BR127" s="372">
        <v>6324</v>
      </c>
      <c r="BS127" s="372">
        <v>6207</v>
      </c>
      <c r="BT127" s="372">
        <v>6191</v>
      </c>
      <c r="BU127" s="372">
        <v>6178</v>
      </c>
      <c r="BV127" s="372">
        <v>6158</v>
      </c>
      <c r="BW127" s="369">
        <v>6148</v>
      </c>
      <c r="BX127" s="367">
        <v>6189</v>
      </c>
      <c r="BY127" s="372">
        <v>6142</v>
      </c>
      <c r="BZ127" s="372">
        <v>6085</v>
      </c>
      <c r="CA127" s="372">
        <v>5993</v>
      </c>
      <c r="CB127" s="372">
        <v>5949</v>
      </c>
      <c r="CC127" s="372">
        <v>5850</v>
      </c>
      <c r="CD127" s="372">
        <v>5860</v>
      </c>
      <c r="CE127" s="372">
        <v>5866</v>
      </c>
      <c r="CF127" s="372">
        <v>5833</v>
      </c>
      <c r="CG127" s="368">
        <v>5755</v>
      </c>
      <c r="CH127" s="368">
        <v>5745</v>
      </c>
      <c r="CI127" s="369">
        <v>5711</v>
      </c>
      <c r="CJ127" s="367">
        <v>5667</v>
      </c>
      <c r="CK127" s="368">
        <v>5646</v>
      </c>
      <c r="CL127" s="368">
        <v>5633</v>
      </c>
      <c r="CM127" s="368">
        <v>5608</v>
      </c>
      <c r="CN127" s="368">
        <v>5599</v>
      </c>
      <c r="CO127" s="368">
        <v>5657</v>
      </c>
      <c r="CP127" s="368">
        <v>5719</v>
      </c>
      <c r="CQ127" s="368">
        <v>5679</v>
      </c>
      <c r="CR127" s="368">
        <v>5689</v>
      </c>
      <c r="CS127" s="368">
        <v>5769</v>
      </c>
      <c r="CT127" s="368">
        <v>5837</v>
      </c>
      <c r="CU127" s="369">
        <v>5885</v>
      </c>
      <c r="CV127" s="367">
        <v>5888</v>
      </c>
      <c r="CW127" s="368">
        <v>5851</v>
      </c>
      <c r="CX127" s="368">
        <v>5858</v>
      </c>
      <c r="CY127" s="368">
        <v>5786</v>
      </c>
      <c r="CZ127" s="368">
        <v>5780</v>
      </c>
      <c r="DA127" s="368">
        <v>5788</v>
      </c>
      <c r="DB127" s="368">
        <v>5744</v>
      </c>
      <c r="DC127" s="368">
        <v>5687</v>
      </c>
      <c r="DD127" s="368">
        <v>5700</v>
      </c>
      <c r="DE127" s="368">
        <v>5673</v>
      </c>
      <c r="DF127" s="368">
        <v>5647</v>
      </c>
      <c r="DG127" s="369">
        <v>5627</v>
      </c>
      <c r="DH127" s="367">
        <v>5625</v>
      </c>
      <c r="DI127" s="368">
        <v>5575</v>
      </c>
      <c r="DJ127" s="368">
        <v>5669</v>
      </c>
      <c r="DK127" s="368">
        <v>5604</v>
      </c>
      <c r="DL127" s="368">
        <v>5679</v>
      </c>
      <c r="DM127" s="368">
        <v>5615</v>
      </c>
      <c r="DN127" s="368">
        <v>5543</v>
      </c>
      <c r="DO127" s="368">
        <v>5568</v>
      </c>
      <c r="DP127" s="368">
        <v>5552</v>
      </c>
      <c r="DQ127" s="368">
        <v>5537</v>
      </c>
      <c r="DR127" s="368">
        <v>5531</v>
      </c>
      <c r="DS127" s="371">
        <v>5570</v>
      </c>
      <c r="DT127" s="367">
        <v>5623</v>
      </c>
      <c r="DU127" s="368">
        <v>5788</v>
      </c>
      <c r="DV127" s="368">
        <v>5807</v>
      </c>
      <c r="DW127" s="368">
        <v>5870</v>
      </c>
      <c r="DX127" s="368">
        <v>5963</v>
      </c>
      <c r="DY127" s="368">
        <v>5988</v>
      </c>
      <c r="DZ127" s="368">
        <v>5976</v>
      </c>
      <c r="EA127" s="368">
        <v>5865</v>
      </c>
      <c r="EB127" s="368">
        <v>5919</v>
      </c>
      <c r="EC127" s="368">
        <v>5911</v>
      </c>
      <c r="ED127" s="368">
        <v>5849</v>
      </c>
      <c r="EE127" s="371">
        <v>5814</v>
      </c>
      <c r="EF127" s="367">
        <v>5819</v>
      </c>
      <c r="EG127" s="368">
        <v>5816</v>
      </c>
      <c r="EH127" s="368">
        <v>5778</v>
      </c>
      <c r="EI127" s="368">
        <v>5755</v>
      </c>
      <c r="EJ127" s="368">
        <v>5691</v>
      </c>
      <c r="EK127" s="368">
        <v>5693</v>
      </c>
      <c r="EL127" s="368">
        <v>5704</v>
      </c>
      <c r="EM127" s="368">
        <v>5704</v>
      </c>
      <c r="EN127" s="368">
        <v>5747</v>
      </c>
      <c r="EO127" s="368">
        <v>5702</v>
      </c>
      <c r="EP127" s="368">
        <v>5644</v>
      </c>
      <c r="EQ127" s="371">
        <v>5603</v>
      </c>
      <c r="ER127" s="367">
        <v>5624</v>
      </c>
      <c r="ES127" s="368">
        <v>5645</v>
      </c>
      <c r="ET127" s="368">
        <v>5653</v>
      </c>
      <c r="EU127" s="368">
        <v>5607</v>
      </c>
      <c r="EV127" s="368">
        <v>5594</v>
      </c>
      <c r="EW127" s="371">
        <v>5508</v>
      </c>
      <c r="EX127" s="371">
        <v>5872</v>
      </c>
      <c r="EY127" s="371">
        <v>5841</v>
      </c>
      <c r="EZ127" s="369">
        <v>5837</v>
      </c>
      <c r="FA127" s="369">
        <v>5896</v>
      </c>
      <c r="FB127" s="369">
        <v>5908</v>
      </c>
      <c r="FC127" s="369">
        <v>5920</v>
      </c>
      <c r="FD127" s="369">
        <v>5998</v>
      </c>
      <c r="FE127" s="369">
        <v>5975</v>
      </c>
      <c r="FF127" s="369">
        <v>5937</v>
      </c>
      <c r="FG127" s="369">
        <v>5927</v>
      </c>
      <c r="FH127" s="369"/>
      <c r="FI127" s="369"/>
      <c r="FJ127" s="369"/>
      <c r="FK127" s="369"/>
      <c r="FL127" s="369"/>
      <c r="FM127" s="369"/>
      <c r="FN127" s="369"/>
      <c r="FO127" s="369"/>
      <c r="FP127" s="104">
        <v>-10</v>
      </c>
      <c r="FQ127" s="84">
        <v>-0.16871941960519657</v>
      </c>
      <c r="FR127" s="104">
        <v>7</v>
      </c>
      <c r="FS127" s="84">
        <v>0.12493307156880243</v>
      </c>
    </row>
    <row r="128" spans="1:175" ht="23.25" customHeight="1" outlineLevel="1">
      <c r="A128" s="46" t="s">
        <v>3420</v>
      </c>
      <c r="B128" s="43"/>
      <c r="C128" s="47" t="s">
        <v>3421</v>
      </c>
      <c r="D128" s="48">
        <v>872690</v>
      </c>
      <c r="E128" s="49">
        <v>879367</v>
      </c>
      <c r="F128" s="49">
        <v>878061</v>
      </c>
      <c r="G128" s="49">
        <v>889697</v>
      </c>
      <c r="H128" s="49">
        <v>888362</v>
      </c>
      <c r="I128" s="49">
        <v>900081</v>
      </c>
      <c r="J128" s="49">
        <v>888267</v>
      </c>
      <c r="K128" s="49">
        <v>897080</v>
      </c>
      <c r="L128" s="49">
        <v>871226</v>
      </c>
      <c r="M128" s="49">
        <v>874312</v>
      </c>
      <c r="N128" s="49">
        <v>867883</v>
      </c>
      <c r="O128" s="50">
        <v>880356</v>
      </c>
      <c r="P128" s="48">
        <v>877670</v>
      </c>
      <c r="Q128" s="49">
        <v>867130</v>
      </c>
      <c r="R128" s="51">
        <v>860325</v>
      </c>
      <c r="S128" s="49">
        <v>850390</v>
      </c>
      <c r="T128" s="49">
        <v>850829</v>
      </c>
      <c r="U128" s="49">
        <v>851372</v>
      </c>
      <c r="V128" s="49">
        <v>847746</v>
      </c>
      <c r="W128" s="49">
        <v>844725</v>
      </c>
      <c r="X128" s="49">
        <v>841139</v>
      </c>
      <c r="Y128" s="49">
        <v>838726</v>
      </c>
      <c r="Z128" s="49">
        <v>840281</v>
      </c>
      <c r="AA128" s="50">
        <v>827642</v>
      </c>
      <c r="AB128" s="48">
        <v>829293</v>
      </c>
      <c r="AC128" s="49">
        <v>839173</v>
      </c>
      <c r="AD128" s="49">
        <v>843314</v>
      </c>
      <c r="AE128" s="49">
        <v>849891</v>
      </c>
      <c r="AF128" s="49">
        <v>837308</v>
      </c>
      <c r="AG128" s="49">
        <v>838151</v>
      </c>
      <c r="AH128" s="49">
        <v>849905</v>
      </c>
      <c r="AI128" s="49">
        <v>842229</v>
      </c>
      <c r="AJ128" s="49">
        <v>840838</v>
      </c>
      <c r="AK128" s="49">
        <v>838692</v>
      </c>
      <c r="AL128" s="49">
        <v>842141</v>
      </c>
      <c r="AM128" s="50">
        <v>841036</v>
      </c>
      <c r="AN128" s="48">
        <v>850139</v>
      </c>
      <c r="AO128" s="49">
        <v>847617</v>
      </c>
      <c r="AP128" s="49">
        <v>844588</v>
      </c>
      <c r="AQ128" s="49">
        <v>844763</v>
      </c>
      <c r="AR128" s="49">
        <v>851849</v>
      </c>
      <c r="AS128" s="49">
        <v>848199</v>
      </c>
      <c r="AT128" s="49">
        <v>849656</v>
      </c>
      <c r="AU128" s="49">
        <v>849644</v>
      </c>
      <c r="AV128" s="49">
        <v>838829</v>
      </c>
      <c r="AW128" s="49">
        <v>841889</v>
      </c>
      <c r="AX128" s="49">
        <v>840474</v>
      </c>
      <c r="AY128" s="50">
        <v>842228</v>
      </c>
      <c r="AZ128" s="48">
        <v>850625</v>
      </c>
      <c r="BA128" s="49">
        <v>855651</v>
      </c>
      <c r="BB128" s="49">
        <v>856066</v>
      </c>
      <c r="BC128" s="49">
        <v>853624</v>
      </c>
      <c r="BD128" s="49">
        <v>853091</v>
      </c>
      <c r="BE128" s="49">
        <v>845590</v>
      </c>
      <c r="BF128" s="49">
        <v>842766</v>
      </c>
      <c r="BG128" s="49">
        <v>823967</v>
      </c>
      <c r="BH128" s="49">
        <v>834910</v>
      </c>
      <c r="BI128" s="49">
        <v>825164</v>
      </c>
      <c r="BJ128" s="49">
        <v>840239</v>
      </c>
      <c r="BK128" s="50">
        <v>855163</v>
      </c>
      <c r="BL128" s="48">
        <v>864535</v>
      </c>
      <c r="BM128" s="118">
        <v>882467</v>
      </c>
      <c r="BN128" s="118">
        <v>874898</v>
      </c>
      <c r="BO128" s="118">
        <v>869377</v>
      </c>
      <c r="BP128" s="118">
        <v>872269</v>
      </c>
      <c r="BQ128" s="118">
        <v>870709</v>
      </c>
      <c r="BR128" s="118">
        <v>856071</v>
      </c>
      <c r="BS128" s="118">
        <v>848408</v>
      </c>
      <c r="BT128" s="118">
        <v>852185</v>
      </c>
      <c r="BU128" s="118">
        <v>850766</v>
      </c>
      <c r="BV128" s="118">
        <v>850530</v>
      </c>
      <c r="BW128" s="50">
        <v>857524</v>
      </c>
      <c r="BX128" s="48">
        <v>859170</v>
      </c>
      <c r="BY128" s="118">
        <v>852491</v>
      </c>
      <c r="BZ128" s="118">
        <v>828745</v>
      </c>
      <c r="CA128" s="118">
        <v>811517</v>
      </c>
      <c r="CB128" s="118">
        <v>819202</v>
      </c>
      <c r="CC128" s="118">
        <v>810767</v>
      </c>
      <c r="CD128" s="118">
        <v>800221</v>
      </c>
      <c r="CE128" s="118">
        <v>802541</v>
      </c>
      <c r="CF128" s="118">
        <v>806685</v>
      </c>
      <c r="CG128" s="49">
        <v>795345</v>
      </c>
      <c r="CH128" s="49">
        <v>787984</v>
      </c>
      <c r="CI128" s="50">
        <v>779169</v>
      </c>
      <c r="CJ128" s="48">
        <v>774343</v>
      </c>
      <c r="CK128" s="49">
        <v>771996</v>
      </c>
      <c r="CL128" s="49">
        <v>766015</v>
      </c>
      <c r="CM128" s="49">
        <v>762117</v>
      </c>
      <c r="CN128" s="49">
        <v>760349</v>
      </c>
      <c r="CO128" s="49">
        <v>781864</v>
      </c>
      <c r="CP128" s="49">
        <v>795412</v>
      </c>
      <c r="CQ128" s="49">
        <v>800611</v>
      </c>
      <c r="CR128" s="49">
        <v>810016</v>
      </c>
      <c r="CS128" s="49">
        <v>822091</v>
      </c>
      <c r="CT128" s="49">
        <v>827122</v>
      </c>
      <c r="CU128" s="50">
        <v>827836</v>
      </c>
      <c r="CV128" s="48">
        <v>831723</v>
      </c>
      <c r="CW128" s="49">
        <v>836356</v>
      </c>
      <c r="CX128" s="49">
        <v>832519</v>
      </c>
      <c r="CY128" s="49">
        <v>829085</v>
      </c>
      <c r="CZ128" s="49">
        <v>828775</v>
      </c>
      <c r="DA128" s="49">
        <v>827592</v>
      </c>
      <c r="DB128" s="49">
        <v>826378</v>
      </c>
      <c r="DC128" s="49">
        <v>825696</v>
      </c>
      <c r="DD128" s="49">
        <v>821667</v>
      </c>
      <c r="DE128" s="49">
        <v>825145</v>
      </c>
      <c r="DF128" s="49">
        <v>822518</v>
      </c>
      <c r="DG128" s="50">
        <v>826277</v>
      </c>
      <c r="DH128" s="48">
        <v>828059</v>
      </c>
      <c r="DI128" s="49">
        <v>833713</v>
      </c>
      <c r="DJ128" s="49">
        <v>836157</v>
      </c>
      <c r="DK128" s="49">
        <v>828528</v>
      </c>
      <c r="DL128" s="49">
        <v>825575</v>
      </c>
      <c r="DM128" s="49">
        <v>819218</v>
      </c>
      <c r="DN128" s="49">
        <v>813099</v>
      </c>
      <c r="DO128" s="49">
        <v>813285</v>
      </c>
      <c r="DP128" s="49">
        <v>810998</v>
      </c>
      <c r="DQ128" s="49">
        <v>805331</v>
      </c>
      <c r="DR128" s="49">
        <v>801744</v>
      </c>
      <c r="DS128" s="52">
        <v>800149</v>
      </c>
      <c r="DT128" s="48">
        <v>800520</v>
      </c>
      <c r="DU128" s="49">
        <v>886195</v>
      </c>
      <c r="DV128" s="49">
        <v>899012</v>
      </c>
      <c r="DW128" s="49">
        <v>935174</v>
      </c>
      <c r="DX128" s="49">
        <v>969920</v>
      </c>
      <c r="DY128" s="49">
        <v>982462</v>
      </c>
      <c r="DZ128" s="49">
        <v>979419</v>
      </c>
      <c r="EA128" s="49">
        <v>939143</v>
      </c>
      <c r="EB128" s="49">
        <v>940627</v>
      </c>
      <c r="EC128" s="49">
        <v>927066</v>
      </c>
      <c r="ED128" s="49">
        <v>915601</v>
      </c>
      <c r="EE128" s="52">
        <v>901425</v>
      </c>
      <c r="EF128" s="48">
        <v>895609</v>
      </c>
      <c r="EG128" s="49">
        <v>888339</v>
      </c>
      <c r="EH128" s="49">
        <v>874914</v>
      </c>
      <c r="EI128" s="49">
        <v>867752</v>
      </c>
      <c r="EJ128" s="49">
        <v>862945</v>
      </c>
      <c r="EK128" s="49">
        <v>861669</v>
      </c>
      <c r="EL128" s="49">
        <v>856619</v>
      </c>
      <c r="EM128" s="49">
        <v>851515</v>
      </c>
      <c r="EN128" s="49">
        <v>917084</v>
      </c>
      <c r="EO128" s="49">
        <v>912765</v>
      </c>
      <c r="EP128" s="49">
        <v>909730</v>
      </c>
      <c r="EQ128" s="52">
        <v>912411</v>
      </c>
      <c r="ER128" s="48">
        <v>910451</v>
      </c>
      <c r="ES128" s="49">
        <v>923722</v>
      </c>
      <c r="ET128" s="49">
        <v>989393</v>
      </c>
      <c r="EU128" s="49">
        <v>992935</v>
      </c>
      <c r="EV128" s="49">
        <v>1010627</v>
      </c>
      <c r="EW128" s="52">
        <v>1011514</v>
      </c>
      <c r="EX128" s="52">
        <v>1057085</v>
      </c>
      <c r="EY128" s="52">
        <v>1059746</v>
      </c>
      <c r="EZ128" s="50">
        <v>1058780</v>
      </c>
      <c r="FA128" s="50">
        <v>1058711</v>
      </c>
      <c r="FB128" s="50">
        <v>1057006</v>
      </c>
      <c r="FC128" s="50">
        <v>1067292</v>
      </c>
      <c r="FD128" s="50">
        <v>1087888</v>
      </c>
      <c r="FE128" s="50">
        <v>1101514</v>
      </c>
      <c r="FF128" s="50">
        <v>1105567</v>
      </c>
      <c r="FG128" s="50">
        <v>1102582</v>
      </c>
      <c r="FH128" s="50"/>
      <c r="FI128" s="50"/>
      <c r="FJ128" s="50"/>
      <c r="FK128" s="50"/>
      <c r="FL128" s="50"/>
      <c r="FM128" s="50"/>
      <c r="FN128" s="50"/>
      <c r="FO128" s="50"/>
      <c r="FP128" s="104">
        <v>-2985</v>
      </c>
      <c r="FQ128" s="84">
        <v>-0.27072816352888041</v>
      </c>
      <c r="FR128" s="104">
        <v>35290</v>
      </c>
      <c r="FS128" s="84">
        <v>3.8677745007458264</v>
      </c>
    </row>
    <row r="129" spans="1:175" ht="15" customHeight="1" outlineLevel="2">
      <c r="A129" s="355">
        <v>1</v>
      </c>
      <c r="B129" s="53" t="s">
        <v>3420</v>
      </c>
      <c r="C129" s="339" t="s">
        <v>416</v>
      </c>
      <c r="D129" s="367">
        <v>633190</v>
      </c>
      <c r="E129" s="368">
        <v>639699</v>
      </c>
      <c r="F129" s="368">
        <v>638040</v>
      </c>
      <c r="G129" s="368">
        <v>651236</v>
      </c>
      <c r="H129" s="368">
        <v>649426</v>
      </c>
      <c r="I129" s="368">
        <v>656136</v>
      </c>
      <c r="J129" s="368">
        <v>650584</v>
      </c>
      <c r="K129" s="368">
        <v>655903</v>
      </c>
      <c r="L129" s="368">
        <v>635282</v>
      </c>
      <c r="M129" s="368">
        <v>638140</v>
      </c>
      <c r="N129" s="368">
        <v>632869</v>
      </c>
      <c r="O129" s="369">
        <v>644077</v>
      </c>
      <c r="P129" s="367">
        <v>640721</v>
      </c>
      <c r="Q129" s="368">
        <v>631127</v>
      </c>
      <c r="R129" s="370">
        <v>623747</v>
      </c>
      <c r="S129" s="368">
        <v>612531</v>
      </c>
      <c r="T129" s="368">
        <v>609237</v>
      </c>
      <c r="U129" s="368">
        <v>605825</v>
      </c>
      <c r="V129" s="368">
        <v>601234</v>
      </c>
      <c r="W129" s="368">
        <v>597667</v>
      </c>
      <c r="X129" s="368">
        <v>593684</v>
      </c>
      <c r="Y129" s="368">
        <v>589676</v>
      </c>
      <c r="Z129" s="368">
        <v>589828</v>
      </c>
      <c r="AA129" s="369">
        <v>581390</v>
      </c>
      <c r="AB129" s="367">
        <v>580741</v>
      </c>
      <c r="AC129" s="368">
        <v>586253</v>
      </c>
      <c r="AD129" s="368">
        <v>590260</v>
      </c>
      <c r="AE129" s="368">
        <v>597787</v>
      </c>
      <c r="AF129" s="368">
        <v>586060</v>
      </c>
      <c r="AG129" s="368">
        <v>592474</v>
      </c>
      <c r="AH129" s="368">
        <v>606102</v>
      </c>
      <c r="AI129" s="368">
        <v>602055</v>
      </c>
      <c r="AJ129" s="368">
        <v>603118</v>
      </c>
      <c r="AK129" s="368">
        <v>597499</v>
      </c>
      <c r="AL129" s="368">
        <v>601450</v>
      </c>
      <c r="AM129" s="369">
        <v>598359</v>
      </c>
      <c r="AN129" s="367">
        <v>609666</v>
      </c>
      <c r="AO129" s="368">
        <v>608686</v>
      </c>
      <c r="AP129" s="368">
        <v>606137</v>
      </c>
      <c r="AQ129" s="368">
        <v>608091</v>
      </c>
      <c r="AR129" s="368">
        <v>607366</v>
      </c>
      <c r="AS129" s="368">
        <v>604575</v>
      </c>
      <c r="AT129" s="368">
        <v>606514</v>
      </c>
      <c r="AU129" s="368">
        <v>605477</v>
      </c>
      <c r="AV129" s="368">
        <v>597954</v>
      </c>
      <c r="AW129" s="368">
        <v>600947</v>
      </c>
      <c r="AX129" s="368">
        <v>600086</v>
      </c>
      <c r="AY129" s="369">
        <v>601622</v>
      </c>
      <c r="AZ129" s="367">
        <v>609169</v>
      </c>
      <c r="BA129" s="368">
        <v>608868</v>
      </c>
      <c r="BB129" s="368">
        <v>613097</v>
      </c>
      <c r="BC129" s="368">
        <v>611223</v>
      </c>
      <c r="BD129" s="368">
        <v>611439</v>
      </c>
      <c r="BE129" s="368">
        <v>606011</v>
      </c>
      <c r="BF129" s="368">
        <v>604170</v>
      </c>
      <c r="BG129" s="368">
        <v>589778</v>
      </c>
      <c r="BH129" s="368">
        <v>597271</v>
      </c>
      <c r="BI129" s="368">
        <v>591162</v>
      </c>
      <c r="BJ129" s="368">
        <v>605112</v>
      </c>
      <c r="BK129" s="369">
        <v>617069</v>
      </c>
      <c r="BL129" s="367">
        <v>625686</v>
      </c>
      <c r="BM129" s="372">
        <v>639651</v>
      </c>
      <c r="BN129" s="372">
        <v>633455</v>
      </c>
      <c r="BO129" s="372">
        <v>628159</v>
      </c>
      <c r="BP129" s="372">
        <v>630953</v>
      </c>
      <c r="BQ129" s="372">
        <v>630004</v>
      </c>
      <c r="BR129" s="372">
        <v>620153</v>
      </c>
      <c r="BS129" s="372">
        <v>615291</v>
      </c>
      <c r="BT129" s="372">
        <v>619932</v>
      </c>
      <c r="BU129" s="372">
        <v>619114</v>
      </c>
      <c r="BV129" s="372">
        <v>619385</v>
      </c>
      <c r="BW129" s="369">
        <v>624862</v>
      </c>
      <c r="BX129" s="367">
        <v>624792</v>
      </c>
      <c r="BY129" s="372">
        <v>618725</v>
      </c>
      <c r="BZ129" s="372">
        <v>600017</v>
      </c>
      <c r="CA129" s="372">
        <v>587217</v>
      </c>
      <c r="CB129" s="372">
        <v>597418</v>
      </c>
      <c r="CC129" s="372">
        <v>592887</v>
      </c>
      <c r="CD129" s="372">
        <v>583571</v>
      </c>
      <c r="CE129" s="372">
        <v>580615</v>
      </c>
      <c r="CF129" s="372">
        <v>585426</v>
      </c>
      <c r="CG129" s="368">
        <v>575475</v>
      </c>
      <c r="CH129" s="368">
        <v>568365</v>
      </c>
      <c r="CI129" s="369">
        <v>561292</v>
      </c>
      <c r="CJ129" s="367">
        <v>557603</v>
      </c>
      <c r="CK129" s="368">
        <v>554997</v>
      </c>
      <c r="CL129" s="368">
        <v>550958</v>
      </c>
      <c r="CM129" s="368">
        <v>547904</v>
      </c>
      <c r="CN129" s="368">
        <v>546274</v>
      </c>
      <c r="CO129" s="368">
        <v>566439</v>
      </c>
      <c r="CP129" s="368">
        <v>578214</v>
      </c>
      <c r="CQ129" s="368">
        <v>582048</v>
      </c>
      <c r="CR129" s="368">
        <v>590530</v>
      </c>
      <c r="CS129" s="368">
        <v>601030</v>
      </c>
      <c r="CT129" s="368">
        <v>603529</v>
      </c>
      <c r="CU129" s="369">
        <v>602822</v>
      </c>
      <c r="CV129" s="367">
        <v>607194</v>
      </c>
      <c r="CW129" s="368">
        <v>610348</v>
      </c>
      <c r="CX129" s="368">
        <v>607567</v>
      </c>
      <c r="CY129" s="368">
        <v>604405</v>
      </c>
      <c r="CZ129" s="368">
        <v>605142</v>
      </c>
      <c r="DA129" s="368">
        <v>605446</v>
      </c>
      <c r="DB129" s="368">
        <v>605204</v>
      </c>
      <c r="DC129" s="368">
        <v>604611</v>
      </c>
      <c r="DD129" s="368">
        <v>601383</v>
      </c>
      <c r="DE129" s="368">
        <v>605836</v>
      </c>
      <c r="DF129" s="368">
        <v>603932</v>
      </c>
      <c r="DG129" s="369">
        <v>607975</v>
      </c>
      <c r="DH129" s="367">
        <v>609030</v>
      </c>
      <c r="DI129" s="368">
        <v>613432</v>
      </c>
      <c r="DJ129" s="368">
        <v>615931</v>
      </c>
      <c r="DK129" s="368">
        <v>609723</v>
      </c>
      <c r="DL129" s="368">
        <v>608081</v>
      </c>
      <c r="DM129" s="368">
        <v>603224</v>
      </c>
      <c r="DN129" s="368">
        <v>598452</v>
      </c>
      <c r="DO129" s="368">
        <v>598850</v>
      </c>
      <c r="DP129" s="368">
        <v>596268</v>
      </c>
      <c r="DQ129" s="368">
        <v>592631</v>
      </c>
      <c r="DR129" s="368">
        <v>590094</v>
      </c>
      <c r="DS129" s="371">
        <v>586522</v>
      </c>
      <c r="DT129" s="367">
        <v>586134</v>
      </c>
      <c r="DU129" s="368">
        <v>652731</v>
      </c>
      <c r="DV129" s="368">
        <v>662461</v>
      </c>
      <c r="DW129" s="368">
        <v>695588</v>
      </c>
      <c r="DX129" s="368">
        <v>722410</v>
      </c>
      <c r="DY129" s="368">
        <v>731442</v>
      </c>
      <c r="DZ129" s="368">
        <v>728314</v>
      </c>
      <c r="EA129" s="368">
        <v>697139</v>
      </c>
      <c r="EB129" s="368">
        <v>697877</v>
      </c>
      <c r="EC129" s="368">
        <v>687715</v>
      </c>
      <c r="ED129" s="368">
        <v>679218</v>
      </c>
      <c r="EE129" s="371">
        <v>668057</v>
      </c>
      <c r="EF129" s="367">
        <v>663663</v>
      </c>
      <c r="EG129" s="368">
        <v>657734</v>
      </c>
      <c r="EH129" s="368">
        <v>647345</v>
      </c>
      <c r="EI129" s="368">
        <v>641060</v>
      </c>
      <c r="EJ129" s="368">
        <v>636491</v>
      </c>
      <c r="EK129" s="368">
        <v>634603</v>
      </c>
      <c r="EL129" s="368">
        <v>629798</v>
      </c>
      <c r="EM129" s="368">
        <v>624597</v>
      </c>
      <c r="EN129" s="368">
        <v>670829</v>
      </c>
      <c r="EO129" s="368">
        <v>665997</v>
      </c>
      <c r="EP129" s="368">
        <v>662414</v>
      </c>
      <c r="EQ129" s="371">
        <v>663159</v>
      </c>
      <c r="ER129" s="367">
        <v>661397</v>
      </c>
      <c r="ES129" s="368">
        <v>669690</v>
      </c>
      <c r="ET129" s="368">
        <v>714967</v>
      </c>
      <c r="EU129" s="368">
        <v>715962</v>
      </c>
      <c r="EV129" s="368">
        <v>728138</v>
      </c>
      <c r="EW129" s="371">
        <v>727817</v>
      </c>
      <c r="EX129" s="371">
        <v>758813</v>
      </c>
      <c r="EY129" s="371">
        <v>758765</v>
      </c>
      <c r="EZ129" s="369">
        <v>756462</v>
      </c>
      <c r="FA129" s="369">
        <v>755028</v>
      </c>
      <c r="FB129" s="369">
        <v>752801</v>
      </c>
      <c r="FC129" s="369">
        <v>758281</v>
      </c>
      <c r="FD129" s="369">
        <v>772560</v>
      </c>
      <c r="FE129" s="369">
        <v>781913</v>
      </c>
      <c r="FF129" s="369">
        <v>786571</v>
      </c>
      <c r="FG129" s="369">
        <v>784133</v>
      </c>
      <c r="FH129" s="369"/>
      <c r="FI129" s="369"/>
      <c r="FJ129" s="369"/>
      <c r="FK129" s="369"/>
      <c r="FL129" s="369"/>
      <c r="FM129" s="369"/>
      <c r="FN129" s="369"/>
      <c r="FO129" s="369"/>
      <c r="FP129" s="104">
        <v>-2438</v>
      </c>
      <c r="FQ129" s="84">
        <v>-0.31091664296745575</v>
      </c>
      <c r="FR129" s="104">
        <v>25852</v>
      </c>
      <c r="FS129" s="84">
        <v>3.8983109631325217</v>
      </c>
    </row>
    <row r="130" spans="1:175" ht="15" customHeight="1" outlineLevel="2">
      <c r="A130" s="355">
        <v>79</v>
      </c>
      <c r="B130" s="53" t="s">
        <v>3420</v>
      </c>
      <c r="C130" s="339" t="s">
        <v>417</v>
      </c>
      <c r="D130" s="367">
        <v>18309</v>
      </c>
      <c r="E130" s="368">
        <v>18347</v>
      </c>
      <c r="F130" s="368">
        <v>18210</v>
      </c>
      <c r="G130" s="368">
        <v>18466</v>
      </c>
      <c r="H130" s="368">
        <v>18284</v>
      </c>
      <c r="I130" s="368">
        <v>18501</v>
      </c>
      <c r="J130" s="368">
        <v>18276</v>
      </c>
      <c r="K130" s="368">
        <v>18339</v>
      </c>
      <c r="L130" s="368">
        <v>18338</v>
      </c>
      <c r="M130" s="368">
        <v>18286</v>
      </c>
      <c r="N130" s="368">
        <v>18123</v>
      </c>
      <c r="O130" s="369">
        <v>18201</v>
      </c>
      <c r="P130" s="367">
        <v>18207</v>
      </c>
      <c r="Q130" s="368">
        <v>18211</v>
      </c>
      <c r="R130" s="370">
        <v>18271</v>
      </c>
      <c r="S130" s="368">
        <v>18254</v>
      </c>
      <c r="T130" s="368">
        <v>18225</v>
      </c>
      <c r="U130" s="368">
        <v>18368</v>
      </c>
      <c r="V130" s="368">
        <v>18441</v>
      </c>
      <c r="W130" s="368">
        <v>18512</v>
      </c>
      <c r="X130" s="368">
        <v>18373</v>
      </c>
      <c r="Y130" s="368">
        <v>18538</v>
      </c>
      <c r="Z130" s="368">
        <v>18653</v>
      </c>
      <c r="AA130" s="369">
        <v>18494</v>
      </c>
      <c r="AB130" s="367">
        <v>18459</v>
      </c>
      <c r="AC130" s="368">
        <v>18750</v>
      </c>
      <c r="AD130" s="368">
        <v>18725</v>
      </c>
      <c r="AE130" s="368">
        <v>18687</v>
      </c>
      <c r="AF130" s="368">
        <v>18509</v>
      </c>
      <c r="AG130" s="368">
        <v>18254</v>
      </c>
      <c r="AH130" s="368">
        <v>18139</v>
      </c>
      <c r="AI130" s="368">
        <v>18008</v>
      </c>
      <c r="AJ130" s="368">
        <v>17909</v>
      </c>
      <c r="AK130" s="368">
        <v>18029</v>
      </c>
      <c r="AL130" s="368">
        <v>17968</v>
      </c>
      <c r="AM130" s="369">
        <v>18245</v>
      </c>
      <c r="AN130" s="367">
        <v>18119</v>
      </c>
      <c r="AO130" s="368">
        <v>17988</v>
      </c>
      <c r="AP130" s="368">
        <v>17954</v>
      </c>
      <c r="AQ130" s="368">
        <v>17823</v>
      </c>
      <c r="AR130" s="368">
        <v>18282</v>
      </c>
      <c r="AS130" s="368">
        <v>18190</v>
      </c>
      <c r="AT130" s="368">
        <v>18259</v>
      </c>
      <c r="AU130" s="368">
        <v>18265</v>
      </c>
      <c r="AV130" s="368">
        <v>18122</v>
      </c>
      <c r="AW130" s="368">
        <v>18144</v>
      </c>
      <c r="AX130" s="368">
        <v>18102</v>
      </c>
      <c r="AY130" s="369">
        <v>18064</v>
      </c>
      <c r="AZ130" s="367">
        <v>18061</v>
      </c>
      <c r="BA130" s="368">
        <v>18196</v>
      </c>
      <c r="BB130" s="368">
        <v>17993</v>
      </c>
      <c r="BC130" s="368">
        <v>17969</v>
      </c>
      <c r="BD130" s="368">
        <v>18008</v>
      </c>
      <c r="BE130" s="368">
        <v>17851</v>
      </c>
      <c r="BF130" s="368">
        <v>17843</v>
      </c>
      <c r="BG130" s="368">
        <v>17561</v>
      </c>
      <c r="BH130" s="368">
        <v>17739</v>
      </c>
      <c r="BI130" s="368">
        <v>17588</v>
      </c>
      <c r="BJ130" s="368">
        <v>17679</v>
      </c>
      <c r="BK130" s="369">
        <v>17880</v>
      </c>
      <c r="BL130" s="367">
        <v>17950</v>
      </c>
      <c r="BM130" s="372">
        <v>18065</v>
      </c>
      <c r="BN130" s="372">
        <v>17985</v>
      </c>
      <c r="BO130" s="372">
        <v>17986</v>
      </c>
      <c r="BP130" s="372">
        <v>17994</v>
      </c>
      <c r="BQ130" s="372">
        <v>17976</v>
      </c>
      <c r="BR130" s="372">
        <v>17495</v>
      </c>
      <c r="BS130" s="372">
        <v>17321</v>
      </c>
      <c r="BT130" s="372">
        <v>17315</v>
      </c>
      <c r="BU130" s="372">
        <v>17395</v>
      </c>
      <c r="BV130" s="372">
        <v>17419</v>
      </c>
      <c r="BW130" s="369">
        <v>17577</v>
      </c>
      <c r="BX130" s="367">
        <v>17652</v>
      </c>
      <c r="BY130" s="372">
        <v>17576</v>
      </c>
      <c r="BZ130" s="372">
        <v>17329</v>
      </c>
      <c r="CA130" s="372">
        <v>17184</v>
      </c>
      <c r="CB130" s="372">
        <v>17118</v>
      </c>
      <c r="CC130" s="372">
        <v>16971</v>
      </c>
      <c r="CD130" s="372">
        <v>16950</v>
      </c>
      <c r="CE130" s="372">
        <v>16969</v>
      </c>
      <c r="CF130" s="372">
        <v>16902</v>
      </c>
      <c r="CG130" s="368">
        <v>16756</v>
      </c>
      <c r="CH130" s="368">
        <v>16706</v>
      </c>
      <c r="CI130" s="369">
        <v>16695</v>
      </c>
      <c r="CJ130" s="367">
        <v>16661</v>
      </c>
      <c r="CK130" s="368">
        <v>16732</v>
      </c>
      <c r="CL130" s="368">
        <v>16699</v>
      </c>
      <c r="CM130" s="368">
        <v>16670</v>
      </c>
      <c r="CN130" s="368">
        <v>16678</v>
      </c>
      <c r="CO130" s="368">
        <v>16942</v>
      </c>
      <c r="CP130" s="368">
        <v>17034</v>
      </c>
      <c r="CQ130" s="368">
        <v>17097</v>
      </c>
      <c r="CR130" s="368">
        <v>17051</v>
      </c>
      <c r="CS130" s="368">
        <v>17155</v>
      </c>
      <c r="CT130" s="368">
        <v>17451</v>
      </c>
      <c r="CU130" s="369">
        <v>17460</v>
      </c>
      <c r="CV130" s="367">
        <v>17490</v>
      </c>
      <c r="CW130" s="368">
        <v>17361</v>
      </c>
      <c r="CX130" s="368">
        <v>17315</v>
      </c>
      <c r="CY130" s="368">
        <v>17369</v>
      </c>
      <c r="CZ130" s="368">
        <v>17435</v>
      </c>
      <c r="DA130" s="368">
        <v>17358</v>
      </c>
      <c r="DB130" s="368">
        <v>17379</v>
      </c>
      <c r="DC130" s="368">
        <v>17223</v>
      </c>
      <c r="DD130" s="368">
        <v>17242</v>
      </c>
      <c r="DE130" s="368">
        <v>17071</v>
      </c>
      <c r="DF130" s="368">
        <v>17171</v>
      </c>
      <c r="DG130" s="369">
        <v>17132</v>
      </c>
      <c r="DH130" s="367">
        <v>17169</v>
      </c>
      <c r="DI130" s="368">
        <v>17250</v>
      </c>
      <c r="DJ130" s="368">
        <v>17237</v>
      </c>
      <c r="DK130" s="368">
        <v>17129</v>
      </c>
      <c r="DL130" s="368">
        <v>17124</v>
      </c>
      <c r="DM130" s="368">
        <v>17001</v>
      </c>
      <c r="DN130" s="368">
        <v>16898</v>
      </c>
      <c r="DO130" s="368">
        <v>16881</v>
      </c>
      <c r="DP130" s="368">
        <v>16997</v>
      </c>
      <c r="DQ130" s="368">
        <v>16897</v>
      </c>
      <c r="DR130" s="368">
        <v>16870</v>
      </c>
      <c r="DS130" s="371">
        <v>17198</v>
      </c>
      <c r="DT130" s="367">
        <v>17321</v>
      </c>
      <c r="DU130" s="368">
        <v>17944</v>
      </c>
      <c r="DV130" s="368">
        <v>18178</v>
      </c>
      <c r="DW130" s="368">
        <v>18436</v>
      </c>
      <c r="DX130" s="368">
        <v>18742</v>
      </c>
      <c r="DY130" s="368">
        <v>18937</v>
      </c>
      <c r="DZ130" s="368">
        <v>18986</v>
      </c>
      <c r="EA130" s="368">
        <v>18512</v>
      </c>
      <c r="EB130" s="368">
        <v>18617</v>
      </c>
      <c r="EC130" s="368">
        <v>18397</v>
      </c>
      <c r="ED130" s="368">
        <v>18436</v>
      </c>
      <c r="EE130" s="371">
        <v>18371</v>
      </c>
      <c r="EF130" s="367">
        <v>18355</v>
      </c>
      <c r="EG130" s="368">
        <v>18307</v>
      </c>
      <c r="EH130" s="368">
        <v>18184</v>
      </c>
      <c r="EI130" s="368">
        <v>18119</v>
      </c>
      <c r="EJ130" s="368">
        <v>18053</v>
      </c>
      <c r="EK130" s="368">
        <v>18058</v>
      </c>
      <c r="EL130" s="368">
        <v>17992</v>
      </c>
      <c r="EM130" s="368">
        <v>17915</v>
      </c>
      <c r="EN130" s="368">
        <v>18575</v>
      </c>
      <c r="EO130" s="368">
        <v>18526</v>
      </c>
      <c r="EP130" s="368">
        <v>18462</v>
      </c>
      <c r="EQ130" s="371">
        <v>18542</v>
      </c>
      <c r="ER130" s="367">
        <v>18510</v>
      </c>
      <c r="ES130" s="368">
        <v>18734</v>
      </c>
      <c r="ET130" s="368">
        <v>19414</v>
      </c>
      <c r="EU130" s="368">
        <v>19476</v>
      </c>
      <c r="EV130" s="368">
        <v>19712</v>
      </c>
      <c r="EW130" s="371">
        <v>19719</v>
      </c>
      <c r="EX130" s="371">
        <v>20392</v>
      </c>
      <c r="EY130" s="371">
        <v>20505</v>
      </c>
      <c r="EZ130" s="369">
        <v>20446</v>
      </c>
      <c r="FA130" s="369">
        <v>20487</v>
      </c>
      <c r="FB130" s="369">
        <v>20442</v>
      </c>
      <c r="FC130" s="369">
        <v>20631</v>
      </c>
      <c r="FD130" s="369">
        <v>20865</v>
      </c>
      <c r="FE130" s="369">
        <v>21024</v>
      </c>
      <c r="FF130" s="369">
        <v>20881</v>
      </c>
      <c r="FG130" s="369">
        <v>20853</v>
      </c>
      <c r="FH130" s="369"/>
      <c r="FI130" s="369"/>
      <c r="FJ130" s="369"/>
      <c r="FK130" s="369"/>
      <c r="FL130" s="369"/>
      <c r="FM130" s="369"/>
      <c r="FN130" s="369"/>
      <c r="FO130" s="369"/>
      <c r="FP130" s="104">
        <v>-28</v>
      </c>
      <c r="FQ130" s="84">
        <v>-0.13427324605572338</v>
      </c>
      <c r="FR130" s="104">
        <v>222</v>
      </c>
      <c r="FS130" s="84">
        <v>1.1972818466184876</v>
      </c>
    </row>
    <row r="131" spans="1:175" ht="15" customHeight="1" outlineLevel="2">
      <c r="A131" s="355">
        <v>88</v>
      </c>
      <c r="B131" s="53" t="s">
        <v>3420</v>
      </c>
      <c r="C131" s="339" t="s">
        <v>418</v>
      </c>
      <c r="D131" s="367">
        <v>87257</v>
      </c>
      <c r="E131" s="368">
        <v>88046</v>
      </c>
      <c r="F131" s="368">
        <v>87689</v>
      </c>
      <c r="G131" s="368">
        <v>86798</v>
      </c>
      <c r="H131" s="368">
        <v>87452</v>
      </c>
      <c r="I131" s="368">
        <v>90076</v>
      </c>
      <c r="J131" s="368">
        <v>87732</v>
      </c>
      <c r="K131" s="368">
        <v>88072</v>
      </c>
      <c r="L131" s="368">
        <v>87463</v>
      </c>
      <c r="M131" s="368">
        <v>88425</v>
      </c>
      <c r="N131" s="368">
        <v>88607</v>
      </c>
      <c r="O131" s="369">
        <v>88851</v>
      </c>
      <c r="P131" s="367">
        <v>89281</v>
      </c>
      <c r="Q131" s="368">
        <v>89036</v>
      </c>
      <c r="R131" s="370">
        <v>89479</v>
      </c>
      <c r="S131" s="368">
        <v>89799</v>
      </c>
      <c r="T131" s="368">
        <v>91249</v>
      </c>
      <c r="U131" s="368">
        <v>94554</v>
      </c>
      <c r="V131" s="368">
        <v>95009</v>
      </c>
      <c r="W131" s="368">
        <v>96198</v>
      </c>
      <c r="X131" s="368">
        <v>96191</v>
      </c>
      <c r="Y131" s="368">
        <v>96394</v>
      </c>
      <c r="Z131" s="368">
        <v>97464</v>
      </c>
      <c r="AA131" s="369">
        <v>95828</v>
      </c>
      <c r="AB131" s="367">
        <v>97516</v>
      </c>
      <c r="AC131" s="368">
        <v>98920</v>
      </c>
      <c r="AD131" s="368">
        <v>98785</v>
      </c>
      <c r="AE131" s="368">
        <v>98425</v>
      </c>
      <c r="AF131" s="368">
        <v>98402</v>
      </c>
      <c r="AG131" s="368">
        <v>96750</v>
      </c>
      <c r="AH131" s="368">
        <v>95500</v>
      </c>
      <c r="AI131" s="368">
        <v>94235</v>
      </c>
      <c r="AJ131" s="368">
        <v>93011</v>
      </c>
      <c r="AK131" s="368">
        <v>94422</v>
      </c>
      <c r="AL131" s="368">
        <v>94212</v>
      </c>
      <c r="AM131" s="369">
        <v>94723</v>
      </c>
      <c r="AN131" s="367">
        <v>93866</v>
      </c>
      <c r="AO131" s="368">
        <v>93453</v>
      </c>
      <c r="AP131" s="368">
        <v>92932</v>
      </c>
      <c r="AQ131" s="368">
        <v>91784</v>
      </c>
      <c r="AR131" s="368">
        <v>94975</v>
      </c>
      <c r="AS131" s="368">
        <v>94552</v>
      </c>
      <c r="AT131" s="368">
        <v>94452</v>
      </c>
      <c r="AU131" s="368">
        <v>94992</v>
      </c>
      <c r="AV131" s="368">
        <v>93638</v>
      </c>
      <c r="AW131" s="368">
        <v>93858</v>
      </c>
      <c r="AX131" s="368">
        <v>93607</v>
      </c>
      <c r="AY131" s="369">
        <v>93903</v>
      </c>
      <c r="AZ131" s="367">
        <v>93953</v>
      </c>
      <c r="BA131" s="368">
        <v>96184</v>
      </c>
      <c r="BB131" s="368">
        <v>95026</v>
      </c>
      <c r="BC131" s="368">
        <v>94884</v>
      </c>
      <c r="BD131" s="368">
        <v>94903</v>
      </c>
      <c r="BE131" s="368">
        <v>94101</v>
      </c>
      <c r="BF131" s="368">
        <v>93743</v>
      </c>
      <c r="BG131" s="368">
        <v>92195</v>
      </c>
      <c r="BH131" s="368">
        <v>93518</v>
      </c>
      <c r="BI131" s="368">
        <v>92323</v>
      </c>
      <c r="BJ131" s="368">
        <v>92507</v>
      </c>
      <c r="BK131" s="369">
        <v>93714</v>
      </c>
      <c r="BL131" s="367">
        <v>94150</v>
      </c>
      <c r="BM131" s="372">
        <v>96000</v>
      </c>
      <c r="BN131" s="372">
        <v>95327</v>
      </c>
      <c r="BO131" s="372">
        <v>94960</v>
      </c>
      <c r="BP131" s="372">
        <v>94954</v>
      </c>
      <c r="BQ131" s="372">
        <v>94920</v>
      </c>
      <c r="BR131" s="372">
        <v>93446</v>
      </c>
      <c r="BS131" s="372">
        <v>92361</v>
      </c>
      <c r="BT131" s="372">
        <v>91951</v>
      </c>
      <c r="BU131" s="372">
        <v>91541</v>
      </c>
      <c r="BV131" s="372">
        <v>91529</v>
      </c>
      <c r="BW131" s="369">
        <v>91956</v>
      </c>
      <c r="BX131" s="367">
        <v>93078</v>
      </c>
      <c r="BY131" s="372">
        <v>92783</v>
      </c>
      <c r="BZ131" s="372">
        <v>90750</v>
      </c>
      <c r="CA131" s="372">
        <v>88763</v>
      </c>
      <c r="CB131" s="372">
        <v>87720</v>
      </c>
      <c r="CC131" s="372">
        <v>85986</v>
      </c>
      <c r="CD131" s="372">
        <v>85386</v>
      </c>
      <c r="CE131" s="372">
        <v>91058</v>
      </c>
      <c r="CF131" s="372">
        <v>91065</v>
      </c>
      <c r="CG131" s="368">
        <v>90080</v>
      </c>
      <c r="CH131" s="368">
        <v>89581</v>
      </c>
      <c r="CI131" s="369">
        <v>88678</v>
      </c>
      <c r="CJ131" s="367">
        <v>88109</v>
      </c>
      <c r="CK131" s="368">
        <v>88163</v>
      </c>
      <c r="CL131" s="368">
        <v>87294</v>
      </c>
      <c r="CM131" s="368">
        <v>86944</v>
      </c>
      <c r="CN131" s="368">
        <v>86800</v>
      </c>
      <c r="CO131" s="368">
        <v>86822</v>
      </c>
      <c r="CP131" s="368">
        <v>87755</v>
      </c>
      <c r="CQ131" s="368">
        <v>88320</v>
      </c>
      <c r="CR131" s="368">
        <v>88629</v>
      </c>
      <c r="CS131" s="368">
        <v>89237</v>
      </c>
      <c r="CT131" s="368">
        <v>90879</v>
      </c>
      <c r="CU131" s="369">
        <v>91591</v>
      </c>
      <c r="CV131" s="367">
        <v>91191</v>
      </c>
      <c r="CW131" s="368">
        <v>93279</v>
      </c>
      <c r="CX131" s="368">
        <v>92322</v>
      </c>
      <c r="CY131" s="368">
        <v>92093</v>
      </c>
      <c r="CZ131" s="368">
        <v>91582</v>
      </c>
      <c r="DA131" s="368">
        <v>90631</v>
      </c>
      <c r="DB131" s="368">
        <v>90081</v>
      </c>
      <c r="DC131" s="368">
        <v>90769</v>
      </c>
      <c r="DD131" s="368">
        <v>90043</v>
      </c>
      <c r="DE131" s="368">
        <v>89484</v>
      </c>
      <c r="DF131" s="368">
        <v>88880</v>
      </c>
      <c r="DG131" s="369">
        <v>88357</v>
      </c>
      <c r="DH131" s="367">
        <v>88904</v>
      </c>
      <c r="DI131" s="368">
        <v>89630</v>
      </c>
      <c r="DJ131" s="368">
        <v>89400</v>
      </c>
      <c r="DK131" s="368">
        <v>88812</v>
      </c>
      <c r="DL131" s="368">
        <v>88521</v>
      </c>
      <c r="DM131" s="368">
        <v>87941</v>
      </c>
      <c r="DN131" s="368">
        <v>87495</v>
      </c>
      <c r="DO131" s="368">
        <v>87351</v>
      </c>
      <c r="DP131" s="368">
        <v>87277</v>
      </c>
      <c r="DQ131" s="368">
        <v>86173</v>
      </c>
      <c r="DR131" s="368">
        <v>85755</v>
      </c>
      <c r="DS131" s="371">
        <v>85641</v>
      </c>
      <c r="DT131" s="367">
        <v>85630</v>
      </c>
      <c r="DU131" s="368">
        <v>94556</v>
      </c>
      <c r="DV131" s="368">
        <v>96167</v>
      </c>
      <c r="DW131" s="368">
        <v>97498</v>
      </c>
      <c r="DX131" s="368">
        <v>100813</v>
      </c>
      <c r="DY131" s="368">
        <v>102315</v>
      </c>
      <c r="DZ131" s="368">
        <v>102308</v>
      </c>
      <c r="EA131" s="368">
        <v>98598</v>
      </c>
      <c r="EB131" s="368">
        <v>99045</v>
      </c>
      <c r="EC131" s="368">
        <v>97753</v>
      </c>
      <c r="ED131" s="368">
        <v>96608</v>
      </c>
      <c r="EE131" s="371">
        <v>95462</v>
      </c>
      <c r="EF131" s="367">
        <v>94860</v>
      </c>
      <c r="EG131" s="368">
        <v>94251</v>
      </c>
      <c r="EH131" s="368">
        <v>92930</v>
      </c>
      <c r="EI131" s="368">
        <v>92253</v>
      </c>
      <c r="EJ131" s="368">
        <v>91652</v>
      </c>
      <c r="EK131" s="368">
        <v>91159</v>
      </c>
      <c r="EL131" s="368">
        <v>90758</v>
      </c>
      <c r="EM131" s="368">
        <v>90999</v>
      </c>
      <c r="EN131" s="368">
        <v>98661</v>
      </c>
      <c r="EO131" s="368">
        <v>98484</v>
      </c>
      <c r="EP131" s="368">
        <v>98489</v>
      </c>
      <c r="EQ131" s="371">
        <v>98917</v>
      </c>
      <c r="ER131" s="367">
        <v>98294</v>
      </c>
      <c r="ES131" s="368">
        <v>99983</v>
      </c>
      <c r="ET131" s="368">
        <v>108178</v>
      </c>
      <c r="EU131" s="368">
        <v>109356</v>
      </c>
      <c r="EV131" s="368">
        <v>111726</v>
      </c>
      <c r="EW131" s="371">
        <v>112375</v>
      </c>
      <c r="EX131" s="371">
        <v>117839</v>
      </c>
      <c r="EY131" s="371">
        <v>118884</v>
      </c>
      <c r="EZ131" s="369">
        <v>119232</v>
      </c>
      <c r="FA131" s="369">
        <v>119646</v>
      </c>
      <c r="FB131" s="369">
        <v>119560</v>
      </c>
      <c r="FC131" s="369">
        <v>121685</v>
      </c>
      <c r="FD131" s="369">
        <v>124147</v>
      </c>
      <c r="FE131" s="369">
        <v>125734</v>
      </c>
      <c r="FF131" s="369">
        <v>125714</v>
      </c>
      <c r="FG131" s="369">
        <v>125516</v>
      </c>
      <c r="FH131" s="369"/>
      <c r="FI131" s="369"/>
      <c r="FJ131" s="369"/>
      <c r="FK131" s="369"/>
      <c r="FL131" s="369"/>
      <c r="FM131" s="369"/>
      <c r="FN131" s="369"/>
      <c r="FO131" s="369"/>
      <c r="FP131" s="104">
        <v>-198</v>
      </c>
      <c r="FQ131" s="84">
        <v>-0.15774881290034737</v>
      </c>
      <c r="FR131" s="104">
        <v>3831</v>
      </c>
      <c r="FS131" s="84">
        <v>3.8729439833395678</v>
      </c>
    </row>
    <row r="132" spans="1:175" ht="15" customHeight="1" outlineLevel="2">
      <c r="A132" s="355">
        <v>129</v>
      </c>
      <c r="B132" s="53" t="s">
        <v>3420</v>
      </c>
      <c r="C132" s="339" t="s">
        <v>419</v>
      </c>
      <c r="D132" s="367">
        <v>19587</v>
      </c>
      <c r="E132" s="368">
        <v>19736</v>
      </c>
      <c r="F132" s="368">
        <v>19602</v>
      </c>
      <c r="G132" s="368">
        <v>19417</v>
      </c>
      <c r="H132" s="368">
        <v>19112</v>
      </c>
      <c r="I132" s="368">
        <v>19321</v>
      </c>
      <c r="J132" s="368">
        <v>18506</v>
      </c>
      <c r="K132" s="368">
        <v>19213</v>
      </c>
      <c r="L132" s="368">
        <v>17544</v>
      </c>
      <c r="M132" s="368">
        <v>17400</v>
      </c>
      <c r="N132" s="368">
        <v>17284</v>
      </c>
      <c r="O132" s="369">
        <v>17365</v>
      </c>
      <c r="P132" s="367">
        <v>17088</v>
      </c>
      <c r="Q132" s="368">
        <v>16892</v>
      </c>
      <c r="R132" s="370">
        <v>16852</v>
      </c>
      <c r="S132" s="368">
        <v>17157</v>
      </c>
      <c r="T132" s="368">
        <v>17509</v>
      </c>
      <c r="U132" s="368">
        <v>17564</v>
      </c>
      <c r="V132" s="368">
        <v>17523</v>
      </c>
      <c r="W132" s="368">
        <v>17616</v>
      </c>
      <c r="X132" s="368">
        <v>17951</v>
      </c>
      <c r="Y132" s="368">
        <v>18019</v>
      </c>
      <c r="Z132" s="368">
        <v>17839</v>
      </c>
      <c r="AA132" s="369">
        <v>17454</v>
      </c>
      <c r="AB132" s="367">
        <v>17727</v>
      </c>
      <c r="AC132" s="368">
        <v>17782</v>
      </c>
      <c r="AD132" s="368">
        <v>17575</v>
      </c>
      <c r="AE132" s="368">
        <v>17469</v>
      </c>
      <c r="AF132" s="368">
        <v>17953</v>
      </c>
      <c r="AG132" s="368">
        <v>17587</v>
      </c>
      <c r="AH132" s="368">
        <v>17452</v>
      </c>
      <c r="AI132" s="368">
        <v>17185</v>
      </c>
      <c r="AJ132" s="368">
        <v>17031</v>
      </c>
      <c r="AK132" s="368">
        <v>17633</v>
      </c>
      <c r="AL132" s="368">
        <v>17651</v>
      </c>
      <c r="AM132" s="369">
        <v>17648</v>
      </c>
      <c r="AN132" s="367">
        <v>17441</v>
      </c>
      <c r="AO132" s="368">
        <v>17250</v>
      </c>
      <c r="AP132" s="368">
        <v>17356</v>
      </c>
      <c r="AQ132" s="368">
        <v>17202</v>
      </c>
      <c r="AR132" s="368">
        <v>17876</v>
      </c>
      <c r="AS132" s="368">
        <v>17789</v>
      </c>
      <c r="AT132" s="368">
        <v>17795</v>
      </c>
      <c r="AU132" s="368">
        <v>17777</v>
      </c>
      <c r="AV132" s="368">
        <v>17500</v>
      </c>
      <c r="AW132" s="368">
        <v>17473</v>
      </c>
      <c r="AX132" s="368">
        <v>17461</v>
      </c>
      <c r="AY132" s="369">
        <v>17433</v>
      </c>
      <c r="AZ132" s="367">
        <v>17619</v>
      </c>
      <c r="BA132" s="368">
        <v>17947</v>
      </c>
      <c r="BB132" s="368">
        <v>17497</v>
      </c>
      <c r="BC132" s="368">
        <v>17453</v>
      </c>
      <c r="BD132" s="368">
        <v>17359</v>
      </c>
      <c r="BE132" s="368">
        <v>17133</v>
      </c>
      <c r="BF132" s="368">
        <v>16943</v>
      </c>
      <c r="BG132" s="368">
        <v>16626</v>
      </c>
      <c r="BH132" s="368">
        <v>16932</v>
      </c>
      <c r="BI132" s="368">
        <v>16609</v>
      </c>
      <c r="BJ132" s="368">
        <v>16659</v>
      </c>
      <c r="BK132" s="369">
        <v>17013</v>
      </c>
      <c r="BL132" s="367">
        <v>17064</v>
      </c>
      <c r="BM132" s="372">
        <v>17305</v>
      </c>
      <c r="BN132" s="372">
        <v>17346</v>
      </c>
      <c r="BO132" s="372">
        <v>17566</v>
      </c>
      <c r="BP132" s="372">
        <v>17434</v>
      </c>
      <c r="BQ132" s="372">
        <v>17377</v>
      </c>
      <c r="BR132" s="372">
        <v>16941</v>
      </c>
      <c r="BS132" s="372">
        <v>16740</v>
      </c>
      <c r="BT132" s="372">
        <v>16658</v>
      </c>
      <c r="BU132" s="372">
        <v>16675</v>
      </c>
      <c r="BV132" s="372">
        <v>16675</v>
      </c>
      <c r="BW132" s="369">
        <v>16827</v>
      </c>
      <c r="BX132" s="367">
        <v>17080</v>
      </c>
      <c r="BY132" s="372">
        <v>17018</v>
      </c>
      <c r="BZ132" s="372">
        <v>16530</v>
      </c>
      <c r="CA132" s="372">
        <v>16213</v>
      </c>
      <c r="CB132" s="372">
        <v>16019</v>
      </c>
      <c r="CC132" s="372">
        <v>15763</v>
      </c>
      <c r="CD132" s="372">
        <v>15590</v>
      </c>
      <c r="CE132" s="372">
        <v>15496</v>
      </c>
      <c r="CF132" s="372">
        <v>15659</v>
      </c>
      <c r="CG132" s="368">
        <v>15470</v>
      </c>
      <c r="CH132" s="368">
        <v>15457</v>
      </c>
      <c r="CI132" s="369">
        <v>15344</v>
      </c>
      <c r="CJ132" s="367">
        <v>15315</v>
      </c>
      <c r="CK132" s="368">
        <v>15323</v>
      </c>
      <c r="CL132" s="368">
        <v>15154</v>
      </c>
      <c r="CM132" s="368">
        <v>15050</v>
      </c>
      <c r="CN132" s="368">
        <v>14988</v>
      </c>
      <c r="CO132" s="368">
        <v>15147</v>
      </c>
      <c r="CP132" s="368">
        <v>15170</v>
      </c>
      <c r="CQ132" s="368">
        <v>15172</v>
      </c>
      <c r="CR132" s="368">
        <v>15192</v>
      </c>
      <c r="CS132" s="368">
        <v>15330</v>
      </c>
      <c r="CT132" s="368">
        <v>15523</v>
      </c>
      <c r="CU132" s="369">
        <v>15741</v>
      </c>
      <c r="CV132" s="367">
        <v>15623</v>
      </c>
      <c r="CW132" s="368">
        <v>15501</v>
      </c>
      <c r="CX132" s="368">
        <v>15333</v>
      </c>
      <c r="CY132" s="368">
        <v>15307</v>
      </c>
      <c r="CZ132" s="368">
        <v>15115</v>
      </c>
      <c r="DA132" s="368">
        <v>14924</v>
      </c>
      <c r="DB132" s="368">
        <v>14869</v>
      </c>
      <c r="DC132" s="368">
        <v>14710</v>
      </c>
      <c r="DD132" s="368">
        <v>14606</v>
      </c>
      <c r="DE132" s="368">
        <v>14528</v>
      </c>
      <c r="DF132" s="368">
        <v>14479</v>
      </c>
      <c r="DG132" s="369">
        <v>14418</v>
      </c>
      <c r="DH132" s="367">
        <v>14389</v>
      </c>
      <c r="DI132" s="368">
        <v>14383</v>
      </c>
      <c r="DJ132" s="368">
        <v>14323</v>
      </c>
      <c r="DK132" s="368">
        <v>14277</v>
      </c>
      <c r="DL132" s="368">
        <v>14157</v>
      </c>
      <c r="DM132" s="368">
        <v>14150</v>
      </c>
      <c r="DN132" s="368">
        <v>14070</v>
      </c>
      <c r="DO132" s="368">
        <v>14164</v>
      </c>
      <c r="DP132" s="368">
        <v>14213</v>
      </c>
      <c r="DQ132" s="368">
        <v>14115</v>
      </c>
      <c r="DR132" s="368">
        <v>14084</v>
      </c>
      <c r="DS132" s="371">
        <v>14448</v>
      </c>
      <c r="DT132" s="367">
        <v>14589</v>
      </c>
      <c r="DU132" s="368">
        <v>15785</v>
      </c>
      <c r="DV132" s="368">
        <v>15903</v>
      </c>
      <c r="DW132" s="368">
        <v>16065</v>
      </c>
      <c r="DX132" s="368">
        <v>16810</v>
      </c>
      <c r="DY132" s="368">
        <v>16993</v>
      </c>
      <c r="DZ132" s="368">
        <v>16900</v>
      </c>
      <c r="EA132" s="368">
        <v>16229</v>
      </c>
      <c r="EB132" s="368">
        <v>16184</v>
      </c>
      <c r="EC132" s="368">
        <v>15973</v>
      </c>
      <c r="ED132" s="368">
        <v>15671</v>
      </c>
      <c r="EE132" s="371">
        <v>15337</v>
      </c>
      <c r="EF132" s="367">
        <v>15198</v>
      </c>
      <c r="EG132" s="368">
        <v>15090</v>
      </c>
      <c r="EH132" s="368">
        <v>14911</v>
      </c>
      <c r="EI132" s="368">
        <v>14782</v>
      </c>
      <c r="EJ132" s="368">
        <v>14813</v>
      </c>
      <c r="EK132" s="368">
        <v>15008</v>
      </c>
      <c r="EL132" s="368">
        <v>15064</v>
      </c>
      <c r="EM132" s="368">
        <v>15110</v>
      </c>
      <c r="EN132" s="368">
        <v>16806</v>
      </c>
      <c r="EO132" s="368">
        <v>16754</v>
      </c>
      <c r="EP132" s="368">
        <v>16723</v>
      </c>
      <c r="EQ132" s="371">
        <v>16777</v>
      </c>
      <c r="ER132" s="367">
        <v>16692</v>
      </c>
      <c r="ES132" s="368">
        <v>17026</v>
      </c>
      <c r="ET132" s="368">
        <v>18092</v>
      </c>
      <c r="EU132" s="368">
        <v>18192</v>
      </c>
      <c r="EV132" s="368">
        <v>18569</v>
      </c>
      <c r="EW132" s="371">
        <v>18569</v>
      </c>
      <c r="EX132" s="371">
        <v>19534</v>
      </c>
      <c r="EY132" s="371">
        <v>19727</v>
      </c>
      <c r="EZ132" s="369">
        <v>19858</v>
      </c>
      <c r="FA132" s="369">
        <v>19842</v>
      </c>
      <c r="FB132" s="369">
        <v>19869</v>
      </c>
      <c r="FC132" s="369">
        <v>20131</v>
      </c>
      <c r="FD132" s="369">
        <v>20544</v>
      </c>
      <c r="FE132" s="369">
        <v>20738</v>
      </c>
      <c r="FF132" s="369">
        <v>20612</v>
      </c>
      <c r="FG132" s="369">
        <v>20508</v>
      </c>
      <c r="FH132" s="369"/>
      <c r="FI132" s="369"/>
      <c r="FJ132" s="369"/>
      <c r="FK132" s="369"/>
      <c r="FL132" s="369"/>
      <c r="FM132" s="369"/>
      <c r="FN132" s="369"/>
      <c r="FO132" s="369"/>
      <c r="FP132" s="104">
        <v>-104</v>
      </c>
      <c r="FQ132" s="84">
        <v>-0.50711917300565634</v>
      </c>
      <c r="FR132" s="104">
        <v>377</v>
      </c>
      <c r="FS132" s="84">
        <v>2.2471240388627285</v>
      </c>
    </row>
    <row r="133" spans="1:175" ht="15" customHeight="1" outlineLevel="2">
      <c r="A133" s="355">
        <v>212</v>
      </c>
      <c r="B133" s="53" t="s">
        <v>3420</v>
      </c>
      <c r="C133" s="339" t="s">
        <v>420</v>
      </c>
      <c r="D133" s="367">
        <v>15185</v>
      </c>
      <c r="E133" s="368">
        <v>15258</v>
      </c>
      <c r="F133" s="368">
        <v>15178</v>
      </c>
      <c r="G133" s="368">
        <v>15093</v>
      </c>
      <c r="H133" s="368">
        <v>15264</v>
      </c>
      <c r="I133" s="368">
        <v>15280</v>
      </c>
      <c r="J133" s="368">
        <v>14933</v>
      </c>
      <c r="K133" s="368">
        <v>15234</v>
      </c>
      <c r="L133" s="368">
        <v>15216</v>
      </c>
      <c r="M133" s="368">
        <v>15180</v>
      </c>
      <c r="N133" s="368">
        <v>15077</v>
      </c>
      <c r="O133" s="369">
        <v>15153</v>
      </c>
      <c r="P133" s="367">
        <v>15032</v>
      </c>
      <c r="Q133" s="368">
        <v>15112</v>
      </c>
      <c r="R133" s="370">
        <v>15247</v>
      </c>
      <c r="S133" s="368">
        <v>16167</v>
      </c>
      <c r="T133" s="368">
        <v>16564</v>
      </c>
      <c r="U133" s="368">
        <v>16707</v>
      </c>
      <c r="V133" s="368">
        <v>16693</v>
      </c>
      <c r="W133" s="368">
        <v>16526</v>
      </c>
      <c r="X133" s="368">
        <v>16590</v>
      </c>
      <c r="Y133" s="368">
        <v>16672</v>
      </c>
      <c r="Z133" s="368">
        <v>16736</v>
      </c>
      <c r="AA133" s="369">
        <v>16484</v>
      </c>
      <c r="AB133" s="367">
        <v>16684</v>
      </c>
      <c r="AC133" s="368">
        <v>16979</v>
      </c>
      <c r="AD133" s="368">
        <v>17022</v>
      </c>
      <c r="AE133" s="368">
        <v>16965</v>
      </c>
      <c r="AF133" s="368">
        <v>16844</v>
      </c>
      <c r="AG133" s="368">
        <v>16432</v>
      </c>
      <c r="AH133" s="368">
        <v>16320</v>
      </c>
      <c r="AI133" s="368">
        <v>16056</v>
      </c>
      <c r="AJ133" s="368">
        <v>15926</v>
      </c>
      <c r="AK133" s="368">
        <v>16250</v>
      </c>
      <c r="AL133" s="368">
        <v>16208</v>
      </c>
      <c r="AM133" s="369">
        <v>16469</v>
      </c>
      <c r="AN133" s="367">
        <v>16304</v>
      </c>
      <c r="AO133" s="368">
        <v>16216</v>
      </c>
      <c r="AP133" s="368">
        <v>16351</v>
      </c>
      <c r="AQ133" s="368">
        <v>16182</v>
      </c>
      <c r="AR133" s="368">
        <v>16886</v>
      </c>
      <c r="AS133" s="368">
        <v>16688</v>
      </c>
      <c r="AT133" s="368">
        <v>16728</v>
      </c>
      <c r="AU133" s="368">
        <v>16874</v>
      </c>
      <c r="AV133" s="368">
        <v>16731</v>
      </c>
      <c r="AW133" s="368">
        <v>16776</v>
      </c>
      <c r="AX133" s="368">
        <v>16783</v>
      </c>
      <c r="AY133" s="369">
        <v>16769</v>
      </c>
      <c r="AZ133" s="367">
        <v>16809</v>
      </c>
      <c r="BA133" s="368">
        <v>17251</v>
      </c>
      <c r="BB133" s="368">
        <v>16990</v>
      </c>
      <c r="BC133" s="368">
        <v>16881</v>
      </c>
      <c r="BD133" s="368">
        <v>16682</v>
      </c>
      <c r="BE133" s="368">
        <v>16623</v>
      </c>
      <c r="BF133" s="368">
        <v>16718</v>
      </c>
      <c r="BG133" s="368">
        <v>16346</v>
      </c>
      <c r="BH133" s="368">
        <v>16643</v>
      </c>
      <c r="BI133" s="368">
        <v>16335</v>
      </c>
      <c r="BJ133" s="368">
        <v>16241</v>
      </c>
      <c r="BK133" s="369">
        <v>16422</v>
      </c>
      <c r="BL133" s="367">
        <v>16432</v>
      </c>
      <c r="BM133" s="372">
        <v>16612</v>
      </c>
      <c r="BN133" s="372">
        <v>16513</v>
      </c>
      <c r="BO133" s="372">
        <v>16489</v>
      </c>
      <c r="BP133" s="372">
        <v>16428</v>
      </c>
      <c r="BQ133" s="372">
        <v>16363</v>
      </c>
      <c r="BR133" s="372">
        <v>15826</v>
      </c>
      <c r="BS133" s="372">
        <v>15677</v>
      </c>
      <c r="BT133" s="372">
        <v>15617</v>
      </c>
      <c r="BU133" s="372">
        <v>15526</v>
      </c>
      <c r="BV133" s="372">
        <v>15481</v>
      </c>
      <c r="BW133" s="369">
        <v>15554</v>
      </c>
      <c r="BX133" s="367">
        <v>15838</v>
      </c>
      <c r="BY133" s="372">
        <v>15939</v>
      </c>
      <c r="BZ133" s="372">
        <v>15622</v>
      </c>
      <c r="CA133" s="372">
        <v>15383</v>
      </c>
      <c r="CB133" s="372">
        <v>15223</v>
      </c>
      <c r="CC133" s="372">
        <v>15036</v>
      </c>
      <c r="CD133" s="372">
        <v>14939</v>
      </c>
      <c r="CE133" s="372">
        <v>14918</v>
      </c>
      <c r="CF133" s="372">
        <v>14796</v>
      </c>
      <c r="CG133" s="368">
        <v>15318</v>
      </c>
      <c r="CH133" s="368">
        <v>15337</v>
      </c>
      <c r="CI133" s="369">
        <v>15296</v>
      </c>
      <c r="CJ133" s="367">
        <v>15211</v>
      </c>
      <c r="CK133" s="368">
        <v>15289</v>
      </c>
      <c r="CL133" s="368">
        <v>15158</v>
      </c>
      <c r="CM133" s="368">
        <v>15203</v>
      </c>
      <c r="CN133" s="368">
        <v>15221</v>
      </c>
      <c r="CO133" s="368">
        <v>15341</v>
      </c>
      <c r="CP133" s="368">
        <v>15473</v>
      </c>
      <c r="CQ133" s="368">
        <v>15474</v>
      </c>
      <c r="CR133" s="368">
        <v>15661</v>
      </c>
      <c r="CS133" s="368">
        <v>15719</v>
      </c>
      <c r="CT133" s="368">
        <v>15833</v>
      </c>
      <c r="CU133" s="369">
        <v>16004</v>
      </c>
      <c r="CV133" s="367">
        <v>16009</v>
      </c>
      <c r="CW133" s="368">
        <v>16028</v>
      </c>
      <c r="CX133" s="368">
        <v>16057</v>
      </c>
      <c r="CY133" s="368">
        <v>15982</v>
      </c>
      <c r="CZ133" s="368">
        <v>15886</v>
      </c>
      <c r="DA133" s="368">
        <v>15927</v>
      </c>
      <c r="DB133" s="368">
        <v>15814</v>
      </c>
      <c r="DC133" s="368">
        <v>15771</v>
      </c>
      <c r="DD133" s="368">
        <v>15803</v>
      </c>
      <c r="DE133" s="368">
        <v>15730</v>
      </c>
      <c r="DF133" s="368">
        <v>15691</v>
      </c>
      <c r="DG133" s="369">
        <v>15781</v>
      </c>
      <c r="DH133" s="367">
        <v>15912</v>
      </c>
      <c r="DI133" s="368">
        <v>16066</v>
      </c>
      <c r="DJ133" s="368">
        <v>16220</v>
      </c>
      <c r="DK133" s="368">
        <v>16122</v>
      </c>
      <c r="DL133" s="368">
        <v>16074</v>
      </c>
      <c r="DM133" s="368">
        <v>15935</v>
      </c>
      <c r="DN133" s="368">
        <v>15896</v>
      </c>
      <c r="DO133" s="368">
        <v>16005</v>
      </c>
      <c r="DP133" s="368">
        <v>16039</v>
      </c>
      <c r="DQ133" s="368">
        <v>15934</v>
      </c>
      <c r="DR133" s="368">
        <v>15841</v>
      </c>
      <c r="DS133" s="371">
        <v>16074</v>
      </c>
      <c r="DT133" s="367">
        <v>16227</v>
      </c>
      <c r="DU133" s="368">
        <v>17404</v>
      </c>
      <c r="DV133" s="368">
        <v>17524</v>
      </c>
      <c r="DW133" s="368">
        <v>17636</v>
      </c>
      <c r="DX133" s="368">
        <v>18050</v>
      </c>
      <c r="DY133" s="368">
        <v>18252</v>
      </c>
      <c r="DZ133" s="368">
        <v>18288</v>
      </c>
      <c r="EA133" s="368">
        <v>17648</v>
      </c>
      <c r="EB133" s="368">
        <v>17680</v>
      </c>
      <c r="EC133" s="368">
        <v>17379</v>
      </c>
      <c r="ED133" s="368">
        <v>17016</v>
      </c>
      <c r="EE133" s="371">
        <v>16857</v>
      </c>
      <c r="EF133" s="367">
        <v>16670</v>
      </c>
      <c r="EG133" s="368">
        <v>16583</v>
      </c>
      <c r="EH133" s="368">
        <v>16424</v>
      </c>
      <c r="EI133" s="368">
        <v>16274</v>
      </c>
      <c r="EJ133" s="368">
        <v>16170</v>
      </c>
      <c r="EK133" s="368">
        <v>16052</v>
      </c>
      <c r="EL133" s="368">
        <v>15949</v>
      </c>
      <c r="EM133" s="368">
        <v>15903</v>
      </c>
      <c r="EN133" s="368">
        <v>17316</v>
      </c>
      <c r="EO133" s="368">
        <v>17259</v>
      </c>
      <c r="EP133" s="368">
        <v>17227</v>
      </c>
      <c r="EQ133" s="371">
        <v>17313</v>
      </c>
      <c r="ER133" s="367">
        <v>17396</v>
      </c>
      <c r="ES133" s="368">
        <v>17600</v>
      </c>
      <c r="ET133" s="368">
        <v>18184</v>
      </c>
      <c r="EU133" s="368">
        <v>18157</v>
      </c>
      <c r="EV133" s="368">
        <v>18289</v>
      </c>
      <c r="EW133" s="371">
        <v>18254</v>
      </c>
      <c r="EX133" s="371">
        <v>18909</v>
      </c>
      <c r="EY133" s="371">
        <v>19060</v>
      </c>
      <c r="EZ133" s="369">
        <v>19046</v>
      </c>
      <c r="FA133" s="369">
        <v>19001</v>
      </c>
      <c r="FB133" s="369">
        <v>18939</v>
      </c>
      <c r="FC133" s="369">
        <v>19154</v>
      </c>
      <c r="FD133" s="369">
        <v>19385</v>
      </c>
      <c r="FE133" s="369">
        <v>19674</v>
      </c>
      <c r="FF133" s="369">
        <v>19545</v>
      </c>
      <c r="FG133" s="369">
        <v>19535</v>
      </c>
      <c r="FH133" s="369"/>
      <c r="FI133" s="369"/>
      <c r="FJ133" s="369"/>
      <c r="FK133" s="369"/>
      <c r="FL133" s="369"/>
      <c r="FM133" s="369"/>
      <c r="FN133" s="369"/>
      <c r="FO133" s="369"/>
      <c r="FP133" s="104">
        <v>-10</v>
      </c>
      <c r="FQ133" s="84">
        <v>-5.1190171487074478E-2</v>
      </c>
      <c r="FR133" s="104">
        <v>381</v>
      </c>
      <c r="FS133" s="84">
        <v>2.2006584647374807</v>
      </c>
    </row>
    <row r="134" spans="1:175" ht="15" customHeight="1" outlineLevel="2">
      <c r="A134" s="355">
        <v>266</v>
      </c>
      <c r="B134" s="53" t="s">
        <v>3420</v>
      </c>
      <c r="C134" s="339" t="s">
        <v>421</v>
      </c>
      <c r="D134" s="367">
        <v>19663</v>
      </c>
      <c r="E134" s="368">
        <v>19810</v>
      </c>
      <c r="F134" s="368">
        <v>19773</v>
      </c>
      <c r="G134" s="368">
        <v>19773</v>
      </c>
      <c r="H134" s="368">
        <v>19571</v>
      </c>
      <c r="I134" s="368">
        <v>19785</v>
      </c>
      <c r="J134" s="368">
        <v>19260</v>
      </c>
      <c r="K134" s="368">
        <v>19585</v>
      </c>
      <c r="L134" s="368">
        <v>18754</v>
      </c>
      <c r="M134" s="368">
        <v>18496</v>
      </c>
      <c r="N134" s="368">
        <v>18349</v>
      </c>
      <c r="O134" s="369">
        <v>18187</v>
      </c>
      <c r="P134" s="367">
        <v>18124</v>
      </c>
      <c r="Q134" s="368">
        <v>18085</v>
      </c>
      <c r="R134" s="370">
        <v>17983</v>
      </c>
      <c r="S134" s="368">
        <v>17829</v>
      </c>
      <c r="T134" s="368">
        <v>18054</v>
      </c>
      <c r="U134" s="368">
        <v>18215</v>
      </c>
      <c r="V134" s="368">
        <v>18148</v>
      </c>
      <c r="W134" s="368">
        <v>18055</v>
      </c>
      <c r="X134" s="368">
        <v>18263</v>
      </c>
      <c r="Y134" s="368">
        <v>18739</v>
      </c>
      <c r="Z134" s="368">
        <v>18729</v>
      </c>
      <c r="AA134" s="369">
        <v>18247</v>
      </c>
      <c r="AB134" s="367">
        <v>18349</v>
      </c>
      <c r="AC134" s="368">
        <v>18338</v>
      </c>
      <c r="AD134" s="368">
        <v>18416</v>
      </c>
      <c r="AE134" s="368">
        <v>18406</v>
      </c>
      <c r="AF134" s="368">
        <v>18394</v>
      </c>
      <c r="AG134" s="368">
        <v>17968</v>
      </c>
      <c r="AH134" s="368">
        <v>18039</v>
      </c>
      <c r="AI134" s="368">
        <v>17733</v>
      </c>
      <c r="AJ134" s="368">
        <v>17932</v>
      </c>
      <c r="AK134" s="368">
        <v>18137</v>
      </c>
      <c r="AL134" s="368">
        <v>18126</v>
      </c>
      <c r="AM134" s="369">
        <v>18135</v>
      </c>
      <c r="AN134" s="367">
        <v>18219</v>
      </c>
      <c r="AO134" s="368">
        <v>18264</v>
      </c>
      <c r="AP134" s="368">
        <v>18107</v>
      </c>
      <c r="AQ134" s="368">
        <v>18035</v>
      </c>
      <c r="AR134" s="368">
        <v>18295</v>
      </c>
      <c r="AS134" s="368">
        <v>18251</v>
      </c>
      <c r="AT134" s="368">
        <v>18159</v>
      </c>
      <c r="AU134" s="368">
        <v>18127</v>
      </c>
      <c r="AV134" s="368">
        <v>18029</v>
      </c>
      <c r="AW134" s="368">
        <v>17852</v>
      </c>
      <c r="AX134" s="368">
        <v>17823</v>
      </c>
      <c r="AY134" s="369">
        <v>17804</v>
      </c>
      <c r="AZ134" s="367">
        <v>17967</v>
      </c>
      <c r="BA134" s="368">
        <v>18291</v>
      </c>
      <c r="BB134" s="368">
        <v>18029</v>
      </c>
      <c r="BC134" s="368">
        <v>17917</v>
      </c>
      <c r="BD134" s="368">
        <v>17913</v>
      </c>
      <c r="BE134" s="368">
        <v>17759</v>
      </c>
      <c r="BF134" s="368">
        <v>17712</v>
      </c>
      <c r="BG134" s="368">
        <v>17428</v>
      </c>
      <c r="BH134" s="368">
        <v>17562</v>
      </c>
      <c r="BI134" s="368">
        <v>17227</v>
      </c>
      <c r="BJ134" s="368">
        <v>17217</v>
      </c>
      <c r="BK134" s="369">
        <v>17395</v>
      </c>
      <c r="BL134" s="367">
        <v>17548</v>
      </c>
      <c r="BM134" s="372">
        <v>17995</v>
      </c>
      <c r="BN134" s="372">
        <v>17961</v>
      </c>
      <c r="BO134" s="372">
        <v>17770</v>
      </c>
      <c r="BP134" s="372">
        <v>18061</v>
      </c>
      <c r="BQ134" s="372">
        <v>18023</v>
      </c>
      <c r="BR134" s="372">
        <v>17553</v>
      </c>
      <c r="BS134" s="372">
        <v>17404</v>
      </c>
      <c r="BT134" s="372">
        <v>17175</v>
      </c>
      <c r="BU134" s="372">
        <v>17291</v>
      </c>
      <c r="BV134" s="372">
        <v>17148</v>
      </c>
      <c r="BW134" s="369">
        <v>17243</v>
      </c>
      <c r="BX134" s="367">
        <v>17485</v>
      </c>
      <c r="BY134" s="372">
        <v>17519</v>
      </c>
      <c r="BZ134" s="372">
        <v>17193</v>
      </c>
      <c r="CA134" s="372">
        <v>16798</v>
      </c>
      <c r="CB134" s="372">
        <v>16636</v>
      </c>
      <c r="CC134" s="372">
        <v>16426</v>
      </c>
      <c r="CD134" s="372">
        <v>16268</v>
      </c>
      <c r="CE134" s="372">
        <v>16216</v>
      </c>
      <c r="CF134" s="372">
        <v>16040</v>
      </c>
      <c r="CG134" s="368">
        <v>15915</v>
      </c>
      <c r="CH134" s="368">
        <v>16072</v>
      </c>
      <c r="CI134" s="369">
        <v>15869</v>
      </c>
      <c r="CJ134" s="367">
        <v>15784</v>
      </c>
      <c r="CK134" s="368">
        <v>15878</v>
      </c>
      <c r="CL134" s="368">
        <v>15644</v>
      </c>
      <c r="CM134" s="368">
        <v>15525</v>
      </c>
      <c r="CN134" s="368">
        <v>15559</v>
      </c>
      <c r="CO134" s="368">
        <v>15592</v>
      </c>
      <c r="CP134" s="368">
        <v>15688</v>
      </c>
      <c r="CQ134" s="368">
        <v>15708</v>
      </c>
      <c r="CR134" s="368">
        <v>15849</v>
      </c>
      <c r="CS134" s="368">
        <v>15954</v>
      </c>
      <c r="CT134" s="368">
        <v>15964</v>
      </c>
      <c r="CU134" s="369">
        <v>15879</v>
      </c>
      <c r="CV134" s="367">
        <v>15873</v>
      </c>
      <c r="CW134" s="368">
        <v>15731</v>
      </c>
      <c r="CX134" s="368">
        <v>15906</v>
      </c>
      <c r="CY134" s="368">
        <v>15842</v>
      </c>
      <c r="CZ134" s="368">
        <v>15881</v>
      </c>
      <c r="DA134" s="368">
        <v>15853</v>
      </c>
      <c r="DB134" s="368">
        <v>15748</v>
      </c>
      <c r="DC134" s="368">
        <v>15685</v>
      </c>
      <c r="DD134" s="368">
        <v>15637</v>
      </c>
      <c r="DE134" s="368">
        <v>15595</v>
      </c>
      <c r="DF134" s="368">
        <v>15598</v>
      </c>
      <c r="DG134" s="369">
        <v>15593</v>
      </c>
      <c r="DH134" s="367">
        <v>15408</v>
      </c>
      <c r="DI134" s="368">
        <v>15385</v>
      </c>
      <c r="DJ134" s="368">
        <v>15335</v>
      </c>
      <c r="DK134" s="368">
        <v>15287</v>
      </c>
      <c r="DL134" s="368">
        <v>14766</v>
      </c>
      <c r="DM134" s="368">
        <v>14656</v>
      </c>
      <c r="DN134" s="368">
        <v>14430</v>
      </c>
      <c r="DO134" s="368">
        <v>14292</v>
      </c>
      <c r="DP134" s="368">
        <v>14236</v>
      </c>
      <c r="DQ134" s="368">
        <v>14221</v>
      </c>
      <c r="DR134" s="368">
        <v>14031</v>
      </c>
      <c r="DS134" s="371">
        <v>14047</v>
      </c>
      <c r="DT134" s="367">
        <v>13985</v>
      </c>
      <c r="DU134" s="368">
        <v>15187</v>
      </c>
      <c r="DV134" s="368">
        <v>15314</v>
      </c>
      <c r="DW134" s="368">
        <v>15602</v>
      </c>
      <c r="DX134" s="368">
        <v>15965</v>
      </c>
      <c r="DY134" s="368">
        <v>16147</v>
      </c>
      <c r="DZ134" s="368">
        <v>16163</v>
      </c>
      <c r="EA134" s="368">
        <v>15620</v>
      </c>
      <c r="EB134" s="368">
        <v>15751</v>
      </c>
      <c r="EC134" s="368">
        <v>15508</v>
      </c>
      <c r="ED134" s="368">
        <v>15389</v>
      </c>
      <c r="EE134" s="371">
        <v>15187</v>
      </c>
      <c r="EF134" s="367">
        <v>15143</v>
      </c>
      <c r="EG134" s="368">
        <v>15084</v>
      </c>
      <c r="EH134" s="368">
        <v>14854</v>
      </c>
      <c r="EI134" s="368">
        <v>15171</v>
      </c>
      <c r="EJ134" s="368">
        <v>15700</v>
      </c>
      <c r="EK134" s="368">
        <v>16235</v>
      </c>
      <c r="EL134" s="368">
        <v>16404</v>
      </c>
      <c r="EM134" s="368">
        <v>16488</v>
      </c>
      <c r="EN134" s="368">
        <v>18499</v>
      </c>
      <c r="EO134" s="368">
        <v>18795</v>
      </c>
      <c r="EP134" s="368">
        <v>19082</v>
      </c>
      <c r="EQ134" s="371">
        <v>19350</v>
      </c>
      <c r="ER134" s="367">
        <v>19318</v>
      </c>
      <c r="ES134" s="368">
        <v>19943</v>
      </c>
      <c r="ET134" s="368">
        <v>21915</v>
      </c>
      <c r="EU134" s="368">
        <v>22185</v>
      </c>
      <c r="EV134" s="368">
        <v>22769</v>
      </c>
      <c r="EW134" s="371">
        <v>23093</v>
      </c>
      <c r="EX134" s="371">
        <v>24855</v>
      </c>
      <c r="EY134" s="371">
        <v>25179</v>
      </c>
      <c r="EZ134" s="369">
        <v>25112</v>
      </c>
      <c r="FA134" s="369">
        <v>25139</v>
      </c>
      <c r="FB134" s="369">
        <v>25184</v>
      </c>
      <c r="FC134" s="369">
        <v>25672</v>
      </c>
      <c r="FD134" s="369">
        <v>26326</v>
      </c>
      <c r="FE134" s="369">
        <v>26948</v>
      </c>
      <c r="FF134" s="369">
        <v>26874</v>
      </c>
      <c r="FG134" s="369">
        <v>26801</v>
      </c>
      <c r="FH134" s="369"/>
      <c r="FI134" s="369"/>
      <c r="FJ134" s="369"/>
      <c r="FK134" s="369"/>
      <c r="FL134" s="369"/>
      <c r="FM134" s="369"/>
      <c r="FN134" s="369"/>
      <c r="FO134" s="369"/>
      <c r="FP134" s="104">
        <v>-73</v>
      </c>
      <c r="FQ134" s="84">
        <v>-0.2723778963471512</v>
      </c>
      <c r="FR134" s="104">
        <v>1129</v>
      </c>
      <c r="FS134" s="84">
        <v>5.8346253229974154</v>
      </c>
    </row>
    <row r="135" spans="1:175" ht="15" customHeight="1" outlineLevel="2">
      <c r="A135" s="355">
        <v>308</v>
      </c>
      <c r="B135" s="53" t="s">
        <v>3420</v>
      </c>
      <c r="C135" s="339" t="s">
        <v>422</v>
      </c>
      <c r="D135" s="367">
        <v>13560</v>
      </c>
      <c r="E135" s="368">
        <v>13555</v>
      </c>
      <c r="F135" s="368">
        <v>13770</v>
      </c>
      <c r="G135" s="368">
        <v>13793</v>
      </c>
      <c r="H135" s="368">
        <v>13613</v>
      </c>
      <c r="I135" s="368">
        <v>13663</v>
      </c>
      <c r="J135" s="368">
        <v>13237</v>
      </c>
      <c r="K135" s="368">
        <v>13616</v>
      </c>
      <c r="L135" s="368">
        <v>13011</v>
      </c>
      <c r="M135" s="368">
        <v>12928</v>
      </c>
      <c r="N135" s="368">
        <v>12836</v>
      </c>
      <c r="O135" s="369">
        <v>12788</v>
      </c>
      <c r="P135" s="367">
        <v>12676</v>
      </c>
      <c r="Q135" s="368">
        <v>12604</v>
      </c>
      <c r="R135" s="370">
        <v>12521</v>
      </c>
      <c r="S135" s="368">
        <v>12600</v>
      </c>
      <c r="T135" s="368">
        <v>12728</v>
      </c>
      <c r="U135" s="368">
        <v>12778</v>
      </c>
      <c r="V135" s="368">
        <v>12833</v>
      </c>
      <c r="W135" s="368">
        <v>12667</v>
      </c>
      <c r="X135" s="368">
        <v>12700</v>
      </c>
      <c r="Y135" s="368">
        <v>12790</v>
      </c>
      <c r="Z135" s="368">
        <v>12718</v>
      </c>
      <c r="AA135" s="369">
        <v>12487</v>
      </c>
      <c r="AB135" s="367">
        <v>12447</v>
      </c>
      <c r="AC135" s="368">
        <v>12551</v>
      </c>
      <c r="AD135" s="368">
        <v>12520</v>
      </c>
      <c r="AE135" s="368">
        <v>12485</v>
      </c>
      <c r="AF135" s="368">
        <v>12576</v>
      </c>
      <c r="AG135" s="368">
        <v>12254</v>
      </c>
      <c r="AH135" s="368">
        <v>12164</v>
      </c>
      <c r="AI135" s="368">
        <v>12054</v>
      </c>
      <c r="AJ135" s="368">
        <v>11983</v>
      </c>
      <c r="AK135" s="368">
        <v>12185</v>
      </c>
      <c r="AL135" s="368">
        <v>12206</v>
      </c>
      <c r="AM135" s="369">
        <v>12293</v>
      </c>
      <c r="AN135" s="367">
        <v>12194</v>
      </c>
      <c r="AO135" s="368">
        <v>12096</v>
      </c>
      <c r="AP135" s="368">
        <v>12129</v>
      </c>
      <c r="AQ135" s="368">
        <v>12114</v>
      </c>
      <c r="AR135" s="368">
        <v>12657</v>
      </c>
      <c r="AS135" s="368">
        <v>12591</v>
      </c>
      <c r="AT135" s="368">
        <v>12645</v>
      </c>
      <c r="AU135" s="368">
        <v>12734</v>
      </c>
      <c r="AV135" s="368">
        <v>12624</v>
      </c>
      <c r="AW135" s="368">
        <v>12625</v>
      </c>
      <c r="AX135" s="368">
        <v>12589</v>
      </c>
      <c r="AY135" s="369">
        <v>12557</v>
      </c>
      <c r="AZ135" s="367">
        <v>12623</v>
      </c>
      <c r="BA135" s="368">
        <v>12827</v>
      </c>
      <c r="BB135" s="368">
        <v>12684</v>
      </c>
      <c r="BC135" s="368">
        <v>12709</v>
      </c>
      <c r="BD135" s="368">
        <v>12690</v>
      </c>
      <c r="BE135" s="368">
        <v>12605</v>
      </c>
      <c r="BF135" s="368">
        <v>12521</v>
      </c>
      <c r="BG135" s="368">
        <v>12368</v>
      </c>
      <c r="BH135" s="368">
        <v>12560</v>
      </c>
      <c r="BI135" s="368">
        <v>12363</v>
      </c>
      <c r="BJ135" s="368">
        <v>12359</v>
      </c>
      <c r="BK135" s="369">
        <v>12579</v>
      </c>
      <c r="BL135" s="367">
        <v>12678</v>
      </c>
      <c r="BM135" s="372">
        <v>12995</v>
      </c>
      <c r="BN135" s="372">
        <v>12877</v>
      </c>
      <c r="BO135" s="372">
        <v>12827</v>
      </c>
      <c r="BP135" s="372">
        <v>12772</v>
      </c>
      <c r="BQ135" s="372">
        <v>12869</v>
      </c>
      <c r="BR135" s="372">
        <v>12650</v>
      </c>
      <c r="BS135" s="372">
        <v>12559</v>
      </c>
      <c r="BT135" s="372">
        <v>12566</v>
      </c>
      <c r="BU135" s="372">
        <v>12613</v>
      </c>
      <c r="BV135" s="372">
        <v>12552</v>
      </c>
      <c r="BW135" s="369">
        <v>12688</v>
      </c>
      <c r="BX135" s="367">
        <v>12833</v>
      </c>
      <c r="BY135" s="372">
        <v>12853</v>
      </c>
      <c r="BZ135" s="372">
        <v>12616</v>
      </c>
      <c r="CA135" s="372">
        <v>12373</v>
      </c>
      <c r="CB135" s="372">
        <v>12280</v>
      </c>
      <c r="CC135" s="372">
        <v>12144</v>
      </c>
      <c r="CD135" s="372">
        <v>12079</v>
      </c>
      <c r="CE135" s="372">
        <v>12091</v>
      </c>
      <c r="CF135" s="372">
        <v>12014</v>
      </c>
      <c r="CG135" s="368">
        <v>11967</v>
      </c>
      <c r="CH135" s="368">
        <v>11913</v>
      </c>
      <c r="CI135" s="369">
        <v>11900</v>
      </c>
      <c r="CJ135" s="367">
        <v>11877</v>
      </c>
      <c r="CK135" s="368">
        <v>11938</v>
      </c>
      <c r="CL135" s="368">
        <v>11940</v>
      </c>
      <c r="CM135" s="368">
        <v>11933</v>
      </c>
      <c r="CN135" s="368">
        <v>12002</v>
      </c>
      <c r="CO135" s="368">
        <v>12266</v>
      </c>
      <c r="CP135" s="368">
        <v>12332</v>
      </c>
      <c r="CQ135" s="368">
        <v>12419</v>
      </c>
      <c r="CR135" s="368">
        <v>12692</v>
      </c>
      <c r="CS135" s="368">
        <v>12832</v>
      </c>
      <c r="CT135" s="368">
        <v>12903</v>
      </c>
      <c r="CU135" s="369">
        <v>12928</v>
      </c>
      <c r="CV135" s="367">
        <v>12842</v>
      </c>
      <c r="CW135" s="368">
        <v>12695</v>
      </c>
      <c r="CX135" s="368">
        <v>12642</v>
      </c>
      <c r="CY135" s="368">
        <v>13058</v>
      </c>
      <c r="CZ135" s="368">
        <v>13059</v>
      </c>
      <c r="DA135" s="368">
        <v>12856</v>
      </c>
      <c r="DB135" s="368">
        <v>12907</v>
      </c>
      <c r="DC135" s="368">
        <v>12774</v>
      </c>
      <c r="DD135" s="368">
        <v>12924</v>
      </c>
      <c r="DE135" s="368">
        <v>12824</v>
      </c>
      <c r="DF135" s="368">
        <v>12820</v>
      </c>
      <c r="DG135" s="369">
        <v>13022</v>
      </c>
      <c r="DH135" s="367">
        <v>13252</v>
      </c>
      <c r="DI135" s="368">
        <v>13258</v>
      </c>
      <c r="DJ135" s="368">
        <v>13285</v>
      </c>
      <c r="DK135" s="368">
        <v>13187</v>
      </c>
      <c r="DL135" s="368">
        <v>13143</v>
      </c>
      <c r="DM135" s="368">
        <v>13068</v>
      </c>
      <c r="DN135" s="368">
        <v>12996</v>
      </c>
      <c r="DO135" s="368">
        <v>12944</v>
      </c>
      <c r="DP135" s="368">
        <v>13028</v>
      </c>
      <c r="DQ135" s="368">
        <v>12993</v>
      </c>
      <c r="DR135" s="368">
        <v>12957</v>
      </c>
      <c r="DS135" s="371">
        <v>13252</v>
      </c>
      <c r="DT135" s="367">
        <v>13341</v>
      </c>
      <c r="DU135" s="368">
        <v>14181</v>
      </c>
      <c r="DV135" s="368">
        <v>14268</v>
      </c>
      <c r="DW135" s="368">
        <v>14387</v>
      </c>
      <c r="DX135" s="368">
        <v>14809</v>
      </c>
      <c r="DY135" s="368">
        <v>14930</v>
      </c>
      <c r="DZ135" s="368">
        <v>15054</v>
      </c>
      <c r="EA135" s="368">
        <v>14633</v>
      </c>
      <c r="EB135" s="368">
        <v>14575</v>
      </c>
      <c r="EC135" s="368">
        <v>14379</v>
      </c>
      <c r="ED135" s="368">
        <v>14181</v>
      </c>
      <c r="EE135" s="371">
        <v>13965</v>
      </c>
      <c r="EF135" s="367">
        <v>13874</v>
      </c>
      <c r="EG135" s="368">
        <v>13802</v>
      </c>
      <c r="EH135" s="368">
        <v>13586</v>
      </c>
      <c r="EI135" s="368">
        <v>13391</v>
      </c>
      <c r="EJ135" s="368">
        <v>13246</v>
      </c>
      <c r="EK135" s="368">
        <v>13095</v>
      </c>
      <c r="EL135" s="368">
        <v>13061</v>
      </c>
      <c r="EM135" s="368">
        <v>13001</v>
      </c>
      <c r="EN135" s="368">
        <v>13976</v>
      </c>
      <c r="EO135" s="368">
        <v>13873</v>
      </c>
      <c r="EP135" s="368">
        <v>13845</v>
      </c>
      <c r="EQ135" s="371">
        <v>13864</v>
      </c>
      <c r="ER135" s="367">
        <v>13911</v>
      </c>
      <c r="ES135" s="368">
        <v>14040</v>
      </c>
      <c r="ET135" s="368">
        <v>14839</v>
      </c>
      <c r="EU135" s="368">
        <v>14911</v>
      </c>
      <c r="EV135" s="368">
        <v>15066</v>
      </c>
      <c r="EW135" s="371">
        <v>15063</v>
      </c>
      <c r="EX135" s="371">
        <v>15705</v>
      </c>
      <c r="EY135" s="371">
        <v>15733</v>
      </c>
      <c r="EZ135" s="369">
        <v>15814</v>
      </c>
      <c r="FA135" s="369">
        <v>15703</v>
      </c>
      <c r="FB135" s="369">
        <v>15686</v>
      </c>
      <c r="FC135" s="369">
        <v>15740</v>
      </c>
      <c r="FD135" s="369">
        <v>15854</v>
      </c>
      <c r="FE135" s="369">
        <v>15982</v>
      </c>
      <c r="FF135" s="369">
        <v>15899</v>
      </c>
      <c r="FG135" s="369">
        <v>15887</v>
      </c>
      <c r="FH135" s="369"/>
      <c r="FI135" s="369"/>
      <c r="FJ135" s="369"/>
      <c r="FK135" s="369"/>
      <c r="FL135" s="369"/>
      <c r="FM135" s="369"/>
      <c r="FN135" s="369"/>
      <c r="FO135" s="369"/>
      <c r="FP135" s="104">
        <v>-12</v>
      </c>
      <c r="FQ135" s="84">
        <v>-7.5533455026121993E-2</v>
      </c>
      <c r="FR135" s="104">
        <v>147</v>
      </c>
      <c r="FS135" s="84">
        <v>1.0603000577034045</v>
      </c>
    </row>
    <row r="136" spans="1:175" ht="15" customHeight="1" outlineLevel="2">
      <c r="A136" s="355">
        <v>360</v>
      </c>
      <c r="B136" s="53" t="s">
        <v>3420</v>
      </c>
      <c r="C136" s="339" t="s">
        <v>423</v>
      </c>
      <c r="D136" s="367">
        <v>47846</v>
      </c>
      <c r="E136" s="368">
        <v>46861</v>
      </c>
      <c r="F136" s="368">
        <v>47861</v>
      </c>
      <c r="G136" s="368">
        <v>47214</v>
      </c>
      <c r="H136" s="368">
        <v>47705</v>
      </c>
      <c r="I136" s="368">
        <v>49237</v>
      </c>
      <c r="J136" s="368">
        <v>48442</v>
      </c>
      <c r="K136" s="368">
        <v>49145</v>
      </c>
      <c r="L136" s="368">
        <v>48625</v>
      </c>
      <c r="M136" s="368">
        <v>48565</v>
      </c>
      <c r="N136" s="368">
        <v>48168</v>
      </c>
      <c r="O136" s="369">
        <v>49089</v>
      </c>
      <c r="P136" s="367">
        <v>49954</v>
      </c>
      <c r="Q136" s="368">
        <v>49599</v>
      </c>
      <c r="R136" s="370">
        <v>49815</v>
      </c>
      <c r="S136" s="368">
        <v>49592</v>
      </c>
      <c r="T136" s="368">
        <v>50869</v>
      </c>
      <c r="U136" s="368">
        <v>50958</v>
      </c>
      <c r="V136" s="368">
        <v>51375</v>
      </c>
      <c r="W136" s="368">
        <v>51033</v>
      </c>
      <c r="X136" s="368">
        <v>50853</v>
      </c>
      <c r="Y136" s="368">
        <v>51147</v>
      </c>
      <c r="Z136" s="368">
        <v>51657</v>
      </c>
      <c r="AA136" s="369">
        <v>50958</v>
      </c>
      <c r="AB136" s="367">
        <v>51053</v>
      </c>
      <c r="AC136" s="368">
        <v>52906</v>
      </c>
      <c r="AD136" s="368">
        <v>53360</v>
      </c>
      <c r="AE136" s="368">
        <v>53205</v>
      </c>
      <c r="AF136" s="368">
        <v>52036</v>
      </c>
      <c r="AG136" s="368">
        <v>50250</v>
      </c>
      <c r="AH136" s="368">
        <v>50193</v>
      </c>
      <c r="AI136" s="368">
        <v>49136</v>
      </c>
      <c r="AJ136" s="368">
        <v>48327</v>
      </c>
      <c r="AK136" s="368">
        <v>48653</v>
      </c>
      <c r="AL136" s="368">
        <v>48551</v>
      </c>
      <c r="AM136" s="369">
        <v>49367</v>
      </c>
      <c r="AN136" s="367">
        <v>48706</v>
      </c>
      <c r="AO136" s="368">
        <v>48102</v>
      </c>
      <c r="AP136" s="368">
        <v>47819</v>
      </c>
      <c r="AQ136" s="368">
        <v>48017</v>
      </c>
      <c r="AR136" s="368">
        <v>49431</v>
      </c>
      <c r="AS136" s="368">
        <v>49465</v>
      </c>
      <c r="AT136" s="368">
        <v>49117</v>
      </c>
      <c r="AU136" s="368">
        <v>49335</v>
      </c>
      <c r="AV136" s="368">
        <v>48432</v>
      </c>
      <c r="AW136" s="368">
        <v>48382</v>
      </c>
      <c r="AX136" s="368">
        <v>48323</v>
      </c>
      <c r="AY136" s="369">
        <v>48371</v>
      </c>
      <c r="AZ136" s="367">
        <v>48677</v>
      </c>
      <c r="BA136" s="368">
        <v>49856</v>
      </c>
      <c r="BB136" s="368">
        <v>48828</v>
      </c>
      <c r="BC136" s="368">
        <v>48696</v>
      </c>
      <c r="BD136" s="368">
        <v>48359</v>
      </c>
      <c r="BE136" s="368">
        <v>47894</v>
      </c>
      <c r="BF136" s="368">
        <v>47600</v>
      </c>
      <c r="BG136" s="368">
        <v>46506</v>
      </c>
      <c r="BH136" s="368">
        <v>47355</v>
      </c>
      <c r="BI136" s="368">
        <v>46544</v>
      </c>
      <c r="BJ136" s="368">
        <v>47448</v>
      </c>
      <c r="BK136" s="369">
        <v>47960</v>
      </c>
      <c r="BL136" s="367">
        <v>47889</v>
      </c>
      <c r="BM136" s="372">
        <v>48551</v>
      </c>
      <c r="BN136" s="372">
        <v>48072</v>
      </c>
      <c r="BO136" s="372">
        <v>48273</v>
      </c>
      <c r="BP136" s="372">
        <v>48300</v>
      </c>
      <c r="BQ136" s="372">
        <v>47812</v>
      </c>
      <c r="BR136" s="372">
        <v>47060</v>
      </c>
      <c r="BS136" s="372">
        <v>46214</v>
      </c>
      <c r="BT136" s="372">
        <v>46184</v>
      </c>
      <c r="BU136" s="372">
        <v>45947</v>
      </c>
      <c r="BV136" s="372">
        <v>45730</v>
      </c>
      <c r="BW136" s="369">
        <v>46062</v>
      </c>
      <c r="BX136" s="367">
        <v>45529</v>
      </c>
      <c r="BY136" s="372">
        <v>45257</v>
      </c>
      <c r="BZ136" s="372">
        <v>44192</v>
      </c>
      <c r="CA136" s="372">
        <v>43380</v>
      </c>
      <c r="CB136" s="372">
        <v>42766</v>
      </c>
      <c r="CC136" s="372">
        <v>41770</v>
      </c>
      <c r="CD136" s="372">
        <v>41796</v>
      </c>
      <c r="CE136" s="372">
        <v>41535</v>
      </c>
      <c r="CF136" s="372">
        <v>41281</v>
      </c>
      <c r="CG136" s="368">
        <v>40770</v>
      </c>
      <c r="CH136" s="368">
        <v>40976</v>
      </c>
      <c r="CI136" s="369">
        <v>40548</v>
      </c>
      <c r="CJ136" s="367">
        <v>40187</v>
      </c>
      <c r="CK136" s="368">
        <v>40005</v>
      </c>
      <c r="CL136" s="368">
        <v>39569</v>
      </c>
      <c r="CM136" s="368">
        <v>39368</v>
      </c>
      <c r="CN136" s="368">
        <v>39279</v>
      </c>
      <c r="CO136" s="368">
        <v>39548</v>
      </c>
      <c r="CP136" s="368">
        <v>39791</v>
      </c>
      <c r="CQ136" s="368">
        <v>40324</v>
      </c>
      <c r="CR136" s="368">
        <v>40345</v>
      </c>
      <c r="CS136" s="368">
        <v>40640</v>
      </c>
      <c r="CT136" s="368">
        <v>40619</v>
      </c>
      <c r="CU136" s="369">
        <v>40803</v>
      </c>
      <c r="CV136" s="367">
        <v>40857</v>
      </c>
      <c r="CW136" s="368">
        <v>40738</v>
      </c>
      <c r="CX136" s="368">
        <v>40702</v>
      </c>
      <c r="CY136" s="368">
        <v>40357</v>
      </c>
      <c r="CZ136" s="368">
        <v>39991</v>
      </c>
      <c r="DA136" s="368">
        <v>39967</v>
      </c>
      <c r="DB136" s="368">
        <v>39692</v>
      </c>
      <c r="DC136" s="368">
        <v>39521</v>
      </c>
      <c r="DD136" s="368">
        <v>39322</v>
      </c>
      <c r="DE136" s="368">
        <v>39239</v>
      </c>
      <c r="DF136" s="368">
        <v>39030</v>
      </c>
      <c r="DG136" s="369">
        <v>39056</v>
      </c>
      <c r="DH136" s="367">
        <v>39026</v>
      </c>
      <c r="DI136" s="368">
        <v>39099</v>
      </c>
      <c r="DJ136" s="368">
        <v>39229</v>
      </c>
      <c r="DK136" s="368">
        <v>38806</v>
      </c>
      <c r="DL136" s="368">
        <v>38553</v>
      </c>
      <c r="DM136" s="368">
        <v>38153</v>
      </c>
      <c r="DN136" s="368">
        <v>37823</v>
      </c>
      <c r="DO136" s="368">
        <v>37782</v>
      </c>
      <c r="DP136" s="368">
        <v>37825</v>
      </c>
      <c r="DQ136" s="368">
        <v>37365</v>
      </c>
      <c r="DR136" s="368">
        <v>37200</v>
      </c>
      <c r="DS136" s="371">
        <v>37895</v>
      </c>
      <c r="DT136" s="367">
        <v>38219</v>
      </c>
      <c r="DU136" s="368">
        <v>42007</v>
      </c>
      <c r="DV136" s="368">
        <v>42707</v>
      </c>
      <c r="DW136" s="368">
        <v>43339</v>
      </c>
      <c r="DX136" s="368">
        <v>45036</v>
      </c>
      <c r="DY136" s="368">
        <v>45939</v>
      </c>
      <c r="DZ136" s="368">
        <v>45881</v>
      </c>
      <c r="EA136" s="368">
        <v>44144</v>
      </c>
      <c r="EB136" s="368">
        <v>43999</v>
      </c>
      <c r="EC136" s="368">
        <v>43196</v>
      </c>
      <c r="ED136" s="368">
        <v>42570</v>
      </c>
      <c r="EE136" s="371">
        <v>41930</v>
      </c>
      <c r="EF136" s="367">
        <v>41660</v>
      </c>
      <c r="EG136" s="368">
        <v>41321</v>
      </c>
      <c r="EH136" s="368">
        <v>40752</v>
      </c>
      <c r="EI136" s="368">
        <v>40711</v>
      </c>
      <c r="EJ136" s="368">
        <v>40893</v>
      </c>
      <c r="EK136" s="368">
        <v>41278</v>
      </c>
      <c r="EL136" s="368">
        <v>41375</v>
      </c>
      <c r="EM136" s="368">
        <v>41224</v>
      </c>
      <c r="EN136" s="368">
        <v>44313</v>
      </c>
      <c r="EO136" s="368">
        <v>44934</v>
      </c>
      <c r="EP136" s="368">
        <v>45267</v>
      </c>
      <c r="EQ136" s="371">
        <v>45966</v>
      </c>
      <c r="ER136" s="367">
        <v>46328</v>
      </c>
      <c r="ES136" s="368">
        <v>47480</v>
      </c>
      <c r="ET136" s="368">
        <v>53397</v>
      </c>
      <c r="EU136" s="368">
        <v>54247</v>
      </c>
      <c r="EV136" s="368">
        <v>55420</v>
      </c>
      <c r="EW136" s="371">
        <v>55479</v>
      </c>
      <c r="EX136" s="371">
        <v>58725</v>
      </c>
      <c r="EY136" s="371">
        <v>59263</v>
      </c>
      <c r="EZ136" s="369">
        <v>59915</v>
      </c>
      <c r="FA136" s="369">
        <v>60719</v>
      </c>
      <c r="FB136" s="369">
        <v>61332</v>
      </c>
      <c r="FC136" s="369">
        <v>62280</v>
      </c>
      <c r="FD136" s="369">
        <v>63914</v>
      </c>
      <c r="FE136" s="369">
        <v>64822</v>
      </c>
      <c r="FF136" s="369">
        <v>64716</v>
      </c>
      <c r="FG136" s="369">
        <v>64585</v>
      </c>
      <c r="FH136" s="369"/>
      <c r="FI136" s="369"/>
      <c r="FJ136" s="369"/>
      <c r="FK136" s="369"/>
      <c r="FL136" s="369"/>
      <c r="FM136" s="369"/>
      <c r="FN136" s="369"/>
      <c r="FO136" s="369"/>
      <c r="FP136" s="104">
        <v>-131</v>
      </c>
      <c r="FQ136" s="84">
        <v>-0.20283347526515444</v>
      </c>
      <c r="FR136" s="104">
        <v>2305</v>
      </c>
      <c r="FS136" s="84">
        <v>5.0145759909498322</v>
      </c>
    </row>
    <row r="137" spans="1:175" ht="15" customHeight="1" outlineLevel="2">
      <c r="A137" s="355">
        <v>380</v>
      </c>
      <c r="B137" s="53" t="s">
        <v>3420</v>
      </c>
      <c r="C137" s="339" t="s">
        <v>424</v>
      </c>
      <c r="D137" s="367">
        <v>13101</v>
      </c>
      <c r="E137" s="368">
        <v>13053</v>
      </c>
      <c r="F137" s="368">
        <v>12954</v>
      </c>
      <c r="G137" s="368">
        <v>12890</v>
      </c>
      <c r="H137" s="368">
        <v>12927</v>
      </c>
      <c r="I137" s="368">
        <v>13084</v>
      </c>
      <c r="J137" s="368">
        <v>12392</v>
      </c>
      <c r="K137" s="368">
        <v>12976</v>
      </c>
      <c r="L137" s="368">
        <v>12048</v>
      </c>
      <c r="M137" s="368">
        <v>11966</v>
      </c>
      <c r="N137" s="368">
        <v>11831</v>
      </c>
      <c r="O137" s="369">
        <v>11880</v>
      </c>
      <c r="P137" s="367">
        <v>11789</v>
      </c>
      <c r="Q137" s="368">
        <v>11691</v>
      </c>
      <c r="R137" s="370">
        <v>11664</v>
      </c>
      <c r="S137" s="368">
        <v>11621</v>
      </c>
      <c r="T137" s="368">
        <v>11530</v>
      </c>
      <c r="U137" s="368">
        <v>11474</v>
      </c>
      <c r="V137" s="368">
        <v>11428</v>
      </c>
      <c r="W137" s="368">
        <v>11413</v>
      </c>
      <c r="X137" s="368">
        <v>11504</v>
      </c>
      <c r="Y137" s="368">
        <v>11668</v>
      </c>
      <c r="Z137" s="368">
        <v>11589</v>
      </c>
      <c r="AA137" s="369">
        <v>11337</v>
      </c>
      <c r="AB137" s="367">
        <v>11340</v>
      </c>
      <c r="AC137" s="368">
        <v>11612</v>
      </c>
      <c r="AD137" s="368">
        <v>11616</v>
      </c>
      <c r="AE137" s="368">
        <v>11462</v>
      </c>
      <c r="AF137" s="368">
        <v>11555</v>
      </c>
      <c r="AG137" s="368">
        <v>11345</v>
      </c>
      <c r="AH137" s="368">
        <v>11193</v>
      </c>
      <c r="AI137" s="368">
        <v>11035</v>
      </c>
      <c r="AJ137" s="368">
        <v>10896</v>
      </c>
      <c r="AK137" s="368">
        <v>11068</v>
      </c>
      <c r="AL137" s="368">
        <v>10970</v>
      </c>
      <c r="AM137" s="369">
        <v>10931</v>
      </c>
      <c r="AN137" s="367">
        <v>10808</v>
      </c>
      <c r="AO137" s="368">
        <v>10803</v>
      </c>
      <c r="AP137" s="368">
        <v>11038</v>
      </c>
      <c r="AQ137" s="368">
        <v>10785</v>
      </c>
      <c r="AR137" s="368">
        <v>11057</v>
      </c>
      <c r="AS137" s="368">
        <v>11069</v>
      </c>
      <c r="AT137" s="368">
        <v>10949</v>
      </c>
      <c r="AU137" s="368">
        <v>10972</v>
      </c>
      <c r="AV137" s="368">
        <v>10765</v>
      </c>
      <c r="AW137" s="368">
        <v>10772</v>
      </c>
      <c r="AX137" s="368">
        <v>10658</v>
      </c>
      <c r="AY137" s="369">
        <v>10652</v>
      </c>
      <c r="AZ137" s="367">
        <v>10681</v>
      </c>
      <c r="BA137" s="368">
        <v>10989</v>
      </c>
      <c r="BB137" s="368">
        <v>10775</v>
      </c>
      <c r="BC137" s="368">
        <v>10746</v>
      </c>
      <c r="BD137" s="368">
        <v>10622</v>
      </c>
      <c r="BE137" s="368">
        <v>10499</v>
      </c>
      <c r="BF137" s="368">
        <v>10406</v>
      </c>
      <c r="BG137" s="368">
        <v>10158</v>
      </c>
      <c r="BH137" s="368">
        <v>10206</v>
      </c>
      <c r="BI137" s="368">
        <v>9988</v>
      </c>
      <c r="BJ137" s="368">
        <v>10013</v>
      </c>
      <c r="BK137" s="369">
        <v>10074</v>
      </c>
      <c r="BL137" s="367">
        <v>10122</v>
      </c>
      <c r="BM137" s="372">
        <v>10219</v>
      </c>
      <c r="BN137" s="372">
        <v>10231</v>
      </c>
      <c r="BO137" s="372">
        <v>10207</v>
      </c>
      <c r="BP137" s="372">
        <v>10237</v>
      </c>
      <c r="BQ137" s="372">
        <v>10231</v>
      </c>
      <c r="BR137" s="372">
        <v>9920</v>
      </c>
      <c r="BS137" s="372">
        <v>9826</v>
      </c>
      <c r="BT137" s="372">
        <v>9759</v>
      </c>
      <c r="BU137" s="372">
        <v>9619</v>
      </c>
      <c r="BV137" s="372">
        <v>9542</v>
      </c>
      <c r="BW137" s="369">
        <v>9606</v>
      </c>
      <c r="BX137" s="367">
        <v>9685</v>
      </c>
      <c r="BY137" s="372">
        <v>9673</v>
      </c>
      <c r="BZ137" s="372">
        <v>9447</v>
      </c>
      <c r="CA137" s="372">
        <v>9233</v>
      </c>
      <c r="CB137" s="372">
        <v>9113</v>
      </c>
      <c r="CC137" s="372">
        <v>8967</v>
      </c>
      <c r="CD137" s="372">
        <v>8870</v>
      </c>
      <c r="CE137" s="372">
        <v>8888</v>
      </c>
      <c r="CF137" s="372">
        <v>8787</v>
      </c>
      <c r="CG137" s="368">
        <v>8684</v>
      </c>
      <c r="CH137" s="368">
        <v>8643</v>
      </c>
      <c r="CI137" s="369">
        <v>8627</v>
      </c>
      <c r="CJ137" s="367">
        <v>8575</v>
      </c>
      <c r="CK137" s="368">
        <v>8593</v>
      </c>
      <c r="CL137" s="368">
        <v>8553</v>
      </c>
      <c r="CM137" s="368">
        <v>8522</v>
      </c>
      <c r="CN137" s="368">
        <v>8551</v>
      </c>
      <c r="CO137" s="368">
        <v>8706</v>
      </c>
      <c r="CP137" s="368">
        <v>8799</v>
      </c>
      <c r="CQ137" s="368">
        <v>8821</v>
      </c>
      <c r="CR137" s="368">
        <v>8832</v>
      </c>
      <c r="CS137" s="368">
        <v>8857</v>
      </c>
      <c r="CT137" s="368">
        <v>8989</v>
      </c>
      <c r="CU137" s="369">
        <v>9089</v>
      </c>
      <c r="CV137" s="367">
        <v>9100</v>
      </c>
      <c r="CW137" s="368">
        <v>9063</v>
      </c>
      <c r="CX137" s="368">
        <v>9012</v>
      </c>
      <c r="CY137" s="368">
        <v>8983</v>
      </c>
      <c r="CZ137" s="368">
        <v>8972</v>
      </c>
      <c r="DA137" s="368">
        <v>8955</v>
      </c>
      <c r="DB137" s="368">
        <v>9000</v>
      </c>
      <c r="DC137" s="368">
        <v>8915</v>
      </c>
      <c r="DD137" s="368">
        <v>8944</v>
      </c>
      <c r="DE137" s="368">
        <v>8935</v>
      </c>
      <c r="DF137" s="368">
        <v>8979</v>
      </c>
      <c r="DG137" s="369">
        <v>8986</v>
      </c>
      <c r="DH137" s="367">
        <v>8974</v>
      </c>
      <c r="DI137" s="368">
        <v>8968</v>
      </c>
      <c r="DJ137" s="368">
        <v>8973</v>
      </c>
      <c r="DK137" s="368">
        <v>8976</v>
      </c>
      <c r="DL137" s="368">
        <v>8972</v>
      </c>
      <c r="DM137" s="368">
        <v>8914</v>
      </c>
      <c r="DN137" s="368">
        <v>8888</v>
      </c>
      <c r="DO137" s="368">
        <v>8878</v>
      </c>
      <c r="DP137" s="368">
        <v>8948</v>
      </c>
      <c r="DQ137" s="368">
        <v>8847</v>
      </c>
      <c r="DR137" s="368">
        <v>8781</v>
      </c>
      <c r="DS137" s="371">
        <v>8963</v>
      </c>
      <c r="DT137" s="367">
        <v>8997</v>
      </c>
      <c r="DU137" s="368">
        <v>9536</v>
      </c>
      <c r="DV137" s="368">
        <v>9504</v>
      </c>
      <c r="DW137" s="368">
        <v>9562</v>
      </c>
      <c r="DX137" s="368">
        <v>9867</v>
      </c>
      <c r="DY137" s="368">
        <v>9997</v>
      </c>
      <c r="DZ137" s="368">
        <v>9980</v>
      </c>
      <c r="EA137" s="368">
        <v>9569</v>
      </c>
      <c r="EB137" s="368">
        <v>9623</v>
      </c>
      <c r="EC137" s="368">
        <v>9504</v>
      </c>
      <c r="ED137" s="368">
        <v>9337</v>
      </c>
      <c r="EE137" s="371">
        <v>9181</v>
      </c>
      <c r="EF137" s="367">
        <v>9090</v>
      </c>
      <c r="EG137" s="368">
        <v>9057</v>
      </c>
      <c r="EH137" s="368">
        <v>8901</v>
      </c>
      <c r="EI137" s="368">
        <v>8959</v>
      </c>
      <c r="EJ137" s="368">
        <v>8909</v>
      </c>
      <c r="EK137" s="368">
        <v>9026</v>
      </c>
      <c r="EL137" s="368">
        <v>9033</v>
      </c>
      <c r="EM137" s="368">
        <v>9084</v>
      </c>
      <c r="EN137" s="368">
        <v>9942</v>
      </c>
      <c r="EO137" s="368">
        <v>9911</v>
      </c>
      <c r="EP137" s="368">
        <v>9938</v>
      </c>
      <c r="EQ137" s="371">
        <v>10036</v>
      </c>
      <c r="ER137" s="367">
        <v>10026</v>
      </c>
      <c r="ES137" s="368">
        <v>10279</v>
      </c>
      <c r="ET137" s="368">
        <v>10656</v>
      </c>
      <c r="EU137" s="368">
        <v>10620</v>
      </c>
      <c r="EV137" s="368">
        <v>10823</v>
      </c>
      <c r="EW137" s="371">
        <v>10872</v>
      </c>
      <c r="EX137" s="371">
        <v>11311</v>
      </c>
      <c r="EY137" s="371">
        <v>11347</v>
      </c>
      <c r="EZ137" s="369">
        <v>11365</v>
      </c>
      <c r="FA137" s="369">
        <v>11435</v>
      </c>
      <c r="FB137" s="369">
        <v>11459</v>
      </c>
      <c r="FC137" s="369">
        <v>11629</v>
      </c>
      <c r="FD137" s="369">
        <v>11910</v>
      </c>
      <c r="FE137" s="369">
        <v>12047</v>
      </c>
      <c r="FF137" s="369">
        <v>11979</v>
      </c>
      <c r="FG137" s="369">
        <v>11993</v>
      </c>
      <c r="FH137" s="369"/>
      <c r="FI137" s="369"/>
      <c r="FJ137" s="369"/>
      <c r="FK137" s="369"/>
      <c r="FL137" s="369"/>
      <c r="FM137" s="369"/>
      <c r="FN137" s="369"/>
      <c r="FO137" s="369"/>
      <c r="FP137" s="104">
        <v>14</v>
      </c>
      <c r="FQ137" s="84">
        <v>0.11673476194446761</v>
      </c>
      <c r="FR137" s="104">
        <v>364</v>
      </c>
      <c r="FS137" s="84">
        <v>3.6269430051813467</v>
      </c>
    </row>
    <row r="138" spans="1:175" ht="15" customHeight="1" outlineLevel="2" thickBot="1">
      <c r="A138" s="355">
        <v>631</v>
      </c>
      <c r="B138" s="53" t="s">
        <v>3420</v>
      </c>
      <c r="C138" s="339" t="s">
        <v>425</v>
      </c>
      <c r="D138" s="373">
        <v>4992</v>
      </c>
      <c r="E138" s="374">
        <v>5002</v>
      </c>
      <c r="F138" s="374">
        <v>4984</v>
      </c>
      <c r="G138" s="374">
        <v>5017</v>
      </c>
      <c r="H138" s="374">
        <v>5008</v>
      </c>
      <c r="I138" s="374">
        <v>4998</v>
      </c>
      <c r="J138" s="374">
        <v>4905</v>
      </c>
      <c r="K138" s="374">
        <v>4997</v>
      </c>
      <c r="L138" s="374">
        <v>4945</v>
      </c>
      <c r="M138" s="374">
        <v>4926</v>
      </c>
      <c r="N138" s="374">
        <v>4739</v>
      </c>
      <c r="O138" s="375">
        <v>4765</v>
      </c>
      <c r="P138" s="373">
        <v>4798</v>
      </c>
      <c r="Q138" s="374">
        <v>4773</v>
      </c>
      <c r="R138" s="376">
        <v>4746</v>
      </c>
      <c r="S138" s="374">
        <v>4840</v>
      </c>
      <c r="T138" s="374">
        <v>4864</v>
      </c>
      <c r="U138" s="374">
        <v>4929</v>
      </c>
      <c r="V138" s="374">
        <v>5062</v>
      </c>
      <c r="W138" s="374">
        <v>5038</v>
      </c>
      <c r="X138" s="374">
        <v>5030</v>
      </c>
      <c r="Y138" s="374">
        <v>5083</v>
      </c>
      <c r="Z138" s="374">
        <v>5068</v>
      </c>
      <c r="AA138" s="375">
        <v>4963</v>
      </c>
      <c r="AB138" s="373">
        <v>4977</v>
      </c>
      <c r="AC138" s="374">
        <v>5082</v>
      </c>
      <c r="AD138" s="374">
        <v>5035</v>
      </c>
      <c r="AE138" s="374">
        <v>5000</v>
      </c>
      <c r="AF138" s="374">
        <v>4979</v>
      </c>
      <c r="AG138" s="374">
        <v>4837</v>
      </c>
      <c r="AH138" s="374">
        <v>4803</v>
      </c>
      <c r="AI138" s="374">
        <v>4732</v>
      </c>
      <c r="AJ138" s="374">
        <v>4705</v>
      </c>
      <c r="AK138" s="374">
        <v>4816</v>
      </c>
      <c r="AL138" s="374">
        <v>4799</v>
      </c>
      <c r="AM138" s="375">
        <v>4866</v>
      </c>
      <c r="AN138" s="373">
        <v>4816</v>
      </c>
      <c r="AO138" s="374">
        <v>4759</v>
      </c>
      <c r="AP138" s="374">
        <v>4765</v>
      </c>
      <c r="AQ138" s="374">
        <v>4730</v>
      </c>
      <c r="AR138" s="374">
        <v>5024</v>
      </c>
      <c r="AS138" s="374">
        <v>5029</v>
      </c>
      <c r="AT138" s="374">
        <v>5038</v>
      </c>
      <c r="AU138" s="374">
        <v>5091</v>
      </c>
      <c r="AV138" s="374">
        <v>5034</v>
      </c>
      <c r="AW138" s="374">
        <v>5060</v>
      </c>
      <c r="AX138" s="374">
        <v>5042</v>
      </c>
      <c r="AY138" s="375">
        <v>5053</v>
      </c>
      <c r="AZ138" s="373">
        <v>5066</v>
      </c>
      <c r="BA138" s="374">
        <v>5242</v>
      </c>
      <c r="BB138" s="374">
        <v>5147</v>
      </c>
      <c r="BC138" s="374">
        <v>5146</v>
      </c>
      <c r="BD138" s="374">
        <v>5116</v>
      </c>
      <c r="BE138" s="374">
        <v>5114</v>
      </c>
      <c r="BF138" s="374">
        <v>5110</v>
      </c>
      <c r="BG138" s="374">
        <v>5001</v>
      </c>
      <c r="BH138" s="374">
        <v>5124</v>
      </c>
      <c r="BI138" s="374">
        <v>5025</v>
      </c>
      <c r="BJ138" s="374">
        <v>5004</v>
      </c>
      <c r="BK138" s="375">
        <v>5057</v>
      </c>
      <c r="BL138" s="373">
        <v>5016</v>
      </c>
      <c r="BM138" s="378">
        <v>5074</v>
      </c>
      <c r="BN138" s="378">
        <v>5131</v>
      </c>
      <c r="BO138" s="378">
        <v>5140</v>
      </c>
      <c r="BP138" s="378">
        <v>5136</v>
      </c>
      <c r="BQ138" s="378">
        <v>5134</v>
      </c>
      <c r="BR138" s="378">
        <v>5027</v>
      </c>
      <c r="BS138" s="378">
        <v>5015</v>
      </c>
      <c r="BT138" s="378">
        <v>5028</v>
      </c>
      <c r="BU138" s="378">
        <v>5045</v>
      </c>
      <c r="BV138" s="378">
        <v>5069</v>
      </c>
      <c r="BW138" s="375">
        <v>5149</v>
      </c>
      <c r="BX138" s="373">
        <v>5198</v>
      </c>
      <c r="BY138" s="378">
        <v>5148</v>
      </c>
      <c r="BZ138" s="378">
        <v>5049</v>
      </c>
      <c r="CA138" s="378">
        <v>4973</v>
      </c>
      <c r="CB138" s="378">
        <v>4909</v>
      </c>
      <c r="CC138" s="378">
        <v>4817</v>
      </c>
      <c r="CD138" s="378">
        <v>4772</v>
      </c>
      <c r="CE138" s="378">
        <v>4755</v>
      </c>
      <c r="CF138" s="378">
        <v>4715</v>
      </c>
      <c r="CG138" s="374">
        <v>4910</v>
      </c>
      <c r="CH138" s="374">
        <v>4934</v>
      </c>
      <c r="CI138" s="375">
        <v>4920</v>
      </c>
      <c r="CJ138" s="373">
        <v>5021</v>
      </c>
      <c r="CK138" s="374">
        <v>5078</v>
      </c>
      <c r="CL138" s="374">
        <v>5046</v>
      </c>
      <c r="CM138" s="374">
        <v>4998</v>
      </c>
      <c r="CN138" s="374">
        <v>4997</v>
      </c>
      <c r="CO138" s="374">
        <v>5061</v>
      </c>
      <c r="CP138" s="374">
        <v>5156</v>
      </c>
      <c r="CQ138" s="374">
        <v>5228</v>
      </c>
      <c r="CR138" s="374">
        <v>5235</v>
      </c>
      <c r="CS138" s="374">
        <v>5337</v>
      </c>
      <c r="CT138" s="374">
        <v>5432</v>
      </c>
      <c r="CU138" s="375">
        <v>5519</v>
      </c>
      <c r="CV138" s="373">
        <v>5544</v>
      </c>
      <c r="CW138" s="374">
        <v>5612</v>
      </c>
      <c r="CX138" s="374">
        <v>5663</v>
      </c>
      <c r="CY138" s="374">
        <v>5689</v>
      </c>
      <c r="CZ138" s="374">
        <v>5712</v>
      </c>
      <c r="DA138" s="374">
        <v>5675</v>
      </c>
      <c r="DB138" s="374">
        <v>5684</v>
      </c>
      <c r="DC138" s="374">
        <v>5717</v>
      </c>
      <c r="DD138" s="374">
        <v>5763</v>
      </c>
      <c r="DE138" s="374">
        <v>5903</v>
      </c>
      <c r="DF138" s="374">
        <v>5938</v>
      </c>
      <c r="DG138" s="375">
        <v>5957</v>
      </c>
      <c r="DH138" s="373">
        <v>5995</v>
      </c>
      <c r="DI138" s="374">
        <v>6242</v>
      </c>
      <c r="DJ138" s="374">
        <v>6224</v>
      </c>
      <c r="DK138" s="374">
        <v>6209</v>
      </c>
      <c r="DL138" s="374">
        <v>6184</v>
      </c>
      <c r="DM138" s="374">
        <v>6176</v>
      </c>
      <c r="DN138" s="374">
        <v>6151</v>
      </c>
      <c r="DO138" s="374">
        <v>6138</v>
      </c>
      <c r="DP138" s="374">
        <v>6167</v>
      </c>
      <c r="DQ138" s="374">
        <v>6155</v>
      </c>
      <c r="DR138" s="374">
        <v>6131</v>
      </c>
      <c r="DS138" s="377">
        <v>6109</v>
      </c>
      <c r="DT138" s="373">
        <v>6077</v>
      </c>
      <c r="DU138" s="374">
        <v>6864</v>
      </c>
      <c r="DV138" s="374">
        <v>6986</v>
      </c>
      <c r="DW138" s="374">
        <v>7061</v>
      </c>
      <c r="DX138" s="374">
        <v>7418</v>
      </c>
      <c r="DY138" s="374">
        <v>7510</v>
      </c>
      <c r="DZ138" s="374">
        <v>7545</v>
      </c>
      <c r="EA138" s="374">
        <v>7051</v>
      </c>
      <c r="EB138" s="374">
        <v>7276</v>
      </c>
      <c r="EC138" s="374">
        <v>7262</v>
      </c>
      <c r="ED138" s="374">
        <v>7175</v>
      </c>
      <c r="EE138" s="377">
        <v>7078</v>
      </c>
      <c r="EF138" s="373">
        <v>7096</v>
      </c>
      <c r="EG138" s="374">
        <v>7110</v>
      </c>
      <c r="EH138" s="374">
        <v>7027</v>
      </c>
      <c r="EI138" s="374">
        <v>7032</v>
      </c>
      <c r="EJ138" s="374">
        <v>7018</v>
      </c>
      <c r="EK138" s="374">
        <v>7155</v>
      </c>
      <c r="EL138" s="374">
        <v>7185</v>
      </c>
      <c r="EM138" s="374">
        <v>7194</v>
      </c>
      <c r="EN138" s="374">
        <v>8167</v>
      </c>
      <c r="EO138" s="374">
        <v>8232</v>
      </c>
      <c r="EP138" s="374">
        <v>8283</v>
      </c>
      <c r="EQ138" s="377">
        <v>8487</v>
      </c>
      <c r="ER138" s="373">
        <v>8579</v>
      </c>
      <c r="ES138" s="374">
        <v>8947</v>
      </c>
      <c r="ET138" s="374">
        <v>9751</v>
      </c>
      <c r="EU138" s="374">
        <v>9829</v>
      </c>
      <c r="EV138" s="374">
        <v>10115</v>
      </c>
      <c r="EW138" s="377">
        <v>10273</v>
      </c>
      <c r="EX138" s="377">
        <v>11002</v>
      </c>
      <c r="EY138" s="377">
        <v>11283</v>
      </c>
      <c r="EZ138" s="375">
        <v>11530</v>
      </c>
      <c r="FA138" s="375">
        <v>11711</v>
      </c>
      <c r="FB138" s="375">
        <v>11734</v>
      </c>
      <c r="FC138" s="375">
        <v>12089</v>
      </c>
      <c r="FD138" s="375">
        <v>12383</v>
      </c>
      <c r="FE138" s="375">
        <v>12632</v>
      </c>
      <c r="FF138" s="375">
        <v>12776</v>
      </c>
      <c r="FG138" s="375">
        <v>12771</v>
      </c>
      <c r="FH138" s="375"/>
      <c r="FI138" s="375"/>
      <c r="FJ138" s="375"/>
      <c r="FK138" s="375"/>
      <c r="FL138" s="375"/>
      <c r="FM138" s="375"/>
      <c r="FN138" s="375"/>
      <c r="FO138" s="375"/>
      <c r="FP138" s="104">
        <v>-5</v>
      </c>
      <c r="FQ138" s="84">
        <v>-3.9151201941899617E-2</v>
      </c>
      <c r="FR138" s="104">
        <v>682</v>
      </c>
      <c r="FS138" s="84">
        <v>8.0358194886296683</v>
      </c>
    </row>
    <row r="140" spans="1:175" ht="22.5">
      <c r="C140" s="216" t="s">
        <v>444</v>
      </c>
      <c r="D140" s="904" t="s">
        <v>3422</v>
      </c>
      <c r="E140" s="904"/>
      <c r="F140" s="904"/>
      <c r="CW140" s="832" t="s">
        <v>3423</v>
      </c>
      <c r="CX140" s="833"/>
      <c r="CY140" s="833"/>
      <c r="CZ140" s="833"/>
      <c r="DA140" s="833"/>
      <c r="DB140" s="833"/>
      <c r="DC140" s="833"/>
      <c r="DD140" s="833"/>
      <c r="DE140" s="833"/>
      <c r="DF140" s="833"/>
      <c r="DG140" s="833"/>
      <c r="DH140" s="834"/>
      <c r="DI140" s="770" t="s">
        <v>269</v>
      </c>
    </row>
    <row r="141" spans="1:175" ht="22.5">
      <c r="C141" s="219" t="s">
        <v>431</v>
      </c>
      <c r="D141" s="904" t="s">
        <v>3424</v>
      </c>
      <c r="E141" s="904"/>
      <c r="F141" s="904"/>
      <c r="CW141" s="828" t="s">
        <v>432</v>
      </c>
      <c r="CX141" s="829"/>
      <c r="CY141" s="829"/>
      <c r="CZ141" s="829"/>
      <c r="DA141" s="829"/>
      <c r="DB141" s="829"/>
      <c r="DC141" s="829"/>
      <c r="DD141" s="829"/>
      <c r="DE141" s="829"/>
      <c r="DF141" s="829"/>
      <c r="DG141" s="829"/>
      <c r="DH141" s="829"/>
    </row>
  </sheetData>
  <sheetProtection autoFilter="0"/>
  <autoFilter ref="FP2:FS138" xr:uid="{00000000-0009-0000-0000-00000B000000}"/>
  <sortState xmlns:xlrd2="http://schemas.microsoft.com/office/spreadsheetml/2017/richdata2" ref="A21:AG30">
    <sortCondition ref="A130:A139"/>
  </sortState>
  <mergeCells count="29">
    <mergeCell ref="A2:A3"/>
    <mergeCell ref="P2:AA2"/>
    <mergeCell ref="C2:C3"/>
    <mergeCell ref="D2:O2"/>
    <mergeCell ref="B2:B3"/>
    <mergeCell ref="D141:F141"/>
    <mergeCell ref="FT5:FU5"/>
    <mergeCell ref="EF2:EQ2"/>
    <mergeCell ref="DH2:DS2"/>
    <mergeCell ref="CV2:DG2"/>
    <mergeCell ref="CJ2:CU2"/>
    <mergeCell ref="AB2:AM2"/>
    <mergeCell ref="AN2:AY2"/>
    <mergeCell ref="AZ2:BK2"/>
    <mergeCell ref="BL2:BW2"/>
    <mergeCell ref="BX2:CI2"/>
    <mergeCell ref="CW140:DH140"/>
    <mergeCell ref="CW141:DH141"/>
    <mergeCell ref="FT1:FU1"/>
    <mergeCell ref="FQ2:FQ3"/>
    <mergeCell ref="FP2:FP3"/>
    <mergeCell ref="DT2:EE2"/>
    <mergeCell ref="D140:F140"/>
    <mergeCell ref="FR1:FS1"/>
    <mergeCell ref="FP1:FQ1"/>
    <mergeCell ref="FR2:FR3"/>
    <mergeCell ref="FS2:FS3"/>
    <mergeCell ref="ER2:FC2"/>
    <mergeCell ref="FD2:FO2"/>
  </mergeCells>
  <conditionalFormatting sqref="FQ4:FQ138">
    <cfRule type="iconSet" priority="30">
      <iconSet iconSet="3Symbols2">
        <cfvo type="percent" val="0"/>
        <cfvo type="num" val="0.01"/>
        <cfvo type="num" val="0.5"/>
      </iconSet>
    </cfRule>
  </conditionalFormatting>
  <conditionalFormatting sqref="FR4:FR138">
    <cfRule type="iconSet" priority="32">
      <iconSet iconSet="3Arrows">
        <cfvo type="percent" val="0"/>
        <cfvo type="num" val="0"/>
        <cfvo type="num" val="1"/>
      </iconSet>
    </cfRule>
  </conditionalFormatting>
  <conditionalFormatting sqref="FS4:FS138">
    <cfRule type="iconSet" priority="34">
      <iconSet iconSet="3Symbols2">
        <cfvo type="percent" val="0"/>
        <cfvo type="num" val="0.01"/>
        <cfvo type="num" val="0.5"/>
      </iconSet>
    </cfRule>
  </conditionalFormatting>
  <conditionalFormatting sqref="FP4:FP138">
    <cfRule type="iconSet" priority="36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00000"/>
  </sheetPr>
  <dimension ref="A1:EV141"/>
  <sheetViews>
    <sheetView zoomScale="80" zoomScaleNormal="80" workbookViewId="0">
      <pane xSplit="3" ySplit="4" topLeftCell="EB11" activePane="bottomRight" state="frozen"/>
      <selection pane="bottomRight" sqref="A1:XFD1048576"/>
      <selection pane="bottomLeft" activeCell="A5" sqref="A5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5.28515625" hidden="1" customWidth="1"/>
    <col min="3" max="3" width="26" customWidth="1"/>
    <col min="4" max="63" width="12.5703125" hidden="1" customWidth="1"/>
    <col min="64" max="123" width="12.5703125" customWidth="1"/>
    <col min="124" max="125" width="12.42578125" customWidth="1"/>
    <col min="126" max="126" width="16.140625" customWidth="1"/>
    <col min="127" max="127" width="14.85546875" customWidth="1"/>
    <col min="128" max="128" width="4.7109375" customWidth="1"/>
    <col min="129" max="129" width="4.140625" customWidth="1"/>
    <col min="130" max="130" width="2.140625" customWidth="1"/>
    <col min="131" max="131" width="4.85546875" customWidth="1"/>
    <col min="132" max="132" width="6" customWidth="1"/>
    <col min="133" max="133" width="4.140625" customWidth="1"/>
    <col min="134" max="134" width="2" customWidth="1"/>
    <col min="135" max="135" width="3.5703125" customWidth="1"/>
    <col min="136" max="136" width="19.28515625" customWidth="1"/>
    <col min="137" max="137" width="14.5703125" customWidth="1"/>
    <col min="138" max="138" width="15.85546875" customWidth="1"/>
    <col min="139" max="139" width="14.5703125" customWidth="1"/>
    <col min="140" max="140" width="17" customWidth="1"/>
    <col min="141" max="141" width="14.42578125" customWidth="1"/>
    <col min="323" max="323" width="21.42578125" customWidth="1"/>
    <col min="324" max="332" width="11.42578125" customWidth="1"/>
    <col min="333" max="333" width="15.5703125" customWidth="1"/>
    <col min="334" max="334" width="13.42578125" customWidth="1"/>
    <col min="339" max="339" width="14.7109375" customWidth="1"/>
    <col min="579" max="579" width="21.42578125" customWidth="1"/>
    <col min="580" max="588" width="11.42578125" customWidth="1"/>
    <col min="589" max="589" width="15.5703125" customWidth="1"/>
    <col min="590" max="590" width="13.42578125" customWidth="1"/>
    <col min="595" max="595" width="14.7109375" customWidth="1"/>
    <col min="835" max="835" width="21.42578125" customWidth="1"/>
    <col min="836" max="844" width="11.42578125" customWidth="1"/>
    <col min="845" max="845" width="15.5703125" customWidth="1"/>
    <col min="846" max="846" width="13.42578125" customWidth="1"/>
    <col min="851" max="851" width="14.7109375" customWidth="1"/>
    <col min="1091" max="1091" width="21.42578125" customWidth="1"/>
    <col min="1092" max="1100" width="11.42578125" customWidth="1"/>
    <col min="1101" max="1101" width="15.5703125" customWidth="1"/>
    <col min="1102" max="1102" width="13.42578125" customWidth="1"/>
    <col min="1107" max="1107" width="14.7109375" customWidth="1"/>
    <col min="1347" max="1347" width="21.42578125" customWidth="1"/>
    <col min="1348" max="1356" width="11.42578125" customWidth="1"/>
    <col min="1357" max="1357" width="15.5703125" customWidth="1"/>
    <col min="1358" max="1358" width="13.42578125" customWidth="1"/>
    <col min="1363" max="1363" width="14.7109375" customWidth="1"/>
    <col min="1603" max="1603" width="21.42578125" customWidth="1"/>
    <col min="1604" max="1612" width="11.42578125" customWidth="1"/>
    <col min="1613" max="1613" width="15.5703125" customWidth="1"/>
    <col min="1614" max="1614" width="13.42578125" customWidth="1"/>
    <col min="1619" max="1619" width="14.7109375" customWidth="1"/>
    <col min="1859" max="1859" width="21.42578125" customWidth="1"/>
    <col min="1860" max="1868" width="11.42578125" customWidth="1"/>
    <col min="1869" max="1869" width="15.5703125" customWidth="1"/>
    <col min="1870" max="1870" width="13.42578125" customWidth="1"/>
    <col min="1875" max="1875" width="14.7109375" customWidth="1"/>
    <col min="2115" max="2115" width="21.42578125" customWidth="1"/>
    <col min="2116" max="2124" width="11.42578125" customWidth="1"/>
    <col min="2125" max="2125" width="15.5703125" customWidth="1"/>
    <col min="2126" max="2126" width="13.42578125" customWidth="1"/>
    <col min="2131" max="2131" width="14.7109375" customWidth="1"/>
    <col min="2371" max="2371" width="21.42578125" customWidth="1"/>
    <col min="2372" max="2380" width="11.42578125" customWidth="1"/>
    <col min="2381" max="2381" width="15.5703125" customWidth="1"/>
    <col min="2382" max="2382" width="13.42578125" customWidth="1"/>
    <col min="2387" max="2387" width="14.7109375" customWidth="1"/>
    <col min="2627" max="2627" width="21.42578125" customWidth="1"/>
    <col min="2628" max="2636" width="11.42578125" customWidth="1"/>
    <col min="2637" max="2637" width="15.5703125" customWidth="1"/>
    <col min="2638" max="2638" width="13.42578125" customWidth="1"/>
    <col min="2643" max="2643" width="14.7109375" customWidth="1"/>
    <col min="2883" max="2883" width="21.42578125" customWidth="1"/>
    <col min="2884" max="2892" width="11.42578125" customWidth="1"/>
    <col min="2893" max="2893" width="15.5703125" customWidth="1"/>
    <col min="2894" max="2894" width="13.42578125" customWidth="1"/>
    <col min="2899" max="2899" width="14.7109375" customWidth="1"/>
    <col min="3139" max="3139" width="21.42578125" customWidth="1"/>
    <col min="3140" max="3148" width="11.42578125" customWidth="1"/>
    <col min="3149" max="3149" width="15.5703125" customWidth="1"/>
    <col min="3150" max="3150" width="13.42578125" customWidth="1"/>
    <col min="3155" max="3155" width="14.7109375" customWidth="1"/>
    <col min="3395" max="3395" width="21.42578125" customWidth="1"/>
    <col min="3396" max="3404" width="11.42578125" customWidth="1"/>
    <col min="3405" max="3405" width="15.5703125" customWidth="1"/>
    <col min="3406" max="3406" width="13.42578125" customWidth="1"/>
    <col min="3411" max="3411" width="14.7109375" customWidth="1"/>
    <col min="3651" max="3651" width="21.42578125" customWidth="1"/>
    <col min="3652" max="3660" width="11.42578125" customWidth="1"/>
    <col min="3661" max="3661" width="15.5703125" customWidth="1"/>
    <col min="3662" max="3662" width="13.42578125" customWidth="1"/>
    <col min="3667" max="3667" width="14.7109375" customWidth="1"/>
    <col min="3907" max="3907" width="21.42578125" customWidth="1"/>
    <col min="3908" max="3916" width="11.42578125" customWidth="1"/>
    <col min="3917" max="3917" width="15.5703125" customWidth="1"/>
    <col min="3918" max="3918" width="13.42578125" customWidth="1"/>
    <col min="3923" max="3923" width="14.7109375" customWidth="1"/>
    <col min="4163" max="4163" width="21.42578125" customWidth="1"/>
    <col min="4164" max="4172" width="11.42578125" customWidth="1"/>
    <col min="4173" max="4173" width="15.5703125" customWidth="1"/>
    <col min="4174" max="4174" width="13.42578125" customWidth="1"/>
    <col min="4179" max="4179" width="14.7109375" customWidth="1"/>
    <col min="4419" max="4419" width="21.42578125" customWidth="1"/>
    <col min="4420" max="4428" width="11.42578125" customWidth="1"/>
    <col min="4429" max="4429" width="15.5703125" customWidth="1"/>
    <col min="4430" max="4430" width="13.42578125" customWidth="1"/>
    <col min="4435" max="4435" width="14.7109375" customWidth="1"/>
    <col min="4675" max="4675" width="21.42578125" customWidth="1"/>
    <col min="4676" max="4684" width="11.42578125" customWidth="1"/>
    <col min="4685" max="4685" width="15.5703125" customWidth="1"/>
    <col min="4686" max="4686" width="13.42578125" customWidth="1"/>
    <col min="4691" max="4691" width="14.7109375" customWidth="1"/>
    <col min="4931" max="4931" width="21.42578125" customWidth="1"/>
    <col min="4932" max="4940" width="11.42578125" customWidth="1"/>
    <col min="4941" max="4941" width="15.5703125" customWidth="1"/>
    <col min="4942" max="4942" width="13.42578125" customWidth="1"/>
    <col min="4947" max="4947" width="14.7109375" customWidth="1"/>
    <col min="5187" max="5187" width="21.42578125" customWidth="1"/>
    <col min="5188" max="5196" width="11.42578125" customWidth="1"/>
    <col min="5197" max="5197" width="15.5703125" customWidth="1"/>
    <col min="5198" max="5198" width="13.42578125" customWidth="1"/>
    <col min="5203" max="5203" width="14.7109375" customWidth="1"/>
    <col min="5443" max="5443" width="21.42578125" customWidth="1"/>
    <col min="5444" max="5452" width="11.42578125" customWidth="1"/>
    <col min="5453" max="5453" width="15.5703125" customWidth="1"/>
    <col min="5454" max="5454" width="13.42578125" customWidth="1"/>
    <col min="5459" max="5459" width="14.7109375" customWidth="1"/>
    <col min="5699" max="5699" width="21.42578125" customWidth="1"/>
    <col min="5700" max="5708" width="11.42578125" customWidth="1"/>
    <col min="5709" max="5709" width="15.5703125" customWidth="1"/>
    <col min="5710" max="5710" width="13.42578125" customWidth="1"/>
    <col min="5715" max="5715" width="14.7109375" customWidth="1"/>
    <col min="5955" max="5955" width="21.42578125" customWidth="1"/>
    <col min="5956" max="5964" width="11.42578125" customWidth="1"/>
    <col min="5965" max="5965" width="15.5703125" customWidth="1"/>
    <col min="5966" max="5966" width="13.42578125" customWidth="1"/>
    <col min="5971" max="5971" width="14.7109375" customWidth="1"/>
    <col min="6211" max="6211" width="21.42578125" customWidth="1"/>
    <col min="6212" max="6220" width="11.42578125" customWidth="1"/>
    <col min="6221" max="6221" width="15.5703125" customWidth="1"/>
    <col min="6222" max="6222" width="13.42578125" customWidth="1"/>
    <col min="6227" max="6227" width="14.7109375" customWidth="1"/>
    <col min="6467" max="6467" width="21.42578125" customWidth="1"/>
    <col min="6468" max="6476" width="11.42578125" customWidth="1"/>
    <col min="6477" max="6477" width="15.5703125" customWidth="1"/>
    <col min="6478" max="6478" width="13.42578125" customWidth="1"/>
    <col min="6483" max="6483" width="14.7109375" customWidth="1"/>
    <col min="6723" max="6723" width="21.42578125" customWidth="1"/>
    <col min="6724" max="6732" width="11.42578125" customWidth="1"/>
    <col min="6733" max="6733" width="15.5703125" customWidth="1"/>
    <col min="6734" max="6734" width="13.42578125" customWidth="1"/>
    <col min="6739" max="6739" width="14.7109375" customWidth="1"/>
    <col min="6979" max="6979" width="21.42578125" customWidth="1"/>
    <col min="6980" max="6988" width="11.42578125" customWidth="1"/>
    <col min="6989" max="6989" width="15.5703125" customWidth="1"/>
    <col min="6990" max="6990" width="13.42578125" customWidth="1"/>
    <col min="6995" max="6995" width="14.7109375" customWidth="1"/>
    <col min="7235" max="7235" width="21.42578125" customWidth="1"/>
    <col min="7236" max="7244" width="11.42578125" customWidth="1"/>
    <col min="7245" max="7245" width="15.5703125" customWidth="1"/>
    <col min="7246" max="7246" width="13.42578125" customWidth="1"/>
    <col min="7251" max="7251" width="14.7109375" customWidth="1"/>
    <col min="7491" max="7491" width="21.42578125" customWidth="1"/>
    <col min="7492" max="7500" width="11.42578125" customWidth="1"/>
    <col min="7501" max="7501" width="15.5703125" customWidth="1"/>
    <col min="7502" max="7502" width="13.42578125" customWidth="1"/>
    <col min="7507" max="7507" width="14.7109375" customWidth="1"/>
    <col min="7747" max="7747" width="21.42578125" customWidth="1"/>
    <col min="7748" max="7756" width="11.42578125" customWidth="1"/>
    <col min="7757" max="7757" width="15.5703125" customWidth="1"/>
    <col min="7758" max="7758" width="13.42578125" customWidth="1"/>
    <col min="7763" max="7763" width="14.7109375" customWidth="1"/>
    <col min="8003" max="8003" width="21.42578125" customWidth="1"/>
    <col min="8004" max="8012" width="11.42578125" customWidth="1"/>
    <col min="8013" max="8013" width="15.5703125" customWidth="1"/>
    <col min="8014" max="8014" width="13.42578125" customWidth="1"/>
    <col min="8019" max="8019" width="14.7109375" customWidth="1"/>
    <col min="8259" max="8259" width="21.42578125" customWidth="1"/>
    <col min="8260" max="8268" width="11.42578125" customWidth="1"/>
    <col min="8269" max="8269" width="15.5703125" customWidth="1"/>
    <col min="8270" max="8270" width="13.42578125" customWidth="1"/>
    <col min="8275" max="8275" width="14.7109375" customWidth="1"/>
    <col min="8515" max="8515" width="21.42578125" customWidth="1"/>
    <col min="8516" max="8524" width="11.42578125" customWidth="1"/>
    <col min="8525" max="8525" width="15.5703125" customWidth="1"/>
    <col min="8526" max="8526" width="13.42578125" customWidth="1"/>
    <col min="8531" max="8531" width="14.7109375" customWidth="1"/>
    <col min="8771" max="8771" width="21.42578125" customWidth="1"/>
    <col min="8772" max="8780" width="11.42578125" customWidth="1"/>
    <col min="8781" max="8781" width="15.5703125" customWidth="1"/>
    <col min="8782" max="8782" width="13.42578125" customWidth="1"/>
    <col min="8787" max="8787" width="14.7109375" customWidth="1"/>
    <col min="9027" max="9027" width="21.42578125" customWidth="1"/>
    <col min="9028" max="9036" width="11.42578125" customWidth="1"/>
    <col min="9037" max="9037" width="15.5703125" customWidth="1"/>
    <col min="9038" max="9038" width="13.42578125" customWidth="1"/>
    <col min="9043" max="9043" width="14.7109375" customWidth="1"/>
    <col min="9283" max="9283" width="21.42578125" customWidth="1"/>
    <col min="9284" max="9292" width="11.42578125" customWidth="1"/>
    <col min="9293" max="9293" width="15.5703125" customWidth="1"/>
    <col min="9294" max="9294" width="13.42578125" customWidth="1"/>
    <col min="9299" max="9299" width="14.7109375" customWidth="1"/>
    <col min="9539" max="9539" width="21.42578125" customWidth="1"/>
    <col min="9540" max="9548" width="11.42578125" customWidth="1"/>
    <col min="9549" max="9549" width="15.5703125" customWidth="1"/>
    <col min="9550" max="9550" width="13.42578125" customWidth="1"/>
    <col min="9555" max="9555" width="14.7109375" customWidth="1"/>
    <col min="9795" max="9795" width="21.42578125" customWidth="1"/>
    <col min="9796" max="9804" width="11.42578125" customWidth="1"/>
    <col min="9805" max="9805" width="15.5703125" customWidth="1"/>
    <col min="9806" max="9806" width="13.42578125" customWidth="1"/>
    <col min="9811" max="9811" width="14.7109375" customWidth="1"/>
    <col min="10051" max="10051" width="21.42578125" customWidth="1"/>
    <col min="10052" max="10060" width="11.42578125" customWidth="1"/>
    <col min="10061" max="10061" width="15.5703125" customWidth="1"/>
    <col min="10062" max="10062" width="13.42578125" customWidth="1"/>
    <col min="10067" max="10067" width="14.7109375" customWidth="1"/>
    <col min="10307" max="10307" width="21.42578125" customWidth="1"/>
    <col min="10308" max="10316" width="11.42578125" customWidth="1"/>
    <col min="10317" max="10317" width="15.5703125" customWidth="1"/>
    <col min="10318" max="10318" width="13.42578125" customWidth="1"/>
    <col min="10323" max="10323" width="14.7109375" customWidth="1"/>
    <col min="10563" max="10563" width="21.42578125" customWidth="1"/>
    <col min="10564" max="10572" width="11.42578125" customWidth="1"/>
    <col min="10573" max="10573" width="15.5703125" customWidth="1"/>
    <col min="10574" max="10574" width="13.42578125" customWidth="1"/>
    <col min="10579" max="10579" width="14.7109375" customWidth="1"/>
    <col min="10819" max="10819" width="21.42578125" customWidth="1"/>
    <col min="10820" max="10828" width="11.42578125" customWidth="1"/>
    <col min="10829" max="10829" width="15.5703125" customWidth="1"/>
    <col min="10830" max="10830" width="13.42578125" customWidth="1"/>
    <col min="10835" max="10835" width="14.7109375" customWidth="1"/>
    <col min="11075" max="11075" width="21.42578125" customWidth="1"/>
    <col min="11076" max="11084" width="11.42578125" customWidth="1"/>
    <col min="11085" max="11085" width="15.5703125" customWidth="1"/>
    <col min="11086" max="11086" width="13.42578125" customWidth="1"/>
    <col min="11091" max="11091" width="14.7109375" customWidth="1"/>
    <col min="11331" max="11331" width="21.42578125" customWidth="1"/>
    <col min="11332" max="11340" width="11.42578125" customWidth="1"/>
    <col min="11341" max="11341" width="15.5703125" customWidth="1"/>
    <col min="11342" max="11342" width="13.42578125" customWidth="1"/>
    <col min="11347" max="11347" width="14.7109375" customWidth="1"/>
    <col min="11587" max="11587" width="21.42578125" customWidth="1"/>
    <col min="11588" max="11596" width="11.42578125" customWidth="1"/>
    <col min="11597" max="11597" width="15.5703125" customWidth="1"/>
    <col min="11598" max="11598" width="13.42578125" customWidth="1"/>
    <col min="11603" max="11603" width="14.7109375" customWidth="1"/>
    <col min="11843" max="11843" width="21.42578125" customWidth="1"/>
    <col min="11844" max="11852" width="11.42578125" customWidth="1"/>
    <col min="11853" max="11853" width="15.5703125" customWidth="1"/>
    <col min="11854" max="11854" width="13.42578125" customWidth="1"/>
    <col min="11859" max="11859" width="14.7109375" customWidth="1"/>
    <col min="12099" max="12099" width="21.42578125" customWidth="1"/>
    <col min="12100" max="12108" width="11.42578125" customWidth="1"/>
    <col min="12109" max="12109" width="15.5703125" customWidth="1"/>
    <col min="12110" max="12110" width="13.42578125" customWidth="1"/>
    <col min="12115" max="12115" width="14.7109375" customWidth="1"/>
    <col min="12355" max="12355" width="21.42578125" customWidth="1"/>
    <col min="12356" max="12364" width="11.42578125" customWidth="1"/>
    <col min="12365" max="12365" width="15.5703125" customWidth="1"/>
    <col min="12366" max="12366" width="13.42578125" customWidth="1"/>
    <col min="12371" max="12371" width="14.7109375" customWidth="1"/>
    <col min="12611" max="12611" width="21.42578125" customWidth="1"/>
    <col min="12612" max="12620" width="11.42578125" customWidth="1"/>
    <col min="12621" max="12621" width="15.5703125" customWidth="1"/>
    <col min="12622" max="12622" width="13.42578125" customWidth="1"/>
    <col min="12627" max="12627" width="14.7109375" customWidth="1"/>
    <col min="12867" max="12867" width="21.42578125" customWidth="1"/>
    <col min="12868" max="12876" width="11.42578125" customWidth="1"/>
    <col min="12877" max="12877" width="15.5703125" customWidth="1"/>
    <col min="12878" max="12878" width="13.42578125" customWidth="1"/>
    <col min="12883" max="12883" width="14.7109375" customWidth="1"/>
    <col min="13123" max="13123" width="21.42578125" customWidth="1"/>
    <col min="13124" max="13132" width="11.42578125" customWidth="1"/>
    <col min="13133" max="13133" width="15.5703125" customWidth="1"/>
    <col min="13134" max="13134" width="13.42578125" customWidth="1"/>
    <col min="13139" max="13139" width="14.7109375" customWidth="1"/>
    <col min="13379" max="13379" width="21.42578125" customWidth="1"/>
    <col min="13380" max="13388" width="11.42578125" customWidth="1"/>
    <col min="13389" max="13389" width="15.5703125" customWidth="1"/>
    <col min="13390" max="13390" width="13.42578125" customWidth="1"/>
    <col min="13395" max="13395" width="14.7109375" customWidth="1"/>
    <col min="13635" max="13635" width="21.42578125" customWidth="1"/>
    <col min="13636" max="13644" width="11.42578125" customWidth="1"/>
    <col min="13645" max="13645" width="15.5703125" customWidth="1"/>
    <col min="13646" max="13646" width="13.42578125" customWidth="1"/>
    <col min="13651" max="13651" width="14.7109375" customWidth="1"/>
    <col min="13891" max="13891" width="21.42578125" customWidth="1"/>
    <col min="13892" max="13900" width="11.42578125" customWidth="1"/>
    <col min="13901" max="13901" width="15.5703125" customWidth="1"/>
    <col min="13902" max="13902" width="13.42578125" customWidth="1"/>
    <col min="13907" max="13907" width="14.7109375" customWidth="1"/>
    <col min="14147" max="14147" width="21.42578125" customWidth="1"/>
    <col min="14148" max="14156" width="11.42578125" customWidth="1"/>
    <col min="14157" max="14157" width="15.5703125" customWidth="1"/>
    <col min="14158" max="14158" width="13.42578125" customWidth="1"/>
    <col min="14163" max="14163" width="14.7109375" customWidth="1"/>
    <col min="14403" max="14403" width="21.42578125" customWidth="1"/>
    <col min="14404" max="14412" width="11.42578125" customWidth="1"/>
    <col min="14413" max="14413" width="15.5703125" customWidth="1"/>
    <col min="14414" max="14414" width="13.42578125" customWidth="1"/>
    <col min="14419" max="14419" width="14.7109375" customWidth="1"/>
    <col min="14659" max="14659" width="21.42578125" customWidth="1"/>
    <col min="14660" max="14668" width="11.42578125" customWidth="1"/>
    <col min="14669" max="14669" width="15.5703125" customWidth="1"/>
    <col min="14670" max="14670" width="13.42578125" customWidth="1"/>
    <col min="14675" max="14675" width="14.7109375" customWidth="1"/>
    <col min="14915" max="14915" width="21.42578125" customWidth="1"/>
    <col min="14916" max="14924" width="11.42578125" customWidth="1"/>
    <col min="14925" max="14925" width="15.5703125" customWidth="1"/>
    <col min="14926" max="14926" width="13.42578125" customWidth="1"/>
    <col min="14931" max="14931" width="14.7109375" customWidth="1"/>
    <col min="15171" max="15171" width="21.42578125" customWidth="1"/>
    <col min="15172" max="15180" width="11.42578125" customWidth="1"/>
    <col min="15181" max="15181" width="15.5703125" customWidth="1"/>
    <col min="15182" max="15182" width="13.42578125" customWidth="1"/>
    <col min="15187" max="15187" width="14.7109375" customWidth="1"/>
    <col min="15427" max="15427" width="21.42578125" customWidth="1"/>
    <col min="15428" max="15436" width="11.42578125" customWidth="1"/>
    <col min="15437" max="15437" width="15.5703125" customWidth="1"/>
    <col min="15438" max="15438" width="13.42578125" customWidth="1"/>
    <col min="15443" max="15443" width="14.7109375" customWidth="1"/>
    <col min="15683" max="15683" width="21.42578125" customWidth="1"/>
    <col min="15684" max="15692" width="11.42578125" customWidth="1"/>
    <col min="15693" max="15693" width="15.5703125" customWidth="1"/>
    <col min="15694" max="15694" width="13.42578125" customWidth="1"/>
    <col min="15699" max="15699" width="14.7109375" customWidth="1"/>
    <col min="15939" max="15939" width="21.42578125" customWidth="1"/>
    <col min="15940" max="15948" width="11.42578125" customWidth="1"/>
    <col min="15949" max="15949" width="15.5703125" customWidth="1"/>
    <col min="15950" max="15950" width="13.42578125" customWidth="1"/>
    <col min="15955" max="15955" width="14.7109375" customWidth="1"/>
    <col min="16195" max="16195" width="21.42578125" customWidth="1"/>
    <col min="16196" max="16204" width="11.42578125" customWidth="1"/>
    <col min="16205" max="16205" width="15.5703125" customWidth="1"/>
    <col min="16206" max="16206" width="13.42578125" customWidth="1"/>
    <col min="16211" max="16211" width="14.7109375" customWidth="1"/>
  </cols>
  <sheetData>
    <row r="1" spans="1:151" ht="34.5" customHeight="1" thickBot="1">
      <c r="A1" s="385"/>
      <c r="B1" s="230" t="s">
        <v>3425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230"/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230"/>
      <c r="CZ1" s="230"/>
      <c r="DA1" s="385" t="s">
        <v>3426</v>
      </c>
      <c r="DB1" s="230"/>
      <c r="DC1" s="230"/>
      <c r="DD1" s="230"/>
      <c r="DE1" s="230"/>
      <c r="DF1" s="230"/>
      <c r="DG1" s="230"/>
      <c r="DH1" s="230"/>
      <c r="DI1" s="230"/>
      <c r="DJ1" s="230"/>
      <c r="DK1" s="230"/>
      <c r="DL1" s="230"/>
      <c r="DM1" s="230"/>
      <c r="DN1" s="230"/>
      <c r="DO1" s="230"/>
      <c r="DP1" s="230"/>
      <c r="DQ1" s="230"/>
      <c r="DR1" s="230"/>
      <c r="DS1" s="230"/>
      <c r="DT1" s="230"/>
      <c r="DU1" s="230"/>
      <c r="DV1" s="230"/>
      <c r="DW1" s="230"/>
      <c r="DX1" s="230"/>
      <c r="DY1" s="230"/>
      <c r="DZ1" s="230"/>
      <c r="EA1" s="230"/>
      <c r="EB1" s="230"/>
      <c r="EC1" s="230"/>
      <c r="ED1" s="230"/>
      <c r="EE1" s="230"/>
      <c r="EF1" s="919" t="s">
        <v>3375</v>
      </c>
      <c r="EG1" s="919"/>
      <c r="EH1" s="919" t="s">
        <v>3427</v>
      </c>
      <c r="EI1" s="919"/>
    </row>
    <row r="2" spans="1:151" ht="30" customHeight="1">
      <c r="A2" s="915" t="s">
        <v>3378</v>
      </c>
      <c r="B2" s="917" t="s">
        <v>3379</v>
      </c>
      <c r="C2" s="920" t="s">
        <v>273</v>
      </c>
      <c r="D2" s="901" t="s">
        <v>3428</v>
      </c>
      <c r="E2" s="902"/>
      <c r="F2" s="902"/>
      <c r="G2" s="902"/>
      <c r="H2" s="902"/>
      <c r="I2" s="902"/>
      <c r="J2" s="902"/>
      <c r="K2" s="902"/>
      <c r="L2" s="902"/>
      <c r="M2" s="902"/>
      <c r="N2" s="902"/>
      <c r="O2" s="914"/>
      <c r="P2" s="901" t="s">
        <v>3429</v>
      </c>
      <c r="Q2" s="902"/>
      <c r="R2" s="902"/>
      <c r="S2" s="902"/>
      <c r="T2" s="902"/>
      <c r="U2" s="902"/>
      <c r="V2" s="902"/>
      <c r="W2" s="902"/>
      <c r="X2" s="902"/>
      <c r="Y2" s="902"/>
      <c r="Z2" s="902"/>
      <c r="AA2" s="914"/>
      <c r="AB2" s="901" t="s">
        <v>3430</v>
      </c>
      <c r="AC2" s="902"/>
      <c r="AD2" s="902"/>
      <c r="AE2" s="902"/>
      <c r="AF2" s="902"/>
      <c r="AG2" s="902"/>
      <c r="AH2" s="902"/>
      <c r="AI2" s="902"/>
      <c r="AJ2" s="902"/>
      <c r="AK2" s="902"/>
      <c r="AL2" s="902"/>
      <c r="AM2" s="914"/>
      <c r="AN2" s="901" t="s">
        <v>3431</v>
      </c>
      <c r="AO2" s="902"/>
      <c r="AP2" s="902"/>
      <c r="AQ2" s="902"/>
      <c r="AR2" s="902"/>
      <c r="AS2" s="902"/>
      <c r="AT2" s="902"/>
      <c r="AU2" s="902"/>
      <c r="AV2" s="902"/>
      <c r="AW2" s="902"/>
      <c r="AX2" s="902"/>
      <c r="AY2" s="914"/>
      <c r="AZ2" s="901" t="s">
        <v>3432</v>
      </c>
      <c r="BA2" s="902"/>
      <c r="BB2" s="902"/>
      <c r="BC2" s="902"/>
      <c r="BD2" s="902"/>
      <c r="BE2" s="902"/>
      <c r="BF2" s="902"/>
      <c r="BG2" s="902"/>
      <c r="BH2" s="902"/>
      <c r="BI2" s="902"/>
      <c r="BJ2" s="902"/>
      <c r="BK2" s="914"/>
      <c r="BL2" s="901" t="s">
        <v>3433</v>
      </c>
      <c r="BM2" s="902"/>
      <c r="BN2" s="902"/>
      <c r="BO2" s="902"/>
      <c r="BP2" s="902"/>
      <c r="BQ2" s="902"/>
      <c r="BR2" s="902"/>
      <c r="BS2" s="902"/>
      <c r="BT2" s="902"/>
      <c r="BU2" s="902"/>
      <c r="BV2" s="902"/>
      <c r="BW2" s="914"/>
      <c r="BX2" s="901" t="s">
        <v>3389</v>
      </c>
      <c r="BY2" s="902"/>
      <c r="BZ2" s="902"/>
      <c r="CA2" s="902"/>
      <c r="CB2" s="902"/>
      <c r="CC2" s="902"/>
      <c r="CD2" s="902"/>
      <c r="CE2" s="902"/>
      <c r="CF2" s="902"/>
      <c r="CG2" s="902"/>
      <c r="CH2" s="902"/>
      <c r="CI2" s="903"/>
      <c r="CJ2" s="901" t="s">
        <v>3390</v>
      </c>
      <c r="CK2" s="902"/>
      <c r="CL2" s="902"/>
      <c r="CM2" s="902"/>
      <c r="CN2" s="902"/>
      <c r="CO2" s="902"/>
      <c r="CP2" s="902"/>
      <c r="CQ2" s="902"/>
      <c r="CR2" s="902"/>
      <c r="CS2" s="902"/>
      <c r="CT2" s="902"/>
      <c r="CU2" s="903"/>
      <c r="CV2" s="901" t="s">
        <v>3391</v>
      </c>
      <c r="CW2" s="902"/>
      <c r="CX2" s="902"/>
      <c r="CY2" s="902"/>
      <c r="CZ2" s="902"/>
      <c r="DA2" s="902"/>
      <c r="DB2" s="902"/>
      <c r="DC2" s="902"/>
      <c r="DD2" s="902"/>
      <c r="DE2" s="902"/>
      <c r="DF2" s="902"/>
      <c r="DG2" s="903"/>
      <c r="DH2" s="909" t="s">
        <v>3434</v>
      </c>
      <c r="DI2" s="910"/>
      <c r="DJ2" s="910"/>
      <c r="DK2" s="910"/>
      <c r="DL2" s="910"/>
      <c r="DM2" s="910"/>
      <c r="DN2" s="910"/>
      <c r="DO2" s="910"/>
      <c r="DP2" s="910"/>
      <c r="DQ2" s="910"/>
      <c r="DR2" s="910"/>
      <c r="DS2" s="911"/>
      <c r="DT2" s="760"/>
      <c r="DU2" s="760"/>
      <c r="DV2" s="760"/>
      <c r="DW2" s="745"/>
      <c r="DX2" s="746"/>
      <c r="DY2" s="746"/>
      <c r="DZ2" s="746"/>
      <c r="EA2" s="746"/>
      <c r="EB2" s="746"/>
      <c r="EC2" s="746"/>
      <c r="ED2" s="746"/>
      <c r="EE2" s="746"/>
      <c r="EF2" s="922" t="s">
        <v>3435</v>
      </c>
      <c r="EG2" s="928" t="s">
        <v>3393</v>
      </c>
      <c r="EH2" s="921" t="s">
        <v>3394</v>
      </c>
      <c r="EI2" s="921" t="s">
        <v>3393</v>
      </c>
      <c r="EJ2" s="924" t="s">
        <v>3377</v>
      </c>
      <c r="EK2" s="925"/>
    </row>
    <row r="3" spans="1:151" ht="55.5" customHeight="1" outlineLevel="1">
      <c r="A3" s="915"/>
      <c r="B3" s="917"/>
      <c r="C3" s="920"/>
      <c r="D3" s="482" t="s">
        <v>3396</v>
      </c>
      <c r="E3" s="483" t="s">
        <v>3397</v>
      </c>
      <c r="F3" s="483" t="s">
        <v>3398</v>
      </c>
      <c r="G3" s="483" t="s">
        <v>3408</v>
      </c>
      <c r="H3" s="483" t="s">
        <v>478</v>
      </c>
      <c r="I3" s="483" t="s">
        <v>479</v>
      </c>
      <c r="J3" s="483" t="s">
        <v>480</v>
      </c>
      <c r="K3" s="483" t="s">
        <v>481</v>
      </c>
      <c r="L3" s="483" t="s">
        <v>482</v>
      </c>
      <c r="M3" s="483" t="s">
        <v>483</v>
      </c>
      <c r="N3" s="483" t="s">
        <v>484</v>
      </c>
      <c r="O3" s="516" t="s">
        <v>485</v>
      </c>
      <c r="P3" s="517" t="s">
        <v>473</v>
      </c>
      <c r="Q3" s="483" t="s">
        <v>475</v>
      </c>
      <c r="R3" s="483" t="s">
        <v>476</v>
      </c>
      <c r="S3" s="483" t="s">
        <v>477</v>
      </c>
      <c r="T3" s="483" t="s">
        <v>478</v>
      </c>
      <c r="U3" s="483" t="s">
        <v>479</v>
      </c>
      <c r="V3" s="483" t="s">
        <v>480</v>
      </c>
      <c r="W3" s="483" t="s">
        <v>481</v>
      </c>
      <c r="X3" s="483" t="s">
        <v>482</v>
      </c>
      <c r="Y3" s="483" t="s">
        <v>483</v>
      </c>
      <c r="Z3" s="483" t="s">
        <v>484</v>
      </c>
      <c r="AA3" s="486" t="s">
        <v>485</v>
      </c>
      <c r="AB3" s="482" t="s">
        <v>473</v>
      </c>
      <c r="AC3" s="483" t="s">
        <v>475</v>
      </c>
      <c r="AD3" s="483" t="s">
        <v>476</v>
      </c>
      <c r="AE3" s="483" t="s">
        <v>477</v>
      </c>
      <c r="AF3" s="483" t="s">
        <v>478</v>
      </c>
      <c r="AG3" s="483" t="s">
        <v>479</v>
      </c>
      <c r="AH3" s="483" t="s">
        <v>480</v>
      </c>
      <c r="AI3" s="483" t="s">
        <v>481</v>
      </c>
      <c r="AJ3" s="483" t="s">
        <v>482</v>
      </c>
      <c r="AK3" s="483" t="s">
        <v>483</v>
      </c>
      <c r="AL3" s="483" t="s">
        <v>484</v>
      </c>
      <c r="AM3" s="486" t="s">
        <v>485</v>
      </c>
      <c r="AN3" s="482" t="s">
        <v>473</v>
      </c>
      <c r="AO3" s="483" t="s">
        <v>475</v>
      </c>
      <c r="AP3" s="483" t="s">
        <v>476</v>
      </c>
      <c r="AQ3" s="483" t="s">
        <v>477</v>
      </c>
      <c r="AR3" s="483" t="s">
        <v>478</v>
      </c>
      <c r="AS3" s="483" t="s">
        <v>479</v>
      </c>
      <c r="AT3" s="483" t="s">
        <v>480</v>
      </c>
      <c r="AU3" s="483" t="s">
        <v>481</v>
      </c>
      <c r="AV3" s="483" t="s">
        <v>482</v>
      </c>
      <c r="AW3" s="483" t="s">
        <v>483</v>
      </c>
      <c r="AX3" s="483" t="s">
        <v>484</v>
      </c>
      <c r="AY3" s="486" t="s">
        <v>485</v>
      </c>
      <c r="AZ3" s="482" t="s">
        <v>473</v>
      </c>
      <c r="BA3" s="483" t="s">
        <v>475</v>
      </c>
      <c r="BB3" s="483" t="s">
        <v>476</v>
      </c>
      <c r="BC3" s="483" t="s">
        <v>477</v>
      </c>
      <c r="BD3" s="483" t="s">
        <v>478</v>
      </c>
      <c r="BE3" s="483" t="s">
        <v>479</v>
      </c>
      <c r="BF3" s="483" t="s">
        <v>480</v>
      </c>
      <c r="BG3" s="483" t="s">
        <v>481</v>
      </c>
      <c r="BH3" s="483" t="s">
        <v>482</v>
      </c>
      <c r="BI3" s="483" t="s">
        <v>483</v>
      </c>
      <c r="BJ3" s="483" t="s">
        <v>484</v>
      </c>
      <c r="BK3" s="487" t="s">
        <v>485</v>
      </c>
      <c r="BL3" s="482" t="s">
        <v>473</v>
      </c>
      <c r="BM3" s="483" t="s">
        <v>475</v>
      </c>
      <c r="BN3" s="483" t="s">
        <v>476</v>
      </c>
      <c r="BO3" s="483" t="s">
        <v>477</v>
      </c>
      <c r="BP3" s="483" t="s">
        <v>478</v>
      </c>
      <c r="BQ3" s="483" t="s">
        <v>479</v>
      </c>
      <c r="BR3" s="483" t="s">
        <v>480</v>
      </c>
      <c r="BS3" s="483" t="s">
        <v>481</v>
      </c>
      <c r="BT3" s="483" t="s">
        <v>482</v>
      </c>
      <c r="BU3" s="483" t="s">
        <v>483</v>
      </c>
      <c r="BV3" s="483" t="s">
        <v>484</v>
      </c>
      <c r="BW3" s="487" t="s">
        <v>485</v>
      </c>
      <c r="BX3" s="482" t="s">
        <v>473</v>
      </c>
      <c r="BY3" s="483" t="s">
        <v>475</v>
      </c>
      <c r="BZ3" s="483" t="s">
        <v>476</v>
      </c>
      <c r="CA3" s="483" t="s">
        <v>477</v>
      </c>
      <c r="CB3" s="483" t="s">
        <v>478</v>
      </c>
      <c r="CC3" s="483" t="s">
        <v>479</v>
      </c>
      <c r="CD3" s="483" t="s">
        <v>480</v>
      </c>
      <c r="CE3" s="483" t="s">
        <v>481</v>
      </c>
      <c r="CF3" s="483" t="s">
        <v>482</v>
      </c>
      <c r="CG3" s="483" t="s">
        <v>483</v>
      </c>
      <c r="CH3" s="483" t="s">
        <v>484</v>
      </c>
      <c r="CI3" s="487" t="s">
        <v>485</v>
      </c>
      <c r="CJ3" s="482" t="s">
        <v>473</v>
      </c>
      <c r="CK3" s="483" t="s">
        <v>475</v>
      </c>
      <c r="CL3" s="483" t="s">
        <v>476</v>
      </c>
      <c r="CM3" s="483" t="s">
        <v>477</v>
      </c>
      <c r="CN3" s="483" t="s">
        <v>478</v>
      </c>
      <c r="CO3" s="483" t="s">
        <v>479</v>
      </c>
      <c r="CP3" s="483" t="s">
        <v>480</v>
      </c>
      <c r="CQ3" s="483" t="s">
        <v>481</v>
      </c>
      <c r="CR3" s="483" t="s">
        <v>482</v>
      </c>
      <c r="CS3" s="483" t="s">
        <v>483</v>
      </c>
      <c r="CT3" s="483" t="s">
        <v>484</v>
      </c>
      <c r="CU3" s="487" t="s">
        <v>485</v>
      </c>
      <c r="CV3" s="482" t="s">
        <v>473</v>
      </c>
      <c r="CW3" s="483" t="s">
        <v>475</v>
      </c>
      <c r="CX3" s="483" t="s">
        <v>476</v>
      </c>
      <c r="CY3" s="483" t="s">
        <v>477</v>
      </c>
      <c r="CZ3" s="483" t="s">
        <v>478</v>
      </c>
      <c r="DA3" s="483" t="s">
        <v>479</v>
      </c>
      <c r="DB3" s="483" t="s">
        <v>480</v>
      </c>
      <c r="DC3" s="483" t="s">
        <v>481</v>
      </c>
      <c r="DD3" s="483" t="s">
        <v>482</v>
      </c>
      <c r="DE3" s="483" t="s">
        <v>483</v>
      </c>
      <c r="DF3" s="483" t="s">
        <v>484</v>
      </c>
      <c r="DG3" s="487" t="s">
        <v>485</v>
      </c>
      <c r="DH3" s="482" t="s">
        <v>473</v>
      </c>
      <c r="DI3" s="483" t="s">
        <v>475</v>
      </c>
      <c r="DJ3" s="483" t="s">
        <v>476</v>
      </c>
      <c r="DK3" s="483" t="s">
        <v>477</v>
      </c>
      <c r="DL3" s="483" t="s">
        <v>478</v>
      </c>
      <c r="DM3" s="483" t="s">
        <v>479</v>
      </c>
      <c r="DN3" s="483" t="s">
        <v>480</v>
      </c>
      <c r="DO3" s="483" t="s">
        <v>481</v>
      </c>
      <c r="DP3" s="483" t="s">
        <v>482</v>
      </c>
      <c r="DQ3" s="487" t="s">
        <v>483</v>
      </c>
      <c r="DR3" s="487" t="s">
        <v>484</v>
      </c>
      <c r="DS3" s="487" t="s">
        <v>485</v>
      </c>
      <c r="DT3" s="487" t="s">
        <v>473</v>
      </c>
      <c r="DU3" s="483" t="s">
        <v>475</v>
      </c>
      <c r="DV3" s="483" t="s">
        <v>476</v>
      </c>
      <c r="DW3" s="483" t="s">
        <v>3409</v>
      </c>
      <c r="DX3" s="483" t="s">
        <v>3436</v>
      </c>
      <c r="DY3" s="483" t="s">
        <v>3437</v>
      </c>
      <c r="DZ3" s="483" t="s">
        <v>3438</v>
      </c>
      <c r="EA3" s="483" t="s">
        <v>3439</v>
      </c>
      <c r="EB3" s="483" t="s">
        <v>3440</v>
      </c>
      <c r="EC3" s="483" t="s">
        <v>3441</v>
      </c>
      <c r="ED3" s="483" t="s">
        <v>3442</v>
      </c>
      <c r="EE3" s="483" t="s">
        <v>3443</v>
      </c>
      <c r="EF3" s="923"/>
      <c r="EG3" s="928"/>
      <c r="EH3" s="921"/>
      <c r="EI3" s="921"/>
      <c r="EJ3" s="1"/>
      <c r="EK3" s="202" t="s">
        <v>3395</v>
      </c>
    </row>
    <row r="4" spans="1:151" s="2" customFormat="1" ht="25.5" customHeight="1">
      <c r="A4" s="518" t="s">
        <v>3411</v>
      </c>
      <c r="B4" s="519"/>
      <c r="C4" s="520"/>
      <c r="D4" s="521">
        <v>3082446</v>
      </c>
      <c r="E4" s="521">
        <v>3103083</v>
      </c>
      <c r="F4" s="521">
        <v>3134342</v>
      </c>
      <c r="G4" s="521">
        <v>3136643</v>
      </c>
      <c r="H4" s="521">
        <v>3162311</v>
      </c>
      <c r="I4" s="521">
        <v>3185218</v>
      </c>
      <c r="J4" s="521">
        <v>3186205</v>
      </c>
      <c r="K4" s="521">
        <v>3202910</v>
      </c>
      <c r="L4" s="521">
        <v>3167667</v>
      </c>
      <c r="M4" s="521">
        <v>3193385</v>
      </c>
      <c r="N4" s="521">
        <v>3212605</v>
      </c>
      <c r="O4" s="521">
        <v>3217863</v>
      </c>
      <c r="P4" s="521">
        <v>3144120</v>
      </c>
      <c r="Q4" s="521">
        <v>2870345</v>
      </c>
      <c r="R4" s="521">
        <v>3161871</v>
      </c>
      <c r="S4" s="521">
        <v>3204401</v>
      </c>
      <c r="T4" s="521">
        <v>3162311</v>
      </c>
      <c r="U4" s="521">
        <v>3262009</v>
      </c>
      <c r="V4" s="521">
        <v>3261481</v>
      </c>
      <c r="W4" s="521">
        <v>3333779</v>
      </c>
      <c r="X4" s="521">
        <v>3345207</v>
      </c>
      <c r="Y4" s="521">
        <v>3379590</v>
      </c>
      <c r="Z4" s="521">
        <v>3374718</v>
      </c>
      <c r="AA4" s="521">
        <v>3344485</v>
      </c>
      <c r="AB4" s="521">
        <v>3284866</v>
      </c>
      <c r="AC4" s="521">
        <v>3282397</v>
      </c>
      <c r="AD4" s="521">
        <v>3286896</v>
      </c>
      <c r="AE4" s="521">
        <v>3307280</v>
      </c>
      <c r="AF4" s="521">
        <v>3318732</v>
      </c>
      <c r="AG4" s="521">
        <v>3356604</v>
      </c>
      <c r="AH4" s="521">
        <v>3414255</v>
      </c>
      <c r="AI4" s="521">
        <v>3443290</v>
      </c>
      <c r="AJ4" s="521">
        <v>3464636</v>
      </c>
      <c r="AK4" s="521">
        <v>3477760</v>
      </c>
      <c r="AL4" s="521">
        <v>3461030</v>
      </c>
      <c r="AM4" s="521">
        <v>3481928</v>
      </c>
      <c r="AN4" s="521">
        <v>3426363</v>
      </c>
      <c r="AO4" s="521">
        <v>3398694</v>
      </c>
      <c r="AP4" s="521">
        <v>3448626</v>
      </c>
      <c r="AQ4" s="521">
        <v>3493876</v>
      </c>
      <c r="AR4" s="521">
        <v>3515674</v>
      </c>
      <c r="AS4" s="521">
        <v>3581857</v>
      </c>
      <c r="AT4" s="521">
        <v>3605662</v>
      </c>
      <c r="AU4" s="521">
        <v>3600393</v>
      </c>
      <c r="AV4" s="521">
        <v>3632108</v>
      </c>
      <c r="AW4" s="521">
        <v>3679020</v>
      </c>
      <c r="AX4" s="521">
        <v>3678842</v>
      </c>
      <c r="AY4" s="521">
        <v>3696112</v>
      </c>
      <c r="AZ4" s="521">
        <v>3648470</v>
      </c>
      <c r="BA4" s="521">
        <v>3611664</v>
      </c>
      <c r="BB4" s="521">
        <v>3686024</v>
      </c>
      <c r="BC4" s="521">
        <v>3662702</v>
      </c>
      <c r="BD4" s="521">
        <v>3629909</v>
      </c>
      <c r="BE4" s="521">
        <v>3644036</v>
      </c>
      <c r="BF4" s="521">
        <v>3654357</v>
      </c>
      <c r="BG4" s="521">
        <v>3670286</v>
      </c>
      <c r="BH4" s="521">
        <v>3682330</v>
      </c>
      <c r="BI4" s="521">
        <v>3688539</v>
      </c>
      <c r="BJ4" s="521">
        <v>3691515</v>
      </c>
      <c r="BK4" s="521">
        <v>3699285</v>
      </c>
      <c r="BL4" s="521">
        <v>3680627</v>
      </c>
      <c r="BM4" s="521">
        <v>3678533</v>
      </c>
      <c r="BN4" s="521">
        <v>3710863</v>
      </c>
      <c r="BO4" s="521">
        <v>3715073</v>
      </c>
      <c r="BP4" s="521">
        <v>3717425</v>
      </c>
      <c r="BQ4" s="521">
        <v>3726523</v>
      </c>
      <c r="BR4" s="521">
        <v>3725821</v>
      </c>
      <c r="BS4" s="521">
        <v>3742748</v>
      </c>
      <c r="BT4" s="521">
        <v>3769054</v>
      </c>
      <c r="BU4" s="521">
        <v>3783032</v>
      </c>
      <c r="BV4" s="521">
        <v>3791243</v>
      </c>
      <c r="BW4" s="521">
        <v>3791942</v>
      </c>
      <c r="BX4" s="521">
        <v>3770592</v>
      </c>
      <c r="BY4" s="521">
        <v>3762794</v>
      </c>
      <c r="BZ4" s="521">
        <v>3800490</v>
      </c>
      <c r="CA4" s="521">
        <v>3833034</v>
      </c>
      <c r="CB4" s="521">
        <v>3860678</v>
      </c>
      <c r="CC4" s="521">
        <v>3871697</v>
      </c>
      <c r="CD4" s="521">
        <v>3888740</v>
      </c>
      <c r="CE4" s="521">
        <v>3910011</v>
      </c>
      <c r="CF4" s="521">
        <v>3914759</v>
      </c>
      <c r="CG4" s="521">
        <v>3938516</v>
      </c>
      <c r="CH4" s="521">
        <v>3947078</v>
      </c>
      <c r="CI4" s="522">
        <v>3941677</v>
      </c>
      <c r="CJ4" s="523">
        <v>3900667</v>
      </c>
      <c r="CK4" s="521">
        <v>3887980</v>
      </c>
      <c r="CL4" s="521">
        <v>3904336</v>
      </c>
      <c r="CM4" s="521">
        <v>3842281</v>
      </c>
      <c r="CN4" s="521">
        <v>3782032</v>
      </c>
      <c r="CO4" s="521">
        <v>3774886</v>
      </c>
      <c r="CP4" s="521">
        <v>3827999</v>
      </c>
      <c r="CQ4" s="521">
        <v>3910066</v>
      </c>
      <c r="CR4" s="521">
        <v>3943689</v>
      </c>
      <c r="CS4" s="521">
        <v>3980162</v>
      </c>
      <c r="CT4" s="521">
        <v>4015743</v>
      </c>
      <c r="CU4" s="522">
        <v>4036469</v>
      </c>
      <c r="CV4" s="523">
        <v>4041993</v>
      </c>
      <c r="CW4" s="521">
        <v>4081087</v>
      </c>
      <c r="CX4" s="521">
        <v>4124926</v>
      </c>
      <c r="CY4" s="521">
        <v>4159698</v>
      </c>
      <c r="CZ4" s="521">
        <v>4186403</v>
      </c>
      <c r="DA4" s="521">
        <v>4209834</v>
      </c>
      <c r="DB4" s="521">
        <v>4227270</v>
      </c>
      <c r="DC4" s="521">
        <v>4253603</v>
      </c>
      <c r="DD4" s="521">
        <v>4190806</v>
      </c>
      <c r="DE4" s="521">
        <v>4213503</v>
      </c>
      <c r="DF4" s="521">
        <v>4231708</v>
      </c>
      <c r="DG4" s="522">
        <v>4240748</v>
      </c>
      <c r="DH4" s="523">
        <v>4242663</v>
      </c>
      <c r="DI4" s="521">
        <v>4245292</v>
      </c>
      <c r="DJ4" s="521">
        <v>4202885</v>
      </c>
      <c r="DK4" s="521">
        <v>4223530</v>
      </c>
      <c r="DL4" s="521">
        <v>4225101</v>
      </c>
      <c r="DM4" s="521">
        <v>4240970</v>
      </c>
      <c r="DN4" s="521">
        <v>4029918</v>
      </c>
      <c r="DO4" s="521">
        <v>4053788</v>
      </c>
      <c r="DP4" s="521">
        <v>4084358</v>
      </c>
      <c r="DQ4" s="522">
        <v>4097643</v>
      </c>
      <c r="DR4" s="522">
        <v>4108256</v>
      </c>
      <c r="DS4" s="524">
        <v>4098416</v>
      </c>
      <c r="DT4" s="522">
        <v>4049362</v>
      </c>
      <c r="DU4" s="522">
        <v>4048714</v>
      </c>
      <c r="DV4" s="522">
        <v>4083123</v>
      </c>
      <c r="DW4" s="522">
        <v>4095014</v>
      </c>
      <c r="DX4" s="521"/>
      <c r="DY4" s="521"/>
      <c r="DZ4" s="521"/>
      <c r="EA4" s="521"/>
      <c r="EB4" s="521"/>
      <c r="EC4" s="521"/>
      <c r="ED4" s="521"/>
      <c r="EE4" s="521"/>
      <c r="EF4" s="104">
        <v>11891</v>
      </c>
      <c r="EG4" s="84">
        <v>0.29037751763486036</v>
      </c>
      <c r="EH4" s="104">
        <v>-3402</v>
      </c>
      <c r="EI4" s="84">
        <v>-8.0221696738405582E-2</v>
      </c>
      <c r="EJ4" s="1"/>
      <c r="EK4" s="202" t="s">
        <v>3410</v>
      </c>
    </row>
    <row r="5" spans="1:151" ht="18" customHeight="1" outlineLevel="1">
      <c r="A5" s="125" t="s">
        <v>288</v>
      </c>
      <c r="B5" s="26"/>
      <c r="C5" s="27"/>
      <c r="D5" s="44">
        <v>23889</v>
      </c>
      <c r="E5" s="45">
        <v>23966</v>
      </c>
      <c r="F5" s="45">
        <v>24341</v>
      </c>
      <c r="G5" s="45">
        <v>24466</v>
      </c>
      <c r="H5" s="45">
        <v>24819</v>
      </c>
      <c r="I5" s="45">
        <v>25500</v>
      </c>
      <c r="J5" s="45">
        <v>25236</v>
      </c>
      <c r="K5" s="45">
        <v>24996</v>
      </c>
      <c r="L5" s="45">
        <v>24612</v>
      </c>
      <c r="M5" s="45">
        <v>24767</v>
      </c>
      <c r="N5" s="45">
        <v>24949</v>
      </c>
      <c r="O5" s="232">
        <v>24687</v>
      </c>
      <c r="P5" s="44">
        <v>23147</v>
      </c>
      <c r="Q5" s="45">
        <v>23308</v>
      </c>
      <c r="R5" s="45">
        <v>23862</v>
      </c>
      <c r="S5" s="45">
        <v>23890</v>
      </c>
      <c r="T5" s="45">
        <v>24819</v>
      </c>
      <c r="U5" s="45">
        <v>25009</v>
      </c>
      <c r="V5" s="45">
        <v>25194</v>
      </c>
      <c r="W5" s="45">
        <v>26542</v>
      </c>
      <c r="X5" s="45">
        <v>27043</v>
      </c>
      <c r="Y5" s="45">
        <v>27621</v>
      </c>
      <c r="Z5" s="45">
        <v>26862</v>
      </c>
      <c r="AA5" s="232">
        <v>25891</v>
      </c>
      <c r="AB5" s="44">
        <v>24649</v>
      </c>
      <c r="AC5" s="45">
        <v>23919</v>
      </c>
      <c r="AD5" s="45">
        <v>24175</v>
      </c>
      <c r="AE5" s="45">
        <v>24644</v>
      </c>
      <c r="AF5" s="45">
        <v>24594</v>
      </c>
      <c r="AG5" s="45">
        <v>25437</v>
      </c>
      <c r="AH5" s="45">
        <v>27138</v>
      </c>
      <c r="AI5" s="45">
        <v>27709</v>
      </c>
      <c r="AJ5" s="45">
        <v>27914</v>
      </c>
      <c r="AK5" s="45">
        <v>27698</v>
      </c>
      <c r="AL5" s="45">
        <v>25890</v>
      </c>
      <c r="AM5" s="232">
        <v>26569</v>
      </c>
      <c r="AN5" s="44">
        <v>26728</v>
      </c>
      <c r="AO5" s="45">
        <v>25286</v>
      </c>
      <c r="AP5" s="45">
        <v>25491</v>
      </c>
      <c r="AQ5" s="45">
        <v>26650</v>
      </c>
      <c r="AR5" s="45">
        <v>26992</v>
      </c>
      <c r="AS5" s="45">
        <v>28334</v>
      </c>
      <c r="AT5" s="45">
        <v>29130</v>
      </c>
      <c r="AU5" s="45">
        <v>29476</v>
      </c>
      <c r="AV5" s="45">
        <v>29454</v>
      </c>
      <c r="AW5" s="45">
        <v>29814</v>
      </c>
      <c r="AX5" s="45">
        <v>29770</v>
      </c>
      <c r="AY5" s="232">
        <v>29840</v>
      </c>
      <c r="AZ5" s="44">
        <v>29479</v>
      </c>
      <c r="BA5" s="45">
        <v>29178</v>
      </c>
      <c r="BB5" s="45">
        <v>29307</v>
      </c>
      <c r="BC5" s="45">
        <v>28495</v>
      </c>
      <c r="BD5" s="45">
        <v>28020</v>
      </c>
      <c r="BE5" s="45">
        <v>28213</v>
      </c>
      <c r="BF5" s="45">
        <v>28677</v>
      </c>
      <c r="BG5" s="45">
        <v>28439</v>
      </c>
      <c r="BH5" s="45">
        <v>27595</v>
      </c>
      <c r="BI5" s="45">
        <v>27138</v>
      </c>
      <c r="BJ5" s="45">
        <v>26414</v>
      </c>
      <c r="BK5" s="57">
        <v>27084</v>
      </c>
      <c r="BL5" s="44">
        <v>26890</v>
      </c>
      <c r="BM5" s="45">
        <v>26383</v>
      </c>
      <c r="BN5" s="45">
        <v>26467</v>
      </c>
      <c r="BO5" s="45">
        <v>26550</v>
      </c>
      <c r="BP5" s="45">
        <v>25991</v>
      </c>
      <c r="BQ5" s="45">
        <v>26207</v>
      </c>
      <c r="BR5" s="45">
        <v>25820</v>
      </c>
      <c r="BS5" s="45">
        <v>26103</v>
      </c>
      <c r="BT5" s="45">
        <v>26462</v>
      </c>
      <c r="BU5" s="45">
        <v>26188</v>
      </c>
      <c r="BV5" s="45">
        <v>26309</v>
      </c>
      <c r="BW5" s="57">
        <v>26341</v>
      </c>
      <c r="BX5" s="44">
        <v>25531</v>
      </c>
      <c r="BY5" s="45">
        <v>25384</v>
      </c>
      <c r="BZ5" s="45">
        <v>25651</v>
      </c>
      <c r="CA5" s="45">
        <v>25621</v>
      </c>
      <c r="CB5" s="45">
        <v>25613</v>
      </c>
      <c r="CC5" s="45">
        <v>25981</v>
      </c>
      <c r="CD5" s="45">
        <v>26102</v>
      </c>
      <c r="CE5" s="45">
        <v>26431</v>
      </c>
      <c r="CF5" s="45">
        <v>25826</v>
      </c>
      <c r="CG5" s="45">
        <v>26195</v>
      </c>
      <c r="CH5" s="45">
        <v>26430</v>
      </c>
      <c r="CI5" s="57">
        <v>26421</v>
      </c>
      <c r="CJ5" s="44">
        <v>25284</v>
      </c>
      <c r="CK5" s="45">
        <v>24856</v>
      </c>
      <c r="CL5" s="45">
        <v>25247</v>
      </c>
      <c r="CM5" s="45">
        <v>24985</v>
      </c>
      <c r="CN5" s="45">
        <v>24061</v>
      </c>
      <c r="CO5" s="45">
        <v>24052</v>
      </c>
      <c r="CP5" s="45">
        <v>24436</v>
      </c>
      <c r="CQ5" s="45">
        <v>25644</v>
      </c>
      <c r="CR5" s="45">
        <v>26032</v>
      </c>
      <c r="CS5" s="45">
        <v>26537</v>
      </c>
      <c r="CT5" s="45">
        <v>27096</v>
      </c>
      <c r="CU5" s="57">
        <v>27515</v>
      </c>
      <c r="CV5" s="44">
        <v>27175</v>
      </c>
      <c r="CW5" s="45">
        <v>27795</v>
      </c>
      <c r="CX5" s="45">
        <v>28436</v>
      </c>
      <c r="CY5" s="45">
        <v>28809</v>
      </c>
      <c r="CZ5" s="45">
        <v>29265</v>
      </c>
      <c r="DA5" s="45">
        <v>29313</v>
      </c>
      <c r="DB5" s="45">
        <v>29388</v>
      </c>
      <c r="DC5" s="45">
        <v>29543</v>
      </c>
      <c r="DD5" s="45">
        <v>29683</v>
      </c>
      <c r="DE5" s="45">
        <v>29970</v>
      </c>
      <c r="DF5" s="45">
        <v>30051</v>
      </c>
      <c r="DG5" s="57">
        <v>30141</v>
      </c>
      <c r="DH5" s="44">
        <v>29755</v>
      </c>
      <c r="DI5" s="45">
        <v>29961</v>
      </c>
      <c r="DJ5" s="45">
        <v>30014</v>
      </c>
      <c r="DK5" s="45">
        <v>30513</v>
      </c>
      <c r="DL5" s="45">
        <v>30579</v>
      </c>
      <c r="DM5" s="45">
        <v>30750</v>
      </c>
      <c r="DN5" s="45">
        <v>27507</v>
      </c>
      <c r="DO5" s="45">
        <v>27644</v>
      </c>
      <c r="DP5" s="45">
        <v>27801</v>
      </c>
      <c r="DQ5" s="57">
        <v>27708</v>
      </c>
      <c r="DR5" s="57">
        <v>27722</v>
      </c>
      <c r="DS5" s="232">
        <v>27627</v>
      </c>
      <c r="DT5" s="57">
        <v>26650</v>
      </c>
      <c r="DU5" s="57">
        <v>26444</v>
      </c>
      <c r="DV5" s="57">
        <v>26913</v>
      </c>
      <c r="DW5" s="57">
        <v>27227</v>
      </c>
      <c r="DX5" s="45"/>
      <c r="DY5" s="45"/>
      <c r="DZ5" s="45"/>
      <c r="EA5" s="45"/>
      <c r="EB5" s="45"/>
      <c r="EC5" s="45"/>
      <c r="ED5" s="45"/>
      <c r="EE5" s="45"/>
      <c r="EF5" s="104">
        <v>314</v>
      </c>
      <c r="EG5" s="84">
        <v>1.1532669776324971</v>
      </c>
      <c r="EH5" s="104">
        <v>-400</v>
      </c>
      <c r="EI5" s="84">
        <v>-1.3270959822169139</v>
      </c>
      <c r="EJ5" s="1"/>
      <c r="EK5" s="203" t="s">
        <v>3412</v>
      </c>
      <c r="EN5" s="222">
        <v>2016</v>
      </c>
      <c r="EO5" s="222">
        <v>2017</v>
      </c>
      <c r="EP5" s="222">
        <v>2018</v>
      </c>
      <c r="EQ5">
        <v>2019</v>
      </c>
      <c r="ER5" s="222">
        <v>2020</v>
      </c>
      <c r="ES5" s="222">
        <v>2021</v>
      </c>
      <c r="ET5" s="222">
        <v>2022</v>
      </c>
      <c r="EU5" s="222">
        <v>2023</v>
      </c>
    </row>
    <row r="6" spans="1:151" ht="15" outlineLevel="2">
      <c r="A6" s="339">
        <v>142</v>
      </c>
      <c r="B6" s="339" t="s">
        <v>288</v>
      </c>
      <c r="C6" s="339" t="s">
        <v>289</v>
      </c>
      <c r="D6" s="342">
        <v>1185</v>
      </c>
      <c r="E6" s="352">
        <v>1233</v>
      </c>
      <c r="F6" s="352">
        <v>1235</v>
      </c>
      <c r="G6" s="352">
        <v>1193</v>
      </c>
      <c r="H6" s="352">
        <v>1186</v>
      </c>
      <c r="I6" s="352">
        <v>1189</v>
      </c>
      <c r="J6" s="352">
        <v>1203</v>
      </c>
      <c r="K6" s="352">
        <v>1232</v>
      </c>
      <c r="L6" s="352">
        <v>1235</v>
      </c>
      <c r="M6" s="352">
        <v>1265</v>
      </c>
      <c r="N6" s="352">
        <v>1274</v>
      </c>
      <c r="O6" s="345">
        <v>1239</v>
      </c>
      <c r="P6" s="342">
        <v>1153</v>
      </c>
      <c r="Q6" s="352">
        <v>1163</v>
      </c>
      <c r="R6" s="352">
        <v>1141</v>
      </c>
      <c r="S6" s="352">
        <v>1129</v>
      </c>
      <c r="T6" s="352">
        <v>1186</v>
      </c>
      <c r="U6" s="352">
        <v>1133</v>
      </c>
      <c r="V6" s="352">
        <v>1146</v>
      </c>
      <c r="W6" s="352">
        <v>1170</v>
      </c>
      <c r="X6" s="352">
        <v>1173</v>
      </c>
      <c r="Y6" s="352">
        <v>1182</v>
      </c>
      <c r="Z6" s="352">
        <v>1154</v>
      </c>
      <c r="AA6" s="345">
        <v>1134</v>
      </c>
      <c r="AB6" s="342">
        <v>1061</v>
      </c>
      <c r="AC6" s="352">
        <v>1014</v>
      </c>
      <c r="AD6" s="352">
        <v>995</v>
      </c>
      <c r="AE6" s="352">
        <v>987</v>
      </c>
      <c r="AF6" s="352">
        <v>958</v>
      </c>
      <c r="AG6" s="352">
        <v>948</v>
      </c>
      <c r="AH6" s="352">
        <v>1034</v>
      </c>
      <c r="AI6" s="352">
        <v>1061</v>
      </c>
      <c r="AJ6" s="352">
        <v>1055</v>
      </c>
      <c r="AK6" s="352">
        <v>1037</v>
      </c>
      <c r="AL6" s="352">
        <v>989</v>
      </c>
      <c r="AM6" s="345">
        <v>1029</v>
      </c>
      <c r="AN6" s="342">
        <v>1053</v>
      </c>
      <c r="AO6" s="352">
        <v>1010</v>
      </c>
      <c r="AP6" s="352">
        <v>1016</v>
      </c>
      <c r="AQ6" s="352">
        <v>1071</v>
      </c>
      <c r="AR6" s="352">
        <v>1099</v>
      </c>
      <c r="AS6" s="352">
        <v>1192</v>
      </c>
      <c r="AT6" s="352">
        <v>1208</v>
      </c>
      <c r="AU6" s="352">
        <v>1222</v>
      </c>
      <c r="AV6" s="352">
        <v>1209</v>
      </c>
      <c r="AW6" s="352">
        <v>1195</v>
      </c>
      <c r="AX6" s="352">
        <v>1172</v>
      </c>
      <c r="AY6" s="345">
        <v>1138</v>
      </c>
      <c r="AZ6" s="342">
        <v>1118</v>
      </c>
      <c r="BA6" s="352">
        <v>1088</v>
      </c>
      <c r="BB6" s="352">
        <v>1082</v>
      </c>
      <c r="BC6" s="352">
        <v>1031</v>
      </c>
      <c r="BD6" s="352">
        <v>997</v>
      </c>
      <c r="BE6" s="352">
        <v>985</v>
      </c>
      <c r="BF6" s="352">
        <v>983</v>
      </c>
      <c r="BG6" s="352">
        <v>981</v>
      </c>
      <c r="BH6" s="352">
        <v>958</v>
      </c>
      <c r="BI6" s="352">
        <v>932</v>
      </c>
      <c r="BJ6" s="352">
        <v>915</v>
      </c>
      <c r="BK6" s="341">
        <v>905</v>
      </c>
      <c r="BL6" s="342">
        <v>890</v>
      </c>
      <c r="BM6" s="352">
        <v>865</v>
      </c>
      <c r="BN6" s="352">
        <v>861</v>
      </c>
      <c r="BO6" s="352">
        <v>862</v>
      </c>
      <c r="BP6" s="352">
        <v>870</v>
      </c>
      <c r="BQ6" s="352">
        <v>866</v>
      </c>
      <c r="BR6" s="352">
        <v>863</v>
      </c>
      <c r="BS6" s="352">
        <v>897</v>
      </c>
      <c r="BT6" s="352">
        <v>912</v>
      </c>
      <c r="BU6" s="352">
        <v>912</v>
      </c>
      <c r="BV6" s="352">
        <v>903</v>
      </c>
      <c r="BW6" s="341">
        <v>883</v>
      </c>
      <c r="BX6" s="342">
        <v>841</v>
      </c>
      <c r="BY6" s="352">
        <v>816</v>
      </c>
      <c r="BZ6" s="352">
        <v>826</v>
      </c>
      <c r="CA6" s="352">
        <v>807</v>
      </c>
      <c r="CB6" s="352">
        <v>793</v>
      </c>
      <c r="CC6" s="352">
        <v>793</v>
      </c>
      <c r="CD6" s="352">
        <v>802</v>
      </c>
      <c r="CE6" s="352">
        <v>818</v>
      </c>
      <c r="CF6" s="352">
        <v>806</v>
      </c>
      <c r="CG6" s="352">
        <v>812</v>
      </c>
      <c r="CH6" s="352">
        <v>816</v>
      </c>
      <c r="CI6" s="341">
        <v>803</v>
      </c>
      <c r="CJ6" s="342">
        <v>797</v>
      </c>
      <c r="CK6" s="352">
        <v>776</v>
      </c>
      <c r="CL6" s="352">
        <v>790</v>
      </c>
      <c r="CM6" s="352">
        <v>773</v>
      </c>
      <c r="CN6" s="352">
        <v>761</v>
      </c>
      <c r="CO6" s="352">
        <v>773</v>
      </c>
      <c r="CP6" s="352">
        <v>756</v>
      </c>
      <c r="CQ6" s="352">
        <v>787</v>
      </c>
      <c r="CR6" s="352">
        <v>779</v>
      </c>
      <c r="CS6" s="352">
        <v>784</v>
      </c>
      <c r="CT6" s="352">
        <v>814</v>
      </c>
      <c r="CU6" s="341">
        <v>806</v>
      </c>
      <c r="CV6" s="342">
        <v>802</v>
      </c>
      <c r="CW6" s="352">
        <v>809</v>
      </c>
      <c r="CX6" s="352">
        <v>840</v>
      </c>
      <c r="CY6" s="352">
        <v>836</v>
      </c>
      <c r="CZ6" s="352">
        <v>834</v>
      </c>
      <c r="DA6" s="352">
        <v>825</v>
      </c>
      <c r="DB6" s="352">
        <v>840</v>
      </c>
      <c r="DC6" s="352">
        <v>836</v>
      </c>
      <c r="DD6" s="352">
        <v>855</v>
      </c>
      <c r="DE6" s="352">
        <v>852</v>
      </c>
      <c r="DF6" s="352">
        <v>847</v>
      </c>
      <c r="DG6" s="341">
        <v>851</v>
      </c>
      <c r="DH6" s="342">
        <v>867</v>
      </c>
      <c r="DI6" s="352">
        <v>875</v>
      </c>
      <c r="DJ6" s="352">
        <v>863</v>
      </c>
      <c r="DK6" s="352">
        <v>868</v>
      </c>
      <c r="DL6" s="352">
        <v>868</v>
      </c>
      <c r="DM6" s="352">
        <v>871</v>
      </c>
      <c r="DN6" s="352">
        <v>820</v>
      </c>
      <c r="DO6" s="352">
        <v>831</v>
      </c>
      <c r="DP6" s="352">
        <v>848</v>
      </c>
      <c r="DQ6" s="341">
        <v>845</v>
      </c>
      <c r="DR6" s="341">
        <v>834</v>
      </c>
      <c r="DS6" s="345">
        <v>834</v>
      </c>
      <c r="DT6" s="341">
        <v>825</v>
      </c>
      <c r="DU6" s="341">
        <v>819</v>
      </c>
      <c r="DV6" s="341">
        <v>806</v>
      </c>
      <c r="DW6" s="341">
        <v>823</v>
      </c>
      <c r="DX6" s="352"/>
      <c r="DY6" s="352"/>
      <c r="DZ6" s="352"/>
      <c r="EA6" s="352"/>
      <c r="EB6" s="352"/>
      <c r="EC6" s="352"/>
      <c r="ED6" s="352"/>
      <c r="EE6" s="352"/>
      <c r="EF6" s="104">
        <v>17</v>
      </c>
      <c r="EG6" s="84">
        <v>2.0656136087484813</v>
      </c>
      <c r="EH6" s="104">
        <v>-11</v>
      </c>
      <c r="EI6" s="84">
        <v>-1.2925969447708578</v>
      </c>
      <c r="EM6" s="229" t="s">
        <v>473</v>
      </c>
      <c r="EN6" s="107">
        <v>3426363</v>
      </c>
      <c r="EO6" s="106">
        <v>3648470</v>
      </c>
      <c r="EP6" s="106">
        <v>3680627</v>
      </c>
      <c r="EQ6" s="106">
        <v>3770592</v>
      </c>
      <c r="ER6" s="106">
        <v>3900667</v>
      </c>
      <c r="ES6" s="106">
        <v>4041993</v>
      </c>
      <c r="ET6" s="106">
        <v>4242663</v>
      </c>
      <c r="EU6" s="747">
        <v>4049362</v>
      </c>
    </row>
    <row r="7" spans="1:151" ht="15" customHeight="1" outlineLevel="2">
      <c r="A7" s="339">
        <v>425</v>
      </c>
      <c r="B7" s="339" t="s">
        <v>288</v>
      </c>
      <c r="C7" s="339" t="s">
        <v>291</v>
      </c>
      <c r="D7" s="342">
        <v>1516</v>
      </c>
      <c r="E7" s="352">
        <v>1564</v>
      </c>
      <c r="F7" s="352">
        <v>1602</v>
      </c>
      <c r="G7" s="352">
        <v>1609</v>
      </c>
      <c r="H7" s="352">
        <v>1591</v>
      </c>
      <c r="I7" s="352">
        <v>1634</v>
      </c>
      <c r="J7" s="352">
        <v>1636</v>
      </c>
      <c r="K7" s="352">
        <v>1559</v>
      </c>
      <c r="L7" s="352">
        <v>1435</v>
      </c>
      <c r="M7" s="352">
        <v>1482</v>
      </c>
      <c r="N7" s="352">
        <v>1455</v>
      </c>
      <c r="O7" s="345">
        <v>1388</v>
      </c>
      <c r="P7" s="342">
        <v>1307</v>
      </c>
      <c r="Q7" s="352">
        <v>1327</v>
      </c>
      <c r="R7" s="352">
        <v>1382</v>
      </c>
      <c r="S7" s="352">
        <v>1353</v>
      </c>
      <c r="T7" s="352">
        <v>1591</v>
      </c>
      <c r="U7" s="352">
        <v>1425</v>
      </c>
      <c r="V7" s="352">
        <v>1416</v>
      </c>
      <c r="W7" s="352">
        <v>1556</v>
      </c>
      <c r="X7" s="352">
        <v>1635</v>
      </c>
      <c r="Y7" s="352">
        <v>1760</v>
      </c>
      <c r="Z7" s="352">
        <v>1709</v>
      </c>
      <c r="AA7" s="345">
        <v>1611</v>
      </c>
      <c r="AB7" s="342">
        <v>1523</v>
      </c>
      <c r="AC7" s="352">
        <v>1529</v>
      </c>
      <c r="AD7" s="352">
        <v>1588</v>
      </c>
      <c r="AE7" s="352">
        <v>1666</v>
      </c>
      <c r="AF7" s="352">
        <v>1699</v>
      </c>
      <c r="AG7" s="352">
        <v>1753</v>
      </c>
      <c r="AH7" s="352">
        <v>1926</v>
      </c>
      <c r="AI7" s="352">
        <v>2020</v>
      </c>
      <c r="AJ7" s="352">
        <v>2115</v>
      </c>
      <c r="AK7" s="352">
        <v>2165</v>
      </c>
      <c r="AL7" s="352">
        <v>1996</v>
      </c>
      <c r="AM7" s="345">
        <v>1992</v>
      </c>
      <c r="AN7" s="342">
        <v>1911</v>
      </c>
      <c r="AO7" s="352">
        <v>1846</v>
      </c>
      <c r="AP7" s="352">
        <v>1935</v>
      </c>
      <c r="AQ7" s="352">
        <v>1981</v>
      </c>
      <c r="AR7" s="352">
        <v>2086</v>
      </c>
      <c r="AS7" s="352">
        <v>2300</v>
      </c>
      <c r="AT7" s="352">
        <v>2428</v>
      </c>
      <c r="AU7" s="352">
        <v>2519</v>
      </c>
      <c r="AV7" s="352">
        <v>2604</v>
      </c>
      <c r="AW7" s="352">
        <v>2751</v>
      </c>
      <c r="AX7" s="352">
        <v>2779</v>
      </c>
      <c r="AY7" s="345">
        <v>2796</v>
      </c>
      <c r="AZ7" s="342">
        <v>2724</v>
      </c>
      <c r="BA7" s="352">
        <v>2668</v>
      </c>
      <c r="BB7" s="352">
        <v>2686</v>
      </c>
      <c r="BC7" s="352">
        <v>2519</v>
      </c>
      <c r="BD7" s="352">
        <v>2356</v>
      </c>
      <c r="BE7" s="352">
        <v>2273</v>
      </c>
      <c r="BF7" s="352">
        <v>2188</v>
      </c>
      <c r="BG7" s="352">
        <v>2213</v>
      </c>
      <c r="BH7" s="352">
        <v>2056</v>
      </c>
      <c r="BI7" s="352">
        <v>1971</v>
      </c>
      <c r="BJ7" s="352">
        <v>1848</v>
      </c>
      <c r="BK7" s="341">
        <v>1861</v>
      </c>
      <c r="BL7" s="342">
        <v>1813</v>
      </c>
      <c r="BM7" s="352">
        <v>1771</v>
      </c>
      <c r="BN7" s="352">
        <v>1772</v>
      </c>
      <c r="BO7" s="352">
        <v>1780</v>
      </c>
      <c r="BP7" s="352">
        <v>1613</v>
      </c>
      <c r="BQ7" s="352">
        <v>1663</v>
      </c>
      <c r="BR7" s="352">
        <v>1661</v>
      </c>
      <c r="BS7" s="352">
        <v>1676</v>
      </c>
      <c r="BT7" s="352">
        <v>1689</v>
      </c>
      <c r="BU7" s="352">
        <v>1741</v>
      </c>
      <c r="BV7" s="352">
        <v>1768</v>
      </c>
      <c r="BW7" s="341">
        <v>1800</v>
      </c>
      <c r="BX7" s="342">
        <v>1705</v>
      </c>
      <c r="BY7" s="352">
        <v>1700</v>
      </c>
      <c r="BZ7" s="352">
        <v>1747</v>
      </c>
      <c r="CA7" s="352">
        <v>1713</v>
      </c>
      <c r="CB7" s="352">
        <v>1700</v>
      </c>
      <c r="CC7" s="352">
        <v>1709</v>
      </c>
      <c r="CD7" s="352">
        <v>1697</v>
      </c>
      <c r="CE7" s="352">
        <v>1740</v>
      </c>
      <c r="CF7" s="352">
        <v>1712</v>
      </c>
      <c r="CG7" s="352">
        <v>1755</v>
      </c>
      <c r="CH7" s="352">
        <v>1773</v>
      </c>
      <c r="CI7" s="341">
        <v>1765</v>
      </c>
      <c r="CJ7" s="342">
        <v>1694</v>
      </c>
      <c r="CK7" s="352">
        <v>1663</v>
      </c>
      <c r="CL7" s="352">
        <v>1756</v>
      </c>
      <c r="CM7" s="352">
        <v>1733</v>
      </c>
      <c r="CN7" s="352">
        <v>1689</v>
      </c>
      <c r="CO7" s="352">
        <v>1689</v>
      </c>
      <c r="CP7" s="352">
        <v>1723</v>
      </c>
      <c r="CQ7" s="352">
        <v>1813</v>
      </c>
      <c r="CR7" s="352">
        <v>1824</v>
      </c>
      <c r="CS7" s="352">
        <v>1827</v>
      </c>
      <c r="CT7" s="352">
        <v>1863</v>
      </c>
      <c r="CU7" s="341">
        <v>1890</v>
      </c>
      <c r="CV7" s="342">
        <v>1884</v>
      </c>
      <c r="CW7" s="352">
        <v>1961</v>
      </c>
      <c r="CX7" s="352">
        <v>1997</v>
      </c>
      <c r="CY7" s="352">
        <v>2041</v>
      </c>
      <c r="CZ7" s="352">
        <v>2044</v>
      </c>
      <c r="DA7" s="352">
        <v>2062</v>
      </c>
      <c r="DB7" s="352">
        <v>2088</v>
      </c>
      <c r="DC7" s="352">
        <v>2143</v>
      </c>
      <c r="DD7" s="352">
        <v>2199</v>
      </c>
      <c r="DE7" s="352">
        <v>2208</v>
      </c>
      <c r="DF7" s="352">
        <v>2220</v>
      </c>
      <c r="DG7" s="341">
        <v>2247</v>
      </c>
      <c r="DH7" s="342">
        <v>2249</v>
      </c>
      <c r="DI7" s="352">
        <v>2335</v>
      </c>
      <c r="DJ7" s="352">
        <v>2347</v>
      </c>
      <c r="DK7" s="352">
        <v>2417</v>
      </c>
      <c r="DL7" s="352">
        <v>2411</v>
      </c>
      <c r="DM7" s="352">
        <v>2487</v>
      </c>
      <c r="DN7" s="352">
        <v>2277</v>
      </c>
      <c r="DO7" s="352">
        <v>2281</v>
      </c>
      <c r="DP7" s="352">
        <v>2301</v>
      </c>
      <c r="DQ7" s="341">
        <v>2285</v>
      </c>
      <c r="DR7" s="341">
        <v>2310</v>
      </c>
      <c r="DS7" s="345">
        <v>2292</v>
      </c>
      <c r="DT7" s="341">
        <v>2209</v>
      </c>
      <c r="DU7" s="341">
        <v>2235</v>
      </c>
      <c r="DV7" s="341">
        <v>2284</v>
      </c>
      <c r="DW7" s="341">
        <v>2360</v>
      </c>
      <c r="DX7" s="352"/>
      <c r="DY7" s="352"/>
      <c r="DZ7" s="352"/>
      <c r="EA7" s="352"/>
      <c r="EB7" s="352"/>
      <c r="EC7" s="352"/>
      <c r="ED7" s="352"/>
      <c r="EE7" s="352"/>
      <c r="EF7" s="104">
        <v>76</v>
      </c>
      <c r="EG7" s="84">
        <v>3.2203389830508473</v>
      </c>
      <c r="EH7" s="104">
        <v>68</v>
      </c>
      <c r="EI7" s="84">
        <v>3.0262572318647085</v>
      </c>
      <c r="EJ7" s="926" t="s">
        <v>3413</v>
      </c>
      <c r="EK7" s="927"/>
      <c r="EM7" s="105" t="s">
        <v>475</v>
      </c>
      <c r="EN7" s="103">
        <v>3398694</v>
      </c>
      <c r="EO7" s="106">
        <v>3611664</v>
      </c>
      <c r="EP7" s="106">
        <v>3678533</v>
      </c>
      <c r="EQ7" s="106">
        <v>3762794</v>
      </c>
      <c r="ER7" s="106">
        <v>3887980</v>
      </c>
      <c r="ES7" s="106">
        <v>4081087</v>
      </c>
      <c r="ET7" s="106">
        <v>4245292</v>
      </c>
      <c r="EU7" s="747">
        <v>4048714</v>
      </c>
    </row>
    <row r="8" spans="1:151" ht="15" customHeight="1" outlineLevel="2">
      <c r="A8" s="339">
        <v>579</v>
      </c>
      <c r="B8" s="339" t="s">
        <v>288</v>
      </c>
      <c r="C8" s="339" t="s">
        <v>293</v>
      </c>
      <c r="D8" s="342">
        <v>15869</v>
      </c>
      <c r="E8" s="352">
        <v>16095</v>
      </c>
      <c r="F8" s="352">
        <v>16356</v>
      </c>
      <c r="G8" s="352">
        <v>16522</v>
      </c>
      <c r="H8" s="352">
        <v>16719</v>
      </c>
      <c r="I8" s="352">
        <v>17193</v>
      </c>
      <c r="J8" s="352">
        <v>16973</v>
      </c>
      <c r="K8" s="352">
        <v>16760</v>
      </c>
      <c r="L8" s="352">
        <v>16499</v>
      </c>
      <c r="M8" s="352">
        <v>16581</v>
      </c>
      <c r="N8" s="352">
        <v>16688</v>
      </c>
      <c r="O8" s="345">
        <v>16443</v>
      </c>
      <c r="P8" s="342">
        <v>15376</v>
      </c>
      <c r="Q8" s="352">
        <v>15463</v>
      </c>
      <c r="R8" s="352">
        <v>15783</v>
      </c>
      <c r="S8" s="352">
        <v>15799</v>
      </c>
      <c r="T8" s="352">
        <v>16719</v>
      </c>
      <c r="U8" s="352">
        <v>16693</v>
      </c>
      <c r="V8" s="352">
        <v>16834</v>
      </c>
      <c r="W8" s="352">
        <v>17796</v>
      </c>
      <c r="X8" s="352">
        <v>18114</v>
      </c>
      <c r="Y8" s="352">
        <v>18370</v>
      </c>
      <c r="Z8" s="352">
        <v>17759</v>
      </c>
      <c r="AA8" s="345">
        <v>17189</v>
      </c>
      <c r="AB8" s="342">
        <v>16095</v>
      </c>
      <c r="AC8" s="352">
        <v>15598</v>
      </c>
      <c r="AD8" s="352">
        <v>15780</v>
      </c>
      <c r="AE8" s="352">
        <v>16080</v>
      </c>
      <c r="AF8" s="352">
        <v>16006</v>
      </c>
      <c r="AG8" s="352">
        <v>16577</v>
      </c>
      <c r="AH8" s="352">
        <v>17641</v>
      </c>
      <c r="AI8" s="352">
        <v>18058</v>
      </c>
      <c r="AJ8" s="352">
        <v>18129</v>
      </c>
      <c r="AK8" s="352">
        <v>17932</v>
      </c>
      <c r="AL8" s="352">
        <v>16686</v>
      </c>
      <c r="AM8" s="345">
        <v>17081</v>
      </c>
      <c r="AN8" s="342">
        <v>16736</v>
      </c>
      <c r="AO8" s="352">
        <v>15682</v>
      </c>
      <c r="AP8" s="352">
        <v>15978</v>
      </c>
      <c r="AQ8" s="352">
        <v>16891</v>
      </c>
      <c r="AR8" s="352">
        <v>17047</v>
      </c>
      <c r="AS8" s="352">
        <v>17711</v>
      </c>
      <c r="AT8" s="352">
        <v>18215</v>
      </c>
      <c r="AU8" s="352">
        <v>18406</v>
      </c>
      <c r="AV8" s="352">
        <v>18369</v>
      </c>
      <c r="AW8" s="352">
        <v>18589</v>
      </c>
      <c r="AX8" s="352">
        <v>18617</v>
      </c>
      <c r="AY8" s="345">
        <v>18890</v>
      </c>
      <c r="AZ8" s="342">
        <v>18816</v>
      </c>
      <c r="BA8" s="352">
        <v>18612</v>
      </c>
      <c r="BB8" s="352">
        <v>18712</v>
      </c>
      <c r="BC8" s="352">
        <v>18336</v>
      </c>
      <c r="BD8" s="352">
        <v>18144</v>
      </c>
      <c r="BE8" s="352">
        <v>18320</v>
      </c>
      <c r="BF8" s="352">
        <v>18780</v>
      </c>
      <c r="BG8" s="352">
        <v>18522</v>
      </c>
      <c r="BH8" s="352">
        <v>17938</v>
      </c>
      <c r="BI8" s="352">
        <v>17667</v>
      </c>
      <c r="BJ8" s="352">
        <v>17060</v>
      </c>
      <c r="BK8" s="341">
        <v>17451</v>
      </c>
      <c r="BL8" s="342">
        <v>17301</v>
      </c>
      <c r="BM8" s="352">
        <v>16946</v>
      </c>
      <c r="BN8" s="352">
        <v>16782</v>
      </c>
      <c r="BO8" s="352">
        <v>16805</v>
      </c>
      <c r="BP8" s="352">
        <v>16492</v>
      </c>
      <c r="BQ8" s="352">
        <v>16527</v>
      </c>
      <c r="BR8" s="352">
        <v>16334</v>
      </c>
      <c r="BS8" s="352">
        <v>16522</v>
      </c>
      <c r="BT8" s="352">
        <v>16811</v>
      </c>
      <c r="BU8" s="352">
        <v>16557</v>
      </c>
      <c r="BV8" s="352">
        <v>16649</v>
      </c>
      <c r="BW8" s="341">
        <v>16642</v>
      </c>
      <c r="BX8" s="342">
        <v>16264</v>
      </c>
      <c r="BY8" s="352">
        <v>15999</v>
      </c>
      <c r="BZ8" s="352">
        <v>15944</v>
      </c>
      <c r="CA8" s="352">
        <v>15925</v>
      </c>
      <c r="CB8" s="352">
        <v>15944</v>
      </c>
      <c r="CC8" s="352">
        <v>16099</v>
      </c>
      <c r="CD8" s="352">
        <v>16107</v>
      </c>
      <c r="CE8" s="352">
        <v>16067</v>
      </c>
      <c r="CF8" s="352">
        <v>15745</v>
      </c>
      <c r="CG8" s="352">
        <v>16025</v>
      </c>
      <c r="CH8" s="352">
        <v>16138</v>
      </c>
      <c r="CI8" s="341">
        <v>16204</v>
      </c>
      <c r="CJ8" s="342">
        <v>15500</v>
      </c>
      <c r="CK8" s="352">
        <v>15205</v>
      </c>
      <c r="CL8" s="352">
        <v>15322</v>
      </c>
      <c r="CM8" s="352">
        <v>15159</v>
      </c>
      <c r="CN8" s="352">
        <v>14713</v>
      </c>
      <c r="CO8" s="352">
        <v>14689</v>
      </c>
      <c r="CP8" s="352">
        <v>14818</v>
      </c>
      <c r="CQ8" s="352">
        <v>15373</v>
      </c>
      <c r="CR8" s="352">
        <v>15539</v>
      </c>
      <c r="CS8" s="352">
        <v>15928</v>
      </c>
      <c r="CT8" s="352">
        <v>16118</v>
      </c>
      <c r="CU8" s="341">
        <v>16278</v>
      </c>
      <c r="CV8" s="342">
        <v>16124</v>
      </c>
      <c r="CW8" s="352">
        <v>16393</v>
      </c>
      <c r="CX8" s="352">
        <v>16702</v>
      </c>
      <c r="CY8" s="352">
        <v>16900</v>
      </c>
      <c r="CZ8" s="352">
        <v>17207</v>
      </c>
      <c r="DA8" s="352">
        <v>17295</v>
      </c>
      <c r="DB8" s="352">
        <v>17327</v>
      </c>
      <c r="DC8" s="352">
        <v>17338</v>
      </c>
      <c r="DD8" s="352">
        <v>17204</v>
      </c>
      <c r="DE8" s="352">
        <v>17319</v>
      </c>
      <c r="DF8" s="352">
        <v>17402</v>
      </c>
      <c r="DG8" s="341">
        <v>17501</v>
      </c>
      <c r="DH8" s="342">
        <v>17282</v>
      </c>
      <c r="DI8" s="352">
        <v>17378</v>
      </c>
      <c r="DJ8" s="352">
        <v>17339</v>
      </c>
      <c r="DK8" s="352">
        <v>17611</v>
      </c>
      <c r="DL8" s="352">
        <v>17531</v>
      </c>
      <c r="DM8" s="352">
        <v>17530</v>
      </c>
      <c r="DN8" s="352">
        <v>15701</v>
      </c>
      <c r="DO8" s="352">
        <v>15754</v>
      </c>
      <c r="DP8" s="352">
        <v>15828</v>
      </c>
      <c r="DQ8" s="341">
        <v>15754</v>
      </c>
      <c r="DR8" s="341">
        <v>15819</v>
      </c>
      <c r="DS8" s="345">
        <v>15809</v>
      </c>
      <c r="DT8" s="341">
        <v>15378</v>
      </c>
      <c r="DU8" s="341">
        <v>15303</v>
      </c>
      <c r="DV8" s="341">
        <v>15543</v>
      </c>
      <c r="DW8" s="341">
        <v>15600</v>
      </c>
      <c r="DX8" s="352"/>
      <c r="DY8" s="352"/>
      <c r="DZ8" s="352"/>
      <c r="EA8" s="352"/>
      <c r="EB8" s="352"/>
      <c r="EC8" s="352"/>
      <c r="ED8" s="352"/>
      <c r="EE8" s="352"/>
      <c r="EF8" s="104">
        <v>57</v>
      </c>
      <c r="EG8" s="84">
        <v>0.36538461538461536</v>
      </c>
      <c r="EH8" s="104">
        <v>-209</v>
      </c>
      <c r="EI8" s="84">
        <v>-1.1942174732872406</v>
      </c>
      <c r="EJ8" s="1"/>
      <c r="EK8" s="228" t="s">
        <v>3414</v>
      </c>
      <c r="EM8" s="105" t="s">
        <v>476</v>
      </c>
      <c r="EN8" s="103">
        <v>3448626</v>
      </c>
      <c r="EO8" s="106">
        <v>3686024</v>
      </c>
      <c r="EP8" s="106">
        <v>3710863</v>
      </c>
      <c r="EQ8" s="106">
        <v>3800490</v>
      </c>
      <c r="ER8" s="106">
        <v>3904336</v>
      </c>
      <c r="ES8" s="106">
        <v>4124926</v>
      </c>
      <c r="ET8" s="106">
        <v>4202885</v>
      </c>
      <c r="EU8" s="747">
        <v>4083123</v>
      </c>
    </row>
    <row r="9" spans="1:151" ht="15" customHeight="1" outlineLevel="2">
      <c r="A9" s="339">
        <v>585</v>
      </c>
      <c r="B9" s="339" t="s">
        <v>288</v>
      </c>
      <c r="C9" s="339" t="s">
        <v>295</v>
      </c>
      <c r="D9" s="342">
        <v>3794</v>
      </c>
      <c r="E9" s="352">
        <v>3801</v>
      </c>
      <c r="F9" s="352">
        <v>3840</v>
      </c>
      <c r="G9" s="352">
        <v>3807</v>
      </c>
      <c r="H9" s="352">
        <v>3906</v>
      </c>
      <c r="I9" s="352">
        <v>4021</v>
      </c>
      <c r="J9" s="352">
        <v>3907</v>
      </c>
      <c r="K9" s="352">
        <v>3833</v>
      </c>
      <c r="L9" s="352">
        <v>3792</v>
      </c>
      <c r="M9" s="352">
        <v>3707</v>
      </c>
      <c r="N9" s="352">
        <v>3743</v>
      </c>
      <c r="O9" s="345">
        <v>3778</v>
      </c>
      <c r="P9" s="342">
        <v>3580</v>
      </c>
      <c r="Q9" s="352">
        <v>3615</v>
      </c>
      <c r="R9" s="352">
        <v>3821</v>
      </c>
      <c r="S9" s="352">
        <v>3879</v>
      </c>
      <c r="T9" s="352">
        <v>3906</v>
      </c>
      <c r="U9" s="352">
        <v>3772</v>
      </c>
      <c r="V9" s="352">
        <v>3781</v>
      </c>
      <c r="W9" s="352">
        <v>3899</v>
      </c>
      <c r="X9" s="352">
        <v>3966</v>
      </c>
      <c r="Y9" s="352">
        <v>4020</v>
      </c>
      <c r="Z9" s="352">
        <v>3960</v>
      </c>
      <c r="AA9" s="345">
        <v>3759</v>
      </c>
      <c r="AB9" s="342">
        <v>3724</v>
      </c>
      <c r="AC9" s="352">
        <v>3608</v>
      </c>
      <c r="AD9" s="352">
        <v>3609</v>
      </c>
      <c r="AE9" s="352">
        <v>3696</v>
      </c>
      <c r="AF9" s="352">
        <v>3751</v>
      </c>
      <c r="AG9" s="352">
        <v>3942</v>
      </c>
      <c r="AH9" s="352">
        <v>4181</v>
      </c>
      <c r="AI9" s="352">
        <v>4225</v>
      </c>
      <c r="AJ9" s="352">
        <v>4252</v>
      </c>
      <c r="AK9" s="352">
        <v>4252</v>
      </c>
      <c r="AL9" s="352">
        <v>3994</v>
      </c>
      <c r="AM9" s="345">
        <v>4081</v>
      </c>
      <c r="AN9" s="342">
        <v>3945</v>
      </c>
      <c r="AO9" s="352">
        <v>3785</v>
      </c>
      <c r="AP9" s="352">
        <v>3649</v>
      </c>
      <c r="AQ9" s="352">
        <v>3720</v>
      </c>
      <c r="AR9" s="352">
        <v>3754</v>
      </c>
      <c r="AS9" s="352">
        <v>3872</v>
      </c>
      <c r="AT9" s="352">
        <v>3909</v>
      </c>
      <c r="AU9" s="352">
        <v>3902</v>
      </c>
      <c r="AV9" s="352">
        <v>3849</v>
      </c>
      <c r="AW9" s="352">
        <v>3863</v>
      </c>
      <c r="AX9" s="352">
        <v>3795</v>
      </c>
      <c r="AY9" s="345">
        <v>3837</v>
      </c>
      <c r="AZ9" s="342">
        <v>3751</v>
      </c>
      <c r="BA9" s="352">
        <v>3707</v>
      </c>
      <c r="BB9" s="352">
        <v>3675</v>
      </c>
      <c r="BC9" s="352">
        <v>3578</v>
      </c>
      <c r="BD9" s="352">
        <v>3574</v>
      </c>
      <c r="BE9" s="352">
        <v>3577</v>
      </c>
      <c r="BF9" s="352">
        <v>3632</v>
      </c>
      <c r="BG9" s="352">
        <v>3646</v>
      </c>
      <c r="BH9" s="352">
        <v>3569</v>
      </c>
      <c r="BI9" s="352">
        <v>3543</v>
      </c>
      <c r="BJ9" s="352">
        <v>3469</v>
      </c>
      <c r="BK9" s="341">
        <v>3501</v>
      </c>
      <c r="BL9" s="342">
        <v>3448</v>
      </c>
      <c r="BM9" s="352">
        <v>3271</v>
      </c>
      <c r="BN9" s="352">
        <v>3283</v>
      </c>
      <c r="BO9" s="352">
        <v>3229</v>
      </c>
      <c r="BP9" s="352">
        <v>3157</v>
      </c>
      <c r="BQ9" s="352">
        <v>3183</v>
      </c>
      <c r="BR9" s="352">
        <v>3094</v>
      </c>
      <c r="BS9" s="352">
        <v>3070</v>
      </c>
      <c r="BT9" s="352">
        <v>3106</v>
      </c>
      <c r="BU9" s="352">
        <v>3078</v>
      </c>
      <c r="BV9" s="352">
        <v>3020</v>
      </c>
      <c r="BW9" s="341">
        <v>2973</v>
      </c>
      <c r="BX9" s="342">
        <v>2837</v>
      </c>
      <c r="BY9" s="352">
        <v>2766</v>
      </c>
      <c r="BZ9" s="352">
        <v>2815</v>
      </c>
      <c r="CA9" s="352">
        <v>2800</v>
      </c>
      <c r="CB9" s="352">
        <v>2793</v>
      </c>
      <c r="CC9" s="352">
        <v>2833</v>
      </c>
      <c r="CD9" s="352">
        <v>2863</v>
      </c>
      <c r="CE9" s="352">
        <v>2923</v>
      </c>
      <c r="CF9" s="352">
        <v>2817</v>
      </c>
      <c r="CG9" s="352">
        <v>2811</v>
      </c>
      <c r="CH9" s="352">
        <v>2837</v>
      </c>
      <c r="CI9" s="341">
        <v>2820</v>
      </c>
      <c r="CJ9" s="342">
        <v>2751</v>
      </c>
      <c r="CK9" s="352">
        <v>2736</v>
      </c>
      <c r="CL9" s="352">
        <v>2778</v>
      </c>
      <c r="CM9" s="352">
        <v>2756</v>
      </c>
      <c r="CN9" s="352">
        <v>2665</v>
      </c>
      <c r="CO9" s="352">
        <v>2641</v>
      </c>
      <c r="CP9" s="352">
        <v>2753</v>
      </c>
      <c r="CQ9" s="352">
        <v>2914</v>
      </c>
      <c r="CR9" s="352">
        <v>2942</v>
      </c>
      <c r="CS9" s="352">
        <v>2946</v>
      </c>
      <c r="CT9" s="352">
        <v>3036</v>
      </c>
      <c r="CU9" s="341">
        <v>3140</v>
      </c>
      <c r="CV9" s="342">
        <v>3046</v>
      </c>
      <c r="CW9" s="352">
        <v>3086</v>
      </c>
      <c r="CX9" s="352">
        <v>3176</v>
      </c>
      <c r="CY9" s="352">
        <v>3187</v>
      </c>
      <c r="CZ9" s="352">
        <v>3261</v>
      </c>
      <c r="DA9" s="352">
        <v>3221</v>
      </c>
      <c r="DB9" s="352">
        <v>3192</v>
      </c>
      <c r="DC9" s="352">
        <v>3210</v>
      </c>
      <c r="DD9" s="352">
        <v>3200</v>
      </c>
      <c r="DE9" s="352">
        <v>3237</v>
      </c>
      <c r="DF9" s="352">
        <v>3235</v>
      </c>
      <c r="DG9" s="341">
        <v>3238</v>
      </c>
      <c r="DH9" s="342">
        <v>3170</v>
      </c>
      <c r="DI9" s="352">
        <v>3159</v>
      </c>
      <c r="DJ9" s="352">
        <v>3190</v>
      </c>
      <c r="DK9" s="352">
        <v>3272</v>
      </c>
      <c r="DL9" s="352">
        <v>3303</v>
      </c>
      <c r="DM9" s="352">
        <v>3347</v>
      </c>
      <c r="DN9" s="352">
        <v>2962</v>
      </c>
      <c r="DO9" s="352">
        <v>2959</v>
      </c>
      <c r="DP9" s="352">
        <v>3013</v>
      </c>
      <c r="DQ9" s="341">
        <v>3039</v>
      </c>
      <c r="DR9" s="341">
        <v>3037</v>
      </c>
      <c r="DS9" s="345">
        <v>3058</v>
      </c>
      <c r="DT9" s="341">
        <v>2945</v>
      </c>
      <c r="DU9" s="341">
        <v>2953</v>
      </c>
      <c r="DV9" s="341">
        <v>3068</v>
      </c>
      <c r="DW9" s="341">
        <v>3089</v>
      </c>
      <c r="DX9" s="352"/>
      <c r="DY9" s="352"/>
      <c r="DZ9" s="352"/>
      <c r="EA9" s="352"/>
      <c r="EB9" s="352"/>
      <c r="EC9" s="352"/>
      <c r="ED9" s="352"/>
      <c r="EE9" s="352"/>
      <c r="EF9" s="104">
        <v>21</v>
      </c>
      <c r="EG9" s="84">
        <v>0.67983166073162837</v>
      </c>
      <c r="EH9" s="104">
        <v>31</v>
      </c>
      <c r="EI9" s="84">
        <v>0.95738109944410121</v>
      </c>
      <c r="EJ9" s="1"/>
      <c r="EK9" s="228" t="s">
        <v>3415</v>
      </c>
      <c r="EM9" s="105" t="s">
        <v>477</v>
      </c>
      <c r="EN9" s="103">
        <v>3493876</v>
      </c>
      <c r="EO9" s="106">
        <v>3662702</v>
      </c>
      <c r="EP9" s="106">
        <v>3715073</v>
      </c>
      <c r="EQ9" s="106">
        <v>3833034</v>
      </c>
      <c r="ER9" s="106">
        <v>3842281</v>
      </c>
      <c r="ES9" s="106">
        <v>4159698</v>
      </c>
      <c r="ET9" s="106">
        <v>4223530</v>
      </c>
      <c r="EU9" s="747">
        <v>4095014</v>
      </c>
    </row>
    <row r="10" spans="1:151" ht="15" customHeight="1" outlineLevel="2">
      <c r="A10" s="339">
        <v>591</v>
      </c>
      <c r="B10" s="339" t="s">
        <v>288</v>
      </c>
      <c r="C10" s="339" t="s">
        <v>297</v>
      </c>
      <c r="D10" s="342">
        <v>843</v>
      </c>
      <c r="E10" s="352">
        <v>640</v>
      </c>
      <c r="F10" s="352">
        <v>656</v>
      </c>
      <c r="G10" s="352">
        <v>661</v>
      </c>
      <c r="H10" s="352">
        <v>708</v>
      </c>
      <c r="I10" s="352">
        <v>726</v>
      </c>
      <c r="J10" s="352">
        <v>764</v>
      </c>
      <c r="K10" s="352">
        <v>792</v>
      </c>
      <c r="L10" s="352">
        <v>786</v>
      </c>
      <c r="M10" s="352">
        <v>805</v>
      </c>
      <c r="N10" s="352">
        <v>801</v>
      </c>
      <c r="O10" s="345">
        <v>805</v>
      </c>
      <c r="P10" s="342">
        <v>826</v>
      </c>
      <c r="Q10" s="352">
        <v>839</v>
      </c>
      <c r="R10" s="352">
        <v>860</v>
      </c>
      <c r="S10" s="352">
        <v>835</v>
      </c>
      <c r="T10" s="352">
        <v>708</v>
      </c>
      <c r="U10" s="352">
        <v>1070</v>
      </c>
      <c r="V10" s="352">
        <v>1087</v>
      </c>
      <c r="W10" s="352">
        <v>1157</v>
      </c>
      <c r="X10" s="352">
        <v>1176</v>
      </c>
      <c r="Y10" s="352">
        <v>1247</v>
      </c>
      <c r="Z10" s="352">
        <v>1265</v>
      </c>
      <c r="AA10" s="345">
        <v>1259</v>
      </c>
      <c r="AB10" s="342">
        <v>1245</v>
      </c>
      <c r="AC10" s="352">
        <v>1280</v>
      </c>
      <c r="AD10" s="352">
        <v>1333</v>
      </c>
      <c r="AE10" s="352">
        <v>1346</v>
      </c>
      <c r="AF10" s="352">
        <v>1313</v>
      </c>
      <c r="AG10" s="352">
        <v>1360</v>
      </c>
      <c r="AH10" s="352">
        <v>1458</v>
      </c>
      <c r="AI10" s="352">
        <v>1445</v>
      </c>
      <c r="AJ10" s="352">
        <v>1463</v>
      </c>
      <c r="AK10" s="352">
        <v>1421</v>
      </c>
      <c r="AL10" s="352">
        <v>1346</v>
      </c>
      <c r="AM10" s="345">
        <v>1407</v>
      </c>
      <c r="AN10" s="342">
        <v>2006</v>
      </c>
      <c r="AO10" s="352">
        <v>1945</v>
      </c>
      <c r="AP10" s="352">
        <v>1901</v>
      </c>
      <c r="AQ10" s="352">
        <v>1938</v>
      </c>
      <c r="AR10" s="352">
        <v>1951</v>
      </c>
      <c r="AS10" s="352">
        <v>2173</v>
      </c>
      <c r="AT10" s="352">
        <v>2292</v>
      </c>
      <c r="AU10" s="352">
        <v>2366</v>
      </c>
      <c r="AV10" s="352">
        <v>2406</v>
      </c>
      <c r="AW10" s="352">
        <v>2424</v>
      </c>
      <c r="AX10" s="352">
        <v>2435</v>
      </c>
      <c r="AY10" s="345">
        <v>2361</v>
      </c>
      <c r="AZ10" s="342">
        <v>2320</v>
      </c>
      <c r="BA10" s="352">
        <v>2353</v>
      </c>
      <c r="BB10" s="352">
        <v>2429</v>
      </c>
      <c r="BC10" s="352">
        <v>2348</v>
      </c>
      <c r="BD10" s="352">
        <v>2338</v>
      </c>
      <c r="BE10" s="352">
        <v>2362</v>
      </c>
      <c r="BF10" s="352">
        <v>2344</v>
      </c>
      <c r="BG10" s="352">
        <v>2337</v>
      </c>
      <c r="BH10" s="352">
        <v>2392</v>
      </c>
      <c r="BI10" s="352">
        <v>2394</v>
      </c>
      <c r="BJ10" s="352">
        <v>2474</v>
      </c>
      <c r="BK10" s="341">
        <v>2698</v>
      </c>
      <c r="BL10" s="342">
        <v>2796</v>
      </c>
      <c r="BM10" s="352">
        <v>2877</v>
      </c>
      <c r="BN10" s="352">
        <v>3023</v>
      </c>
      <c r="BO10" s="352">
        <v>3114</v>
      </c>
      <c r="BP10" s="352">
        <v>3131</v>
      </c>
      <c r="BQ10" s="352">
        <v>3230</v>
      </c>
      <c r="BR10" s="352">
        <v>3214</v>
      </c>
      <c r="BS10" s="352">
        <v>3270</v>
      </c>
      <c r="BT10" s="352">
        <v>3245</v>
      </c>
      <c r="BU10" s="352">
        <v>3228</v>
      </c>
      <c r="BV10" s="352">
        <v>3240</v>
      </c>
      <c r="BW10" s="341">
        <v>3247</v>
      </c>
      <c r="BX10" s="342">
        <v>3217</v>
      </c>
      <c r="BY10" s="352">
        <v>3395</v>
      </c>
      <c r="BZ10" s="352">
        <v>3496</v>
      </c>
      <c r="CA10" s="352">
        <v>3509</v>
      </c>
      <c r="CB10" s="352">
        <v>3562</v>
      </c>
      <c r="CC10" s="352">
        <v>3644</v>
      </c>
      <c r="CD10" s="352">
        <v>3677</v>
      </c>
      <c r="CE10" s="352">
        <v>3803</v>
      </c>
      <c r="CF10" s="352">
        <v>3749</v>
      </c>
      <c r="CG10" s="352">
        <v>3788</v>
      </c>
      <c r="CH10" s="352">
        <v>3813</v>
      </c>
      <c r="CI10" s="341">
        <v>3822</v>
      </c>
      <c r="CJ10" s="342">
        <v>3702</v>
      </c>
      <c r="CK10" s="352">
        <v>3645</v>
      </c>
      <c r="CL10" s="352">
        <v>3717</v>
      </c>
      <c r="CM10" s="352">
        <v>3673</v>
      </c>
      <c r="CN10" s="352">
        <v>3433</v>
      </c>
      <c r="CO10" s="352">
        <v>3426</v>
      </c>
      <c r="CP10" s="352">
        <v>3516</v>
      </c>
      <c r="CQ10" s="352">
        <v>3759</v>
      </c>
      <c r="CR10" s="352">
        <v>3846</v>
      </c>
      <c r="CS10" s="352">
        <v>3907</v>
      </c>
      <c r="CT10" s="352">
        <v>4039</v>
      </c>
      <c r="CU10" s="341">
        <v>4160</v>
      </c>
      <c r="CV10" s="342">
        <v>4156</v>
      </c>
      <c r="CW10" s="352">
        <v>4316</v>
      </c>
      <c r="CX10" s="352">
        <v>4415</v>
      </c>
      <c r="CY10" s="352">
        <v>4479</v>
      </c>
      <c r="CZ10" s="352">
        <v>4509</v>
      </c>
      <c r="DA10" s="352">
        <v>4506</v>
      </c>
      <c r="DB10" s="352">
        <v>4571</v>
      </c>
      <c r="DC10" s="352">
        <v>4634</v>
      </c>
      <c r="DD10" s="352">
        <v>4670</v>
      </c>
      <c r="DE10" s="352">
        <v>4790</v>
      </c>
      <c r="DF10" s="352">
        <v>4791</v>
      </c>
      <c r="DG10" s="341">
        <v>4817</v>
      </c>
      <c r="DH10" s="342">
        <v>4770</v>
      </c>
      <c r="DI10" s="352">
        <v>4842</v>
      </c>
      <c r="DJ10" s="352">
        <v>4849</v>
      </c>
      <c r="DK10" s="352">
        <v>4884</v>
      </c>
      <c r="DL10" s="352">
        <v>4956</v>
      </c>
      <c r="DM10" s="352">
        <v>4983</v>
      </c>
      <c r="DN10" s="352">
        <v>4409</v>
      </c>
      <c r="DO10" s="352">
        <v>4443</v>
      </c>
      <c r="DP10" s="352">
        <v>4428</v>
      </c>
      <c r="DQ10" s="341">
        <v>4436</v>
      </c>
      <c r="DR10" s="341">
        <v>4291</v>
      </c>
      <c r="DS10" s="345">
        <v>4221</v>
      </c>
      <c r="DT10" s="341">
        <v>4090</v>
      </c>
      <c r="DU10" s="341">
        <v>4002</v>
      </c>
      <c r="DV10" s="341">
        <v>4014</v>
      </c>
      <c r="DW10" s="341">
        <v>4147</v>
      </c>
      <c r="DX10" s="352"/>
      <c r="DY10" s="352"/>
      <c r="DZ10" s="352"/>
      <c r="EA10" s="352"/>
      <c r="EB10" s="352"/>
      <c r="EC10" s="352"/>
      <c r="ED10" s="352"/>
      <c r="EE10" s="352"/>
      <c r="EF10" s="104">
        <v>133</v>
      </c>
      <c r="EG10" s="84">
        <v>3.2071376898963102</v>
      </c>
      <c r="EH10" s="104">
        <v>-74</v>
      </c>
      <c r="EI10" s="84">
        <v>-1.5362258667220261</v>
      </c>
      <c r="EJ10" s="1"/>
      <c r="EK10" s="228" t="s">
        <v>3416</v>
      </c>
      <c r="EM10" s="105" t="s">
        <v>478</v>
      </c>
      <c r="EN10" s="103">
        <v>3515674</v>
      </c>
      <c r="EO10" s="106">
        <v>3629909</v>
      </c>
      <c r="EP10" s="106">
        <v>3717425</v>
      </c>
      <c r="EQ10" s="106">
        <v>3860678</v>
      </c>
      <c r="ER10" s="106">
        <v>3782032</v>
      </c>
      <c r="ES10" s="106">
        <v>4186403</v>
      </c>
      <c r="ET10" s="106">
        <v>4225101</v>
      </c>
      <c r="EU10" s="747"/>
    </row>
    <row r="11" spans="1:151" ht="15" customHeight="1" outlineLevel="2">
      <c r="A11" s="339">
        <v>893</v>
      </c>
      <c r="B11" s="339" t="s">
        <v>288</v>
      </c>
      <c r="C11" s="339" t="s">
        <v>298</v>
      </c>
      <c r="D11" s="342">
        <v>682</v>
      </c>
      <c r="E11" s="352">
        <v>633</v>
      </c>
      <c r="F11" s="352">
        <v>652</v>
      </c>
      <c r="G11" s="352">
        <v>674</v>
      </c>
      <c r="H11" s="352">
        <v>709</v>
      </c>
      <c r="I11" s="352">
        <v>737</v>
      </c>
      <c r="J11" s="352">
        <v>753</v>
      </c>
      <c r="K11" s="352">
        <v>820</v>
      </c>
      <c r="L11" s="352">
        <v>865</v>
      </c>
      <c r="M11" s="352">
        <v>927</v>
      </c>
      <c r="N11" s="352">
        <v>988</v>
      </c>
      <c r="O11" s="345">
        <v>1034</v>
      </c>
      <c r="P11" s="342">
        <v>905</v>
      </c>
      <c r="Q11" s="352">
        <v>901</v>
      </c>
      <c r="R11" s="352">
        <v>875</v>
      </c>
      <c r="S11" s="352">
        <v>895</v>
      </c>
      <c r="T11" s="352">
        <v>709</v>
      </c>
      <c r="U11" s="352">
        <v>916</v>
      </c>
      <c r="V11" s="352">
        <v>930</v>
      </c>
      <c r="W11" s="352">
        <v>964</v>
      </c>
      <c r="X11" s="352">
        <v>979</v>
      </c>
      <c r="Y11" s="352">
        <v>1042</v>
      </c>
      <c r="Z11" s="352">
        <v>1015</v>
      </c>
      <c r="AA11" s="345">
        <v>939</v>
      </c>
      <c r="AB11" s="342">
        <v>1001</v>
      </c>
      <c r="AC11" s="352">
        <v>890</v>
      </c>
      <c r="AD11" s="352">
        <v>870</v>
      </c>
      <c r="AE11" s="352">
        <v>869</v>
      </c>
      <c r="AF11" s="352">
        <v>867</v>
      </c>
      <c r="AG11" s="352">
        <v>857</v>
      </c>
      <c r="AH11" s="352">
        <v>898</v>
      </c>
      <c r="AI11" s="352">
        <v>900</v>
      </c>
      <c r="AJ11" s="352">
        <v>900</v>
      </c>
      <c r="AK11" s="352">
        <v>891</v>
      </c>
      <c r="AL11" s="352">
        <v>879</v>
      </c>
      <c r="AM11" s="345">
        <v>979</v>
      </c>
      <c r="AN11" s="342">
        <v>1077</v>
      </c>
      <c r="AO11" s="352">
        <v>1018</v>
      </c>
      <c r="AP11" s="352">
        <v>1012</v>
      </c>
      <c r="AQ11" s="352">
        <v>1049</v>
      </c>
      <c r="AR11" s="352">
        <v>1055</v>
      </c>
      <c r="AS11" s="352">
        <v>1086</v>
      </c>
      <c r="AT11" s="352">
        <v>1078</v>
      </c>
      <c r="AU11" s="352">
        <v>1061</v>
      </c>
      <c r="AV11" s="352">
        <v>1017</v>
      </c>
      <c r="AW11" s="352">
        <v>992</v>
      </c>
      <c r="AX11" s="352">
        <v>972</v>
      </c>
      <c r="AY11" s="345">
        <v>818</v>
      </c>
      <c r="AZ11" s="342">
        <v>750</v>
      </c>
      <c r="BA11" s="352">
        <v>750</v>
      </c>
      <c r="BB11" s="352">
        <v>723</v>
      </c>
      <c r="BC11" s="352">
        <v>683</v>
      </c>
      <c r="BD11" s="352">
        <v>611</v>
      </c>
      <c r="BE11" s="352">
        <v>696</v>
      </c>
      <c r="BF11" s="352">
        <v>750</v>
      </c>
      <c r="BG11" s="352">
        <v>740</v>
      </c>
      <c r="BH11" s="352">
        <v>682</v>
      </c>
      <c r="BI11" s="352">
        <v>631</v>
      </c>
      <c r="BJ11" s="352">
        <v>648</v>
      </c>
      <c r="BK11" s="341">
        <v>668</v>
      </c>
      <c r="BL11" s="342">
        <v>642</v>
      </c>
      <c r="BM11" s="352">
        <v>653</v>
      </c>
      <c r="BN11" s="352">
        <v>746</v>
      </c>
      <c r="BO11" s="352">
        <v>760</v>
      </c>
      <c r="BP11" s="352">
        <v>728</v>
      </c>
      <c r="BQ11" s="352">
        <v>738</v>
      </c>
      <c r="BR11" s="352">
        <v>654</v>
      </c>
      <c r="BS11" s="352">
        <v>668</v>
      </c>
      <c r="BT11" s="352">
        <v>699</v>
      </c>
      <c r="BU11" s="352">
        <v>672</v>
      </c>
      <c r="BV11" s="352">
        <v>729</v>
      </c>
      <c r="BW11" s="341">
        <v>796</v>
      </c>
      <c r="BX11" s="342">
        <v>667</v>
      </c>
      <c r="BY11" s="352">
        <v>708</v>
      </c>
      <c r="BZ11" s="352">
        <v>823</v>
      </c>
      <c r="CA11" s="352">
        <v>867</v>
      </c>
      <c r="CB11" s="352">
        <v>821</v>
      </c>
      <c r="CC11" s="352">
        <v>903</v>
      </c>
      <c r="CD11" s="352">
        <v>956</v>
      </c>
      <c r="CE11" s="352">
        <v>1080</v>
      </c>
      <c r="CF11" s="352">
        <v>997</v>
      </c>
      <c r="CG11" s="352">
        <v>1004</v>
      </c>
      <c r="CH11" s="352">
        <v>1053</v>
      </c>
      <c r="CI11" s="341">
        <v>1007</v>
      </c>
      <c r="CJ11" s="342">
        <v>840</v>
      </c>
      <c r="CK11" s="352">
        <v>831</v>
      </c>
      <c r="CL11" s="352">
        <v>884</v>
      </c>
      <c r="CM11" s="352">
        <v>891</v>
      </c>
      <c r="CN11" s="352">
        <v>800</v>
      </c>
      <c r="CO11" s="352">
        <v>834</v>
      </c>
      <c r="CP11" s="352">
        <v>870</v>
      </c>
      <c r="CQ11" s="352">
        <v>998</v>
      </c>
      <c r="CR11" s="352">
        <v>1102</v>
      </c>
      <c r="CS11" s="352">
        <v>1145</v>
      </c>
      <c r="CT11" s="352">
        <v>1226</v>
      </c>
      <c r="CU11" s="341">
        <v>1241</v>
      </c>
      <c r="CV11" s="342">
        <v>1163</v>
      </c>
      <c r="CW11" s="352">
        <v>1230</v>
      </c>
      <c r="CX11" s="352">
        <v>1306</v>
      </c>
      <c r="CY11" s="352">
        <v>1366</v>
      </c>
      <c r="CZ11" s="352">
        <v>1410</v>
      </c>
      <c r="DA11" s="352">
        <v>1404</v>
      </c>
      <c r="DB11" s="352">
        <v>1370</v>
      </c>
      <c r="DC11" s="352">
        <v>1382</v>
      </c>
      <c r="DD11" s="352">
        <v>1555</v>
      </c>
      <c r="DE11" s="352">
        <v>1564</v>
      </c>
      <c r="DF11" s="352">
        <v>1556</v>
      </c>
      <c r="DG11" s="341">
        <v>1487</v>
      </c>
      <c r="DH11" s="342">
        <v>1417</v>
      </c>
      <c r="DI11" s="352">
        <v>1372</v>
      </c>
      <c r="DJ11" s="352">
        <v>1426</v>
      </c>
      <c r="DK11" s="352">
        <v>1461</v>
      </c>
      <c r="DL11" s="352">
        <v>1510</v>
      </c>
      <c r="DM11" s="352">
        <v>1532</v>
      </c>
      <c r="DN11" s="352">
        <v>1338</v>
      </c>
      <c r="DO11" s="352">
        <v>1376</v>
      </c>
      <c r="DP11" s="352">
        <v>1383</v>
      </c>
      <c r="DQ11" s="341">
        <v>1349</v>
      </c>
      <c r="DR11" s="341">
        <v>1431</v>
      </c>
      <c r="DS11" s="345">
        <v>1413</v>
      </c>
      <c r="DT11" s="341">
        <v>1203</v>
      </c>
      <c r="DU11" s="341">
        <v>1132</v>
      </c>
      <c r="DV11" s="341">
        <v>1198</v>
      </c>
      <c r="DW11" s="341">
        <v>1208</v>
      </c>
      <c r="DX11" s="352"/>
      <c r="DY11" s="352"/>
      <c r="DZ11" s="352"/>
      <c r="EA11" s="352"/>
      <c r="EB11" s="352"/>
      <c r="EC11" s="352"/>
      <c r="ED11" s="352"/>
      <c r="EE11" s="352"/>
      <c r="EF11" s="104">
        <v>10</v>
      </c>
      <c r="EG11" s="84">
        <v>0.82781456953642385</v>
      </c>
      <c r="EH11" s="104">
        <v>-205</v>
      </c>
      <c r="EI11" s="84">
        <v>-13.78614660390047</v>
      </c>
      <c r="EM11" s="105" t="s">
        <v>479</v>
      </c>
      <c r="EN11" s="103">
        <v>3581857</v>
      </c>
      <c r="EO11" s="106">
        <v>3644036</v>
      </c>
      <c r="EP11" s="106">
        <v>3726523</v>
      </c>
      <c r="EQ11" s="106">
        <v>3871697</v>
      </c>
      <c r="ER11" s="106">
        <v>3774886</v>
      </c>
      <c r="ES11" s="106">
        <v>4209834</v>
      </c>
      <c r="ET11" s="106">
        <v>4240970</v>
      </c>
      <c r="EU11" s="747"/>
    </row>
    <row r="12" spans="1:151" ht="15" outlineLevel="1">
      <c r="A12" s="125" t="s">
        <v>299</v>
      </c>
      <c r="B12" s="26"/>
      <c r="C12" s="27"/>
      <c r="D12" s="44">
        <v>41344</v>
      </c>
      <c r="E12" s="45">
        <v>40853</v>
      </c>
      <c r="F12" s="45">
        <v>41408</v>
      </c>
      <c r="G12" s="45">
        <v>42105</v>
      </c>
      <c r="H12" s="45">
        <v>43027</v>
      </c>
      <c r="I12" s="45">
        <v>43755</v>
      </c>
      <c r="J12" s="45">
        <v>43289</v>
      </c>
      <c r="K12" s="45">
        <v>42687</v>
      </c>
      <c r="L12" s="45">
        <v>41308</v>
      </c>
      <c r="M12" s="45">
        <v>41884</v>
      </c>
      <c r="N12" s="45">
        <v>42306</v>
      </c>
      <c r="O12" s="232">
        <v>42535</v>
      </c>
      <c r="P12" s="44">
        <v>40740</v>
      </c>
      <c r="Q12" s="45">
        <v>39273</v>
      </c>
      <c r="R12" s="45">
        <v>41265</v>
      </c>
      <c r="S12" s="45">
        <v>41544</v>
      </c>
      <c r="T12" s="45">
        <v>43027</v>
      </c>
      <c r="U12" s="45">
        <v>43113</v>
      </c>
      <c r="V12" s="45">
        <v>43076</v>
      </c>
      <c r="W12" s="45">
        <v>44360</v>
      </c>
      <c r="X12" s="45">
        <v>45048</v>
      </c>
      <c r="Y12" s="45">
        <v>45977</v>
      </c>
      <c r="Z12" s="45">
        <v>44438</v>
      </c>
      <c r="AA12" s="232">
        <v>43429</v>
      </c>
      <c r="AB12" s="44">
        <v>41170</v>
      </c>
      <c r="AC12" s="45">
        <v>39927</v>
      </c>
      <c r="AD12" s="45">
        <v>40347</v>
      </c>
      <c r="AE12" s="45">
        <v>40450</v>
      </c>
      <c r="AF12" s="45">
        <v>40552</v>
      </c>
      <c r="AG12" s="45">
        <v>41657</v>
      </c>
      <c r="AH12" s="45">
        <v>42512</v>
      </c>
      <c r="AI12" s="45">
        <v>42870</v>
      </c>
      <c r="AJ12" s="45">
        <v>43219</v>
      </c>
      <c r="AK12" s="45">
        <v>43240</v>
      </c>
      <c r="AL12" s="45">
        <v>40394</v>
      </c>
      <c r="AM12" s="232">
        <v>41255</v>
      </c>
      <c r="AN12" s="44">
        <v>40894</v>
      </c>
      <c r="AO12" s="45">
        <v>38307</v>
      </c>
      <c r="AP12" s="45">
        <v>38799</v>
      </c>
      <c r="AQ12" s="45">
        <v>40130</v>
      </c>
      <c r="AR12" s="45">
        <v>40156</v>
      </c>
      <c r="AS12" s="45">
        <v>43671</v>
      </c>
      <c r="AT12" s="45">
        <v>43822</v>
      </c>
      <c r="AU12" s="45">
        <v>44312</v>
      </c>
      <c r="AV12" s="45">
        <v>44823</v>
      </c>
      <c r="AW12" s="45">
        <v>45097</v>
      </c>
      <c r="AX12" s="45">
        <v>44875</v>
      </c>
      <c r="AY12" s="232">
        <v>45452</v>
      </c>
      <c r="AZ12" s="44">
        <v>45155</v>
      </c>
      <c r="BA12" s="45">
        <v>44796</v>
      </c>
      <c r="BB12" s="45">
        <v>44453</v>
      </c>
      <c r="BC12" s="45">
        <v>43319</v>
      </c>
      <c r="BD12" s="45">
        <v>43000</v>
      </c>
      <c r="BE12" s="45">
        <v>43254</v>
      </c>
      <c r="BF12" s="45">
        <v>43559</v>
      </c>
      <c r="BG12" s="45">
        <v>43339</v>
      </c>
      <c r="BH12" s="45">
        <v>43069</v>
      </c>
      <c r="BI12" s="45">
        <v>42908</v>
      </c>
      <c r="BJ12" s="45">
        <v>42309</v>
      </c>
      <c r="BK12" s="57">
        <v>42940</v>
      </c>
      <c r="BL12" s="44">
        <v>42552</v>
      </c>
      <c r="BM12" s="45">
        <v>41589</v>
      </c>
      <c r="BN12" s="45">
        <v>42610</v>
      </c>
      <c r="BO12" s="45">
        <v>42207</v>
      </c>
      <c r="BP12" s="45">
        <v>41854</v>
      </c>
      <c r="BQ12" s="45">
        <v>41966</v>
      </c>
      <c r="BR12" s="45">
        <v>41945</v>
      </c>
      <c r="BS12" s="45">
        <v>42249</v>
      </c>
      <c r="BT12" s="45">
        <v>42392</v>
      </c>
      <c r="BU12" s="45">
        <v>42502</v>
      </c>
      <c r="BV12" s="45">
        <v>42861</v>
      </c>
      <c r="BW12" s="57">
        <v>42536</v>
      </c>
      <c r="BX12" s="44">
        <v>41592</v>
      </c>
      <c r="BY12" s="45">
        <v>41240</v>
      </c>
      <c r="BZ12" s="45">
        <v>41074</v>
      </c>
      <c r="CA12" s="45">
        <v>41051</v>
      </c>
      <c r="CB12" s="45">
        <v>40995</v>
      </c>
      <c r="CC12" s="45">
        <v>41189</v>
      </c>
      <c r="CD12" s="45">
        <v>41415</v>
      </c>
      <c r="CE12" s="45">
        <v>41117</v>
      </c>
      <c r="CF12" s="45">
        <v>40638</v>
      </c>
      <c r="CG12" s="45">
        <v>40877</v>
      </c>
      <c r="CH12" s="45">
        <v>40732</v>
      </c>
      <c r="CI12" s="57">
        <v>40486</v>
      </c>
      <c r="CJ12" s="44">
        <v>38799</v>
      </c>
      <c r="CK12" s="45">
        <v>37526</v>
      </c>
      <c r="CL12" s="45">
        <v>37673</v>
      </c>
      <c r="CM12" s="45">
        <v>37675</v>
      </c>
      <c r="CN12" s="45">
        <v>36964</v>
      </c>
      <c r="CO12" s="45">
        <v>36762</v>
      </c>
      <c r="CP12" s="45">
        <v>36842</v>
      </c>
      <c r="CQ12" s="45">
        <v>37774</v>
      </c>
      <c r="CR12" s="45">
        <v>38093</v>
      </c>
      <c r="CS12" s="45">
        <v>38665</v>
      </c>
      <c r="CT12" s="45">
        <v>39505</v>
      </c>
      <c r="CU12" s="57">
        <v>40220</v>
      </c>
      <c r="CV12" s="44">
        <v>39789</v>
      </c>
      <c r="CW12" s="45">
        <v>39432</v>
      </c>
      <c r="CX12" s="45">
        <v>39900</v>
      </c>
      <c r="CY12" s="45">
        <v>40287</v>
      </c>
      <c r="CZ12" s="45">
        <v>40763</v>
      </c>
      <c r="DA12" s="45">
        <v>40808</v>
      </c>
      <c r="DB12" s="45">
        <v>40985</v>
      </c>
      <c r="DC12" s="45">
        <v>41210</v>
      </c>
      <c r="DD12" s="45">
        <v>39780</v>
      </c>
      <c r="DE12" s="45">
        <v>39971</v>
      </c>
      <c r="DF12" s="45">
        <v>40103</v>
      </c>
      <c r="DG12" s="57">
        <v>40267</v>
      </c>
      <c r="DH12" s="44">
        <v>39623</v>
      </c>
      <c r="DI12" s="45">
        <v>38939</v>
      </c>
      <c r="DJ12" s="45">
        <v>40530</v>
      </c>
      <c r="DK12" s="45">
        <v>40805</v>
      </c>
      <c r="DL12" s="45">
        <v>40395</v>
      </c>
      <c r="DM12" s="45">
        <v>40051</v>
      </c>
      <c r="DN12" s="45">
        <v>36648</v>
      </c>
      <c r="DO12" s="45">
        <v>36595</v>
      </c>
      <c r="DP12" s="45">
        <v>37241</v>
      </c>
      <c r="DQ12" s="57">
        <v>36873</v>
      </c>
      <c r="DR12" s="57">
        <v>36975</v>
      </c>
      <c r="DS12" s="232">
        <v>37035</v>
      </c>
      <c r="DT12" s="57">
        <v>35808</v>
      </c>
      <c r="DU12" s="57">
        <v>34914</v>
      </c>
      <c r="DV12" s="57">
        <v>37230</v>
      </c>
      <c r="DW12" s="57">
        <v>36836</v>
      </c>
      <c r="DX12" s="45"/>
      <c r="DY12" s="45"/>
      <c r="DZ12" s="45"/>
      <c r="EA12" s="45"/>
      <c r="EB12" s="45"/>
      <c r="EC12" s="45"/>
      <c r="ED12" s="45"/>
      <c r="EE12" s="45"/>
      <c r="EF12" s="104">
        <v>-394</v>
      </c>
      <c r="EG12" s="84">
        <v>-1.0696058203930938</v>
      </c>
      <c r="EH12" s="104">
        <v>-199</v>
      </c>
      <c r="EI12" s="84">
        <v>-0.49420120694365111</v>
      </c>
      <c r="EM12" s="105" t="s">
        <v>480</v>
      </c>
      <c r="EN12" s="103">
        <v>3605662</v>
      </c>
      <c r="EO12" s="106">
        <v>3654357</v>
      </c>
      <c r="EP12" s="106">
        <v>3725821</v>
      </c>
      <c r="EQ12" s="106">
        <v>3888740</v>
      </c>
      <c r="ER12" s="106">
        <v>3827999</v>
      </c>
      <c r="ES12" s="106">
        <v>4227270</v>
      </c>
      <c r="ET12" s="106">
        <v>4029918</v>
      </c>
      <c r="EU12" s="747"/>
    </row>
    <row r="13" spans="1:151" ht="15" outlineLevel="2">
      <c r="A13" s="339">
        <v>120</v>
      </c>
      <c r="B13" s="339" t="s">
        <v>299</v>
      </c>
      <c r="C13" s="339" t="s">
        <v>300</v>
      </c>
      <c r="D13" s="342">
        <v>714</v>
      </c>
      <c r="E13" s="352">
        <v>709</v>
      </c>
      <c r="F13" s="352">
        <v>743</v>
      </c>
      <c r="G13" s="352">
        <v>742</v>
      </c>
      <c r="H13" s="352">
        <v>761</v>
      </c>
      <c r="I13" s="352">
        <v>772</v>
      </c>
      <c r="J13" s="352">
        <v>773</v>
      </c>
      <c r="K13" s="352">
        <v>735</v>
      </c>
      <c r="L13" s="352">
        <v>700</v>
      </c>
      <c r="M13" s="352">
        <v>730</v>
      </c>
      <c r="N13" s="352">
        <v>770</v>
      </c>
      <c r="O13" s="345">
        <v>826</v>
      </c>
      <c r="P13" s="342">
        <v>705</v>
      </c>
      <c r="Q13" s="352">
        <v>778</v>
      </c>
      <c r="R13" s="352">
        <v>794</v>
      </c>
      <c r="S13" s="352">
        <v>774</v>
      </c>
      <c r="T13" s="352">
        <v>761</v>
      </c>
      <c r="U13" s="352">
        <v>798</v>
      </c>
      <c r="V13" s="352">
        <v>787</v>
      </c>
      <c r="W13" s="352">
        <v>804</v>
      </c>
      <c r="X13" s="352">
        <v>827</v>
      </c>
      <c r="Y13" s="352">
        <v>831</v>
      </c>
      <c r="Z13" s="352">
        <v>792</v>
      </c>
      <c r="AA13" s="345">
        <v>765</v>
      </c>
      <c r="AB13" s="342">
        <v>656</v>
      </c>
      <c r="AC13" s="352">
        <v>627</v>
      </c>
      <c r="AD13" s="352">
        <v>664</v>
      </c>
      <c r="AE13" s="352">
        <v>676</v>
      </c>
      <c r="AF13" s="352">
        <v>640</v>
      </c>
      <c r="AG13" s="352">
        <v>617</v>
      </c>
      <c r="AH13" s="352">
        <v>605</v>
      </c>
      <c r="AI13" s="352">
        <v>617</v>
      </c>
      <c r="AJ13" s="352">
        <v>624</v>
      </c>
      <c r="AK13" s="352">
        <v>627</v>
      </c>
      <c r="AL13" s="352">
        <v>580</v>
      </c>
      <c r="AM13" s="345">
        <v>634</v>
      </c>
      <c r="AN13" s="342">
        <v>674</v>
      </c>
      <c r="AO13" s="352">
        <v>615</v>
      </c>
      <c r="AP13" s="352">
        <v>624</v>
      </c>
      <c r="AQ13" s="352">
        <v>684</v>
      </c>
      <c r="AR13" s="352">
        <v>707</v>
      </c>
      <c r="AS13" s="352">
        <v>920</v>
      </c>
      <c r="AT13" s="352">
        <v>870</v>
      </c>
      <c r="AU13" s="352">
        <v>881</v>
      </c>
      <c r="AV13" s="352">
        <v>914</v>
      </c>
      <c r="AW13" s="352">
        <v>941</v>
      </c>
      <c r="AX13" s="352">
        <v>963</v>
      </c>
      <c r="AY13" s="345">
        <v>1000</v>
      </c>
      <c r="AZ13" s="342">
        <v>997</v>
      </c>
      <c r="BA13" s="352">
        <v>1016</v>
      </c>
      <c r="BB13" s="352">
        <v>967</v>
      </c>
      <c r="BC13" s="352">
        <v>944</v>
      </c>
      <c r="BD13" s="352">
        <v>949</v>
      </c>
      <c r="BE13" s="352">
        <v>958</v>
      </c>
      <c r="BF13" s="352">
        <v>926</v>
      </c>
      <c r="BG13" s="352">
        <v>896</v>
      </c>
      <c r="BH13" s="352">
        <v>892</v>
      </c>
      <c r="BI13" s="352">
        <v>937</v>
      </c>
      <c r="BJ13" s="352">
        <v>961</v>
      </c>
      <c r="BK13" s="341">
        <v>1008</v>
      </c>
      <c r="BL13" s="342">
        <v>996</v>
      </c>
      <c r="BM13" s="352">
        <v>919</v>
      </c>
      <c r="BN13" s="352">
        <v>1043</v>
      </c>
      <c r="BO13" s="352">
        <v>1033</v>
      </c>
      <c r="BP13" s="352">
        <v>1061</v>
      </c>
      <c r="BQ13" s="352">
        <v>1103</v>
      </c>
      <c r="BR13" s="352">
        <v>1102</v>
      </c>
      <c r="BS13" s="352">
        <v>1085</v>
      </c>
      <c r="BT13" s="352">
        <v>1100</v>
      </c>
      <c r="BU13" s="352">
        <v>1114</v>
      </c>
      <c r="BV13" s="352">
        <v>1126</v>
      </c>
      <c r="BW13" s="341">
        <v>1154</v>
      </c>
      <c r="BX13" s="342">
        <v>1153</v>
      </c>
      <c r="BY13" s="352">
        <v>1222</v>
      </c>
      <c r="BZ13" s="352">
        <v>1315</v>
      </c>
      <c r="CA13" s="352">
        <v>1344</v>
      </c>
      <c r="CB13" s="352">
        <v>1274</v>
      </c>
      <c r="CC13" s="352">
        <v>1299</v>
      </c>
      <c r="CD13" s="352">
        <v>1291</v>
      </c>
      <c r="CE13" s="352">
        <v>1293</v>
      </c>
      <c r="CF13" s="352">
        <v>1288</v>
      </c>
      <c r="CG13" s="352">
        <v>1367</v>
      </c>
      <c r="CH13" s="352">
        <v>1363</v>
      </c>
      <c r="CI13" s="341">
        <v>1358</v>
      </c>
      <c r="CJ13" s="342">
        <v>1281</v>
      </c>
      <c r="CK13" s="352">
        <v>1267</v>
      </c>
      <c r="CL13" s="352">
        <v>1377</v>
      </c>
      <c r="CM13" s="352">
        <v>1377</v>
      </c>
      <c r="CN13" s="352">
        <v>1357</v>
      </c>
      <c r="CO13" s="352">
        <v>1262</v>
      </c>
      <c r="CP13" s="352">
        <v>1280</v>
      </c>
      <c r="CQ13" s="352">
        <v>1327</v>
      </c>
      <c r="CR13" s="352">
        <v>1399</v>
      </c>
      <c r="CS13" s="352">
        <v>1437</v>
      </c>
      <c r="CT13" s="352">
        <v>1495</v>
      </c>
      <c r="CU13" s="341">
        <v>1569</v>
      </c>
      <c r="CV13" s="342">
        <v>1520</v>
      </c>
      <c r="CW13" s="352">
        <v>1484</v>
      </c>
      <c r="CX13" s="352">
        <v>1495</v>
      </c>
      <c r="CY13" s="352">
        <v>1541</v>
      </c>
      <c r="CZ13" s="352">
        <v>1570</v>
      </c>
      <c r="DA13" s="352">
        <v>1564</v>
      </c>
      <c r="DB13" s="352">
        <v>1622</v>
      </c>
      <c r="DC13" s="352">
        <v>1599</v>
      </c>
      <c r="DD13" s="352">
        <v>1487</v>
      </c>
      <c r="DE13" s="352">
        <v>1507</v>
      </c>
      <c r="DF13" s="352">
        <v>1530</v>
      </c>
      <c r="DG13" s="341">
        <v>1562</v>
      </c>
      <c r="DH13" s="342">
        <v>1440</v>
      </c>
      <c r="DI13" s="352">
        <v>1375</v>
      </c>
      <c r="DJ13" s="352">
        <v>1519</v>
      </c>
      <c r="DK13" s="352">
        <v>1553</v>
      </c>
      <c r="DL13" s="352">
        <v>1502</v>
      </c>
      <c r="DM13" s="352">
        <v>1511</v>
      </c>
      <c r="DN13" s="352">
        <v>1364</v>
      </c>
      <c r="DO13" s="352">
        <v>1365</v>
      </c>
      <c r="DP13" s="352">
        <v>1409</v>
      </c>
      <c r="DQ13" s="341">
        <v>1343</v>
      </c>
      <c r="DR13" s="341">
        <v>1331</v>
      </c>
      <c r="DS13" s="345">
        <v>1351</v>
      </c>
      <c r="DT13" s="341">
        <v>1249</v>
      </c>
      <c r="DU13" s="341">
        <v>1184</v>
      </c>
      <c r="DV13" s="341">
        <v>1368</v>
      </c>
      <c r="DW13" s="341">
        <v>1339</v>
      </c>
      <c r="DX13" s="352"/>
      <c r="DY13" s="352"/>
      <c r="DZ13" s="352"/>
      <c r="EA13" s="352"/>
      <c r="EB13" s="352"/>
      <c r="EC13" s="352"/>
      <c r="ED13" s="352"/>
      <c r="EE13" s="352"/>
      <c r="EF13" s="104">
        <v>-29</v>
      </c>
      <c r="EG13" s="84">
        <v>-2.165795369678865</v>
      </c>
      <c r="EH13" s="104">
        <v>-12</v>
      </c>
      <c r="EI13" s="84">
        <v>-0.76824583866837381</v>
      </c>
      <c r="EM13" s="105" t="s">
        <v>481</v>
      </c>
      <c r="EN13" s="103">
        <v>3600393</v>
      </c>
      <c r="EO13" s="106">
        <v>3670286</v>
      </c>
      <c r="EP13" s="106">
        <v>3742748</v>
      </c>
      <c r="EQ13" s="106">
        <v>3910011</v>
      </c>
      <c r="ER13" s="106">
        <v>3910066</v>
      </c>
      <c r="ES13" s="106">
        <v>4253603</v>
      </c>
      <c r="ET13" s="106">
        <v>4053788</v>
      </c>
      <c r="EU13" s="747"/>
    </row>
    <row r="14" spans="1:151" ht="15" outlineLevel="2">
      <c r="A14" s="339">
        <v>154</v>
      </c>
      <c r="B14" s="339" t="s">
        <v>299</v>
      </c>
      <c r="C14" s="339" t="s">
        <v>301</v>
      </c>
      <c r="D14" s="342">
        <v>25695</v>
      </c>
      <c r="E14" s="352">
        <v>25457</v>
      </c>
      <c r="F14" s="352">
        <v>25711</v>
      </c>
      <c r="G14" s="352">
        <v>25875</v>
      </c>
      <c r="H14" s="352">
        <v>26612</v>
      </c>
      <c r="I14" s="352">
        <v>27210</v>
      </c>
      <c r="J14" s="352">
        <v>26958</v>
      </c>
      <c r="K14" s="352">
        <v>26582</v>
      </c>
      <c r="L14" s="352">
        <v>25611</v>
      </c>
      <c r="M14" s="352">
        <v>25925</v>
      </c>
      <c r="N14" s="352">
        <v>26184</v>
      </c>
      <c r="O14" s="345">
        <v>26476</v>
      </c>
      <c r="P14" s="342">
        <v>25748</v>
      </c>
      <c r="Q14" s="352">
        <v>24012</v>
      </c>
      <c r="R14" s="352">
        <v>25731</v>
      </c>
      <c r="S14" s="352">
        <v>26073</v>
      </c>
      <c r="T14" s="352">
        <v>26612</v>
      </c>
      <c r="U14" s="352">
        <v>27163</v>
      </c>
      <c r="V14" s="352">
        <v>27084</v>
      </c>
      <c r="W14" s="352">
        <v>27941</v>
      </c>
      <c r="X14" s="352">
        <v>28379</v>
      </c>
      <c r="Y14" s="352">
        <v>29030</v>
      </c>
      <c r="Z14" s="352">
        <v>28299</v>
      </c>
      <c r="AA14" s="345">
        <v>27629</v>
      </c>
      <c r="AB14" s="342">
        <v>26351</v>
      </c>
      <c r="AC14" s="352">
        <v>25605</v>
      </c>
      <c r="AD14" s="352">
        <v>25802</v>
      </c>
      <c r="AE14" s="352">
        <v>25879</v>
      </c>
      <c r="AF14" s="352">
        <v>26114</v>
      </c>
      <c r="AG14" s="352">
        <v>26902</v>
      </c>
      <c r="AH14" s="352">
        <v>27581</v>
      </c>
      <c r="AI14" s="352">
        <v>27823</v>
      </c>
      <c r="AJ14" s="352">
        <v>28167</v>
      </c>
      <c r="AK14" s="352">
        <v>28216</v>
      </c>
      <c r="AL14" s="352">
        <v>26528</v>
      </c>
      <c r="AM14" s="345">
        <v>26848</v>
      </c>
      <c r="AN14" s="342">
        <v>26436</v>
      </c>
      <c r="AO14" s="352">
        <v>25011</v>
      </c>
      <c r="AP14" s="352">
        <v>25346</v>
      </c>
      <c r="AQ14" s="352">
        <v>26119</v>
      </c>
      <c r="AR14" s="352">
        <v>26070</v>
      </c>
      <c r="AS14" s="352">
        <v>27674</v>
      </c>
      <c r="AT14" s="352">
        <v>28092</v>
      </c>
      <c r="AU14" s="352">
        <v>28335</v>
      </c>
      <c r="AV14" s="352">
        <v>28541</v>
      </c>
      <c r="AW14" s="352">
        <v>28563</v>
      </c>
      <c r="AX14" s="352">
        <v>28248</v>
      </c>
      <c r="AY14" s="345">
        <v>28408</v>
      </c>
      <c r="AZ14" s="342">
        <v>28238</v>
      </c>
      <c r="BA14" s="352">
        <v>28052</v>
      </c>
      <c r="BB14" s="352">
        <v>28099</v>
      </c>
      <c r="BC14" s="352">
        <v>27502</v>
      </c>
      <c r="BD14" s="352">
        <v>27257</v>
      </c>
      <c r="BE14" s="352">
        <v>27333</v>
      </c>
      <c r="BF14" s="352">
        <v>27552</v>
      </c>
      <c r="BG14" s="352">
        <v>27394</v>
      </c>
      <c r="BH14" s="352">
        <v>27436</v>
      </c>
      <c r="BI14" s="352">
        <v>27148</v>
      </c>
      <c r="BJ14" s="352">
        <v>26646</v>
      </c>
      <c r="BK14" s="341">
        <v>26940</v>
      </c>
      <c r="BL14" s="342">
        <v>26638</v>
      </c>
      <c r="BM14" s="352">
        <v>26223</v>
      </c>
      <c r="BN14" s="352">
        <v>26715</v>
      </c>
      <c r="BO14" s="352">
        <v>26538</v>
      </c>
      <c r="BP14" s="352">
        <v>26188</v>
      </c>
      <c r="BQ14" s="352">
        <v>26151</v>
      </c>
      <c r="BR14" s="352">
        <v>26124</v>
      </c>
      <c r="BS14" s="352">
        <v>26433</v>
      </c>
      <c r="BT14" s="352">
        <v>26378</v>
      </c>
      <c r="BU14" s="352">
        <v>26340</v>
      </c>
      <c r="BV14" s="352">
        <v>26437</v>
      </c>
      <c r="BW14" s="341">
        <v>26192</v>
      </c>
      <c r="BX14" s="342">
        <v>25590</v>
      </c>
      <c r="BY14" s="352">
        <v>25375</v>
      </c>
      <c r="BZ14" s="352">
        <v>25249</v>
      </c>
      <c r="CA14" s="352">
        <v>25132</v>
      </c>
      <c r="CB14" s="352">
        <v>25101</v>
      </c>
      <c r="CC14" s="352">
        <v>25201</v>
      </c>
      <c r="CD14" s="352">
        <v>25307</v>
      </c>
      <c r="CE14" s="352">
        <v>25277</v>
      </c>
      <c r="CF14" s="352">
        <v>25024</v>
      </c>
      <c r="CG14" s="352">
        <v>25007</v>
      </c>
      <c r="CH14" s="352">
        <v>24982</v>
      </c>
      <c r="CI14" s="341">
        <v>24892</v>
      </c>
      <c r="CJ14" s="342">
        <v>24114</v>
      </c>
      <c r="CK14" s="352">
        <v>23268</v>
      </c>
      <c r="CL14" s="352">
        <v>23037</v>
      </c>
      <c r="CM14" s="352">
        <v>22718</v>
      </c>
      <c r="CN14" s="352">
        <v>22266</v>
      </c>
      <c r="CO14" s="352">
        <v>22025</v>
      </c>
      <c r="CP14" s="352">
        <v>22031</v>
      </c>
      <c r="CQ14" s="352">
        <v>22506</v>
      </c>
      <c r="CR14" s="352">
        <v>22585</v>
      </c>
      <c r="CS14" s="352">
        <v>22856</v>
      </c>
      <c r="CT14" s="352">
        <v>23260</v>
      </c>
      <c r="CU14" s="341">
        <v>23476</v>
      </c>
      <c r="CV14" s="342">
        <v>23211</v>
      </c>
      <c r="CW14" s="352">
        <v>23135</v>
      </c>
      <c r="CX14" s="352">
        <v>23357</v>
      </c>
      <c r="CY14" s="352">
        <v>23446</v>
      </c>
      <c r="CZ14" s="352">
        <v>23611</v>
      </c>
      <c r="DA14" s="352">
        <v>23540</v>
      </c>
      <c r="DB14" s="352">
        <v>23537</v>
      </c>
      <c r="DC14" s="352">
        <v>23758</v>
      </c>
      <c r="DD14" s="352">
        <v>23091</v>
      </c>
      <c r="DE14" s="352">
        <v>23302</v>
      </c>
      <c r="DF14" s="352">
        <v>23383</v>
      </c>
      <c r="DG14" s="341">
        <v>23431</v>
      </c>
      <c r="DH14" s="342">
        <v>23271</v>
      </c>
      <c r="DI14" s="352">
        <v>22992</v>
      </c>
      <c r="DJ14" s="352">
        <v>23581</v>
      </c>
      <c r="DK14" s="352">
        <v>23820</v>
      </c>
      <c r="DL14" s="352">
        <v>23611</v>
      </c>
      <c r="DM14" s="352">
        <v>23398</v>
      </c>
      <c r="DN14" s="352">
        <v>21452</v>
      </c>
      <c r="DO14" s="352">
        <v>21490</v>
      </c>
      <c r="DP14" s="352">
        <v>21802</v>
      </c>
      <c r="DQ14" s="341">
        <v>21650</v>
      </c>
      <c r="DR14" s="341">
        <v>21664</v>
      </c>
      <c r="DS14" s="345">
        <v>21640</v>
      </c>
      <c r="DT14" s="341">
        <v>21194</v>
      </c>
      <c r="DU14" s="341">
        <v>20764</v>
      </c>
      <c r="DV14" s="341">
        <v>21765</v>
      </c>
      <c r="DW14" s="341">
        <v>21566</v>
      </c>
      <c r="DX14" s="352"/>
      <c r="DY14" s="352"/>
      <c r="DZ14" s="352"/>
      <c r="EA14" s="352"/>
      <c r="EB14" s="352"/>
      <c r="EC14" s="352"/>
      <c r="ED14" s="352"/>
      <c r="EE14" s="352"/>
      <c r="EF14" s="104">
        <v>-199</v>
      </c>
      <c r="EG14" s="84">
        <v>-0.92274877121394794</v>
      </c>
      <c r="EH14" s="104">
        <v>-74</v>
      </c>
      <c r="EI14" s="84">
        <v>-0.31582092100209125</v>
      </c>
      <c r="EJ14" s="5"/>
      <c r="EM14" s="105" t="s">
        <v>482</v>
      </c>
      <c r="EN14" s="103">
        <v>3632108</v>
      </c>
      <c r="EO14" s="106">
        <v>3682330</v>
      </c>
      <c r="EP14" s="106">
        <v>3769054</v>
      </c>
      <c r="EQ14" s="106">
        <v>3914759</v>
      </c>
      <c r="ER14" s="106">
        <v>3943689</v>
      </c>
      <c r="ES14" s="106">
        <v>4190806</v>
      </c>
      <c r="ET14" s="106">
        <v>4084358</v>
      </c>
      <c r="EU14" s="747"/>
    </row>
    <row r="15" spans="1:151" ht="15" outlineLevel="2">
      <c r="A15" s="339">
        <v>250</v>
      </c>
      <c r="B15" s="339" t="s">
        <v>299</v>
      </c>
      <c r="C15" s="339" t="s">
        <v>302</v>
      </c>
      <c r="D15" s="342">
        <v>8763</v>
      </c>
      <c r="E15" s="352">
        <v>8639</v>
      </c>
      <c r="F15" s="352">
        <v>8793</v>
      </c>
      <c r="G15" s="352">
        <v>9215</v>
      </c>
      <c r="H15" s="352">
        <v>9332</v>
      </c>
      <c r="I15" s="352">
        <v>9380</v>
      </c>
      <c r="J15" s="352">
        <v>9309</v>
      </c>
      <c r="K15" s="352">
        <v>9191</v>
      </c>
      <c r="L15" s="352">
        <v>8947</v>
      </c>
      <c r="M15" s="352">
        <v>9065</v>
      </c>
      <c r="N15" s="352">
        <v>9186</v>
      </c>
      <c r="O15" s="345">
        <v>9169</v>
      </c>
      <c r="P15" s="342">
        <v>8749</v>
      </c>
      <c r="Q15" s="352">
        <v>8846</v>
      </c>
      <c r="R15" s="352">
        <v>9058</v>
      </c>
      <c r="S15" s="352">
        <v>9036</v>
      </c>
      <c r="T15" s="352">
        <v>9332</v>
      </c>
      <c r="U15" s="352">
        <v>9370</v>
      </c>
      <c r="V15" s="352">
        <v>9391</v>
      </c>
      <c r="W15" s="352">
        <v>9609</v>
      </c>
      <c r="X15" s="352">
        <v>9703</v>
      </c>
      <c r="Y15" s="352">
        <v>9793</v>
      </c>
      <c r="Z15" s="352">
        <v>9410</v>
      </c>
      <c r="AA15" s="345">
        <v>9264</v>
      </c>
      <c r="AB15" s="342">
        <v>8786</v>
      </c>
      <c r="AC15" s="352">
        <v>8531</v>
      </c>
      <c r="AD15" s="352">
        <v>8654</v>
      </c>
      <c r="AE15" s="352">
        <v>8663</v>
      </c>
      <c r="AF15" s="352">
        <v>8633</v>
      </c>
      <c r="AG15" s="352">
        <v>8846</v>
      </c>
      <c r="AH15" s="352">
        <v>8934</v>
      </c>
      <c r="AI15" s="352">
        <v>8980</v>
      </c>
      <c r="AJ15" s="352">
        <v>9007</v>
      </c>
      <c r="AK15" s="352">
        <v>8983</v>
      </c>
      <c r="AL15" s="352">
        <v>8428</v>
      </c>
      <c r="AM15" s="345">
        <v>8585</v>
      </c>
      <c r="AN15" s="342">
        <v>8452</v>
      </c>
      <c r="AO15" s="352">
        <v>8057</v>
      </c>
      <c r="AP15" s="352">
        <v>8176</v>
      </c>
      <c r="AQ15" s="352">
        <v>8371</v>
      </c>
      <c r="AR15" s="352">
        <v>8402</v>
      </c>
      <c r="AS15" s="352">
        <v>9136</v>
      </c>
      <c r="AT15" s="352">
        <v>9107</v>
      </c>
      <c r="AU15" s="352">
        <v>9202</v>
      </c>
      <c r="AV15" s="352">
        <v>9336</v>
      </c>
      <c r="AW15" s="352">
        <v>9461</v>
      </c>
      <c r="AX15" s="352">
        <v>9476</v>
      </c>
      <c r="AY15" s="345">
        <v>9657</v>
      </c>
      <c r="AZ15" s="342">
        <v>9622</v>
      </c>
      <c r="BA15" s="352">
        <v>9468</v>
      </c>
      <c r="BB15" s="352">
        <v>9395</v>
      </c>
      <c r="BC15" s="352">
        <v>9135</v>
      </c>
      <c r="BD15" s="352">
        <v>9111</v>
      </c>
      <c r="BE15" s="352">
        <v>9211</v>
      </c>
      <c r="BF15" s="352">
        <v>9130</v>
      </c>
      <c r="BG15" s="352">
        <v>9333</v>
      </c>
      <c r="BH15" s="352">
        <v>9027</v>
      </c>
      <c r="BI15" s="352">
        <v>9090</v>
      </c>
      <c r="BJ15" s="352">
        <v>8995</v>
      </c>
      <c r="BK15" s="341">
        <v>9104</v>
      </c>
      <c r="BL15" s="342">
        <v>9092</v>
      </c>
      <c r="BM15" s="352">
        <v>8877</v>
      </c>
      <c r="BN15" s="352">
        <v>8990</v>
      </c>
      <c r="BO15" s="352">
        <v>8900</v>
      </c>
      <c r="BP15" s="352">
        <v>8836</v>
      </c>
      <c r="BQ15" s="352">
        <v>8852</v>
      </c>
      <c r="BR15" s="352">
        <v>8892</v>
      </c>
      <c r="BS15" s="352">
        <v>8915</v>
      </c>
      <c r="BT15" s="352">
        <v>9054</v>
      </c>
      <c r="BU15" s="352">
        <v>9132</v>
      </c>
      <c r="BV15" s="352">
        <v>9357</v>
      </c>
      <c r="BW15" s="341">
        <v>9332</v>
      </c>
      <c r="BX15" s="342">
        <v>9287</v>
      </c>
      <c r="BY15" s="352">
        <v>9169</v>
      </c>
      <c r="BZ15" s="352">
        <v>9128</v>
      </c>
      <c r="CA15" s="352">
        <v>9125</v>
      </c>
      <c r="CB15" s="352">
        <v>9203</v>
      </c>
      <c r="CC15" s="352">
        <v>9214</v>
      </c>
      <c r="CD15" s="352">
        <v>9335</v>
      </c>
      <c r="CE15" s="352">
        <v>9276</v>
      </c>
      <c r="CF15" s="352">
        <v>9212</v>
      </c>
      <c r="CG15" s="352">
        <v>9307</v>
      </c>
      <c r="CH15" s="352">
        <v>9249</v>
      </c>
      <c r="CI15" s="341">
        <v>9184</v>
      </c>
      <c r="CJ15" s="342">
        <v>8794</v>
      </c>
      <c r="CK15" s="352">
        <v>8696</v>
      </c>
      <c r="CL15" s="352">
        <v>8798</v>
      </c>
      <c r="CM15" s="352">
        <v>8964</v>
      </c>
      <c r="CN15" s="352">
        <v>8900</v>
      </c>
      <c r="CO15" s="352">
        <v>8914</v>
      </c>
      <c r="CP15" s="352">
        <v>8936</v>
      </c>
      <c r="CQ15" s="352">
        <v>9145</v>
      </c>
      <c r="CR15" s="352">
        <v>9184</v>
      </c>
      <c r="CS15" s="352">
        <v>9318</v>
      </c>
      <c r="CT15" s="352">
        <v>9477</v>
      </c>
      <c r="CU15" s="341">
        <v>9638</v>
      </c>
      <c r="CV15" s="342">
        <v>9605</v>
      </c>
      <c r="CW15" s="352">
        <v>9600</v>
      </c>
      <c r="CX15" s="352">
        <v>9670</v>
      </c>
      <c r="CY15" s="352">
        <v>9722</v>
      </c>
      <c r="CZ15" s="352">
        <v>9799</v>
      </c>
      <c r="DA15" s="352">
        <v>9893</v>
      </c>
      <c r="DB15" s="352">
        <v>9925</v>
      </c>
      <c r="DC15" s="352">
        <v>9941</v>
      </c>
      <c r="DD15" s="352">
        <v>9744</v>
      </c>
      <c r="DE15" s="352">
        <v>9660</v>
      </c>
      <c r="DF15" s="352">
        <v>9671</v>
      </c>
      <c r="DG15" s="341">
        <v>9732</v>
      </c>
      <c r="DH15" s="342">
        <v>9586</v>
      </c>
      <c r="DI15" s="352">
        <v>9491</v>
      </c>
      <c r="DJ15" s="352">
        <v>9738</v>
      </c>
      <c r="DK15" s="352">
        <v>9777</v>
      </c>
      <c r="DL15" s="352">
        <v>9720</v>
      </c>
      <c r="DM15" s="352">
        <v>9614</v>
      </c>
      <c r="DN15" s="352">
        <v>8881</v>
      </c>
      <c r="DO15" s="352">
        <v>8841</v>
      </c>
      <c r="DP15" s="352">
        <v>8930</v>
      </c>
      <c r="DQ15" s="341">
        <v>8880</v>
      </c>
      <c r="DR15" s="341">
        <v>8938</v>
      </c>
      <c r="DS15" s="345">
        <v>9014</v>
      </c>
      <c r="DT15" s="341">
        <v>8833</v>
      </c>
      <c r="DU15" s="341">
        <v>8596</v>
      </c>
      <c r="DV15" s="341">
        <v>9055</v>
      </c>
      <c r="DW15" s="341">
        <v>8964</v>
      </c>
      <c r="DX15" s="352"/>
      <c r="DY15" s="352"/>
      <c r="DZ15" s="352"/>
      <c r="EA15" s="352"/>
      <c r="EB15" s="352"/>
      <c r="EC15" s="352"/>
      <c r="ED15" s="352"/>
      <c r="EE15" s="352"/>
      <c r="EF15" s="104">
        <v>-91</v>
      </c>
      <c r="EG15" s="84">
        <v>-1.0151717983043285</v>
      </c>
      <c r="EH15" s="104">
        <v>-50</v>
      </c>
      <c r="EI15" s="84">
        <v>-0.5137690094533498</v>
      </c>
      <c r="EM15" s="105" t="s">
        <v>483</v>
      </c>
      <c r="EN15" s="103">
        <v>3679020</v>
      </c>
      <c r="EO15" s="106">
        <v>3688539</v>
      </c>
      <c r="EP15" s="106">
        <v>3783032</v>
      </c>
      <c r="EQ15" s="106">
        <v>3938516</v>
      </c>
      <c r="ER15" s="106">
        <v>3980162</v>
      </c>
      <c r="ES15" s="106">
        <v>4213503</v>
      </c>
      <c r="ET15" s="106">
        <v>4095014</v>
      </c>
      <c r="EU15" s="747"/>
    </row>
    <row r="16" spans="1:151" ht="15" outlineLevel="2">
      <c r="A16" s="339">
        <v>495</v>
      </c>
      <c r="B16" s="339" t="s">
        <v>299</v>
      </c>
      <c r="C16" s="339" t="s">
        <v>303</v>
      </c>
      <c r="D16" s="342">
        <v>1475</v>
      </c>
      <c r="E16" s="352">
        <v>1302</v>
      </c>
      <c r="F16" s="352">
        <v>1341</v>
      </c>
      <c r="G16" s="352">
        <v>1345</v>
      </c>
      <c r="H16" s="352">
        <v>1436</v>
      </c>
      <c r="I16" s="352">
        <v>1438</v>
      </c>
      <c r="J16" s="352">
        <v>1488</v>
      </c>
      <c r="K16" s="352">
        <v>1559</v>
      </c>
      <c r="L16" s="352">
        <v>1554</v>
      </c>
      <c r="M16" s="352">
        <v>1588</v>
      </c>
      <c r="N16" s="352">
        <v>1564</v>
      </c>
      <c r="O16" s="345">
        <v>1437</v>
      </c>
      <c r="P16" s="342">
        <v>1250</v>
      </c>
      <c r="Q16" s="352">
        <v>1246</v>
      </c>
      <c r="R16" s="352">
        <v>1209</v>
      </c>
      <c r="S16" s="352">
        <v>1233</v>
      </c>
      <c r="T16" s="352">
        <v>1436</v>
      </c>
      <c r="U16" s="352">
        <v>1238</v>
      </c>
      <c r="V16" s="352">
        <v>1244</v>
      </c>
      <c r="W16" s="352">
        <v>1256</v>
      </c>
      <c r="X16" s="352">
        <v>1293</v>
      </c>
      <c r="Y16" s="352">
        <v>1336</v>
      </c>
      <c r="Z16" s="352">
        <v>1225</v>
      </c>
      <c r="AA16" s="345">
        <v>1174</v>
      </c>
      <c r="AB16" s="342">
        <v>1034</v>
      </c>
      <c r="AC16" s="352">
        <v>949</v>
      </c>
      <c r="AD16" s="352">
        <v>1000</v>
      </c>
      <c r="AE16" s="352">
        <v>1013</v>
      </c>
      <c r="AF16" s="352">
        <v>992</v>
      </c>
      <c r="AG16" s="352">
        <v>988</v>
      </c>
      <c r="AH16" s="352">
        <v>985</v>
      </c>
      <c r="AI16" s="352">
        <v>985</v>
      </c>
      <c r="AJ16" s="352">
        <v>956</v>
      </c>
      <c r="AK16" s="352">
        <v>966</v>
      </c>
      <c r="AL16" s="352">
        <v>818</v>
      </c>
      <c r="AM16" s="345">
        <v>984</v>
      </c>
      <c r="AN16" s="342">
        <v>1170</v>
      </c>
      <c r="AO16" s="352">
        <v>984</v>
      </c>
      <c r="AP16" s="352">
        <v>994</v>
      </c>
      <c r="AQ16" s="352">
        <v>1035</v>
      </c>
      <c r="AR16" s="352">
        <v>1069</v>
      </c>
      <c r="AS16" s="352">
        <v>1333</v>
      </c>
      <c r="AT16" s="352">
        <v>1247</v>
      </c>
      <c r="AU16" s="352">
        <v>1280</v>
      </c>
      <c r="AV16" s="352">
        <v>1321</v>
      </c>
      <c r="AW16" s="352">
        <v>1371</v>
      </c>
      <c r="AX16" s="352">
        <v>1398</v>
      </c>
      <c r="AY16" s="345">
        <v>1426</v>
      </c>
      <c r="AZ16" s="342">
        <v>1418</v>
      </c>
      <c r="BA16" s="352">
        <v>1397</v>
      </c>
      <c r="BB16" s="352">
        <v>1221</v>
      </c>
      <c r="BC16" s="352">
        <v>1166</v>
      </c>
      <c r="BD16" s="352">
        <v>1158</v>
      </c>
      <c r="BE16" s="352">
        <v>1170</v>
      </c>
      <c r="BF16" s="352">
        <v>1309</v>
      </c>
      <c r="BG16" s="352">
        <v>1192</v>
      </c>
      <c r="BH16" s="352">
        <v>1163</v>
      </c>
      <c r="BI16" s="352">
        <v>1174</v>
      </c>
      <c r="BJ16" s="352">
        <v>1168</v>
      </c>
      <c r="BK16" s="341">
        <v>1210</v>
      </c>
      <c r="BL16" s="342">
        <v>1204</v>
      </c>
      <c r="BM16" s="352">
        <v>1135</v>
      </c>
      <c r="BN16" s="352">
        <v>1266</v>
      </c>
      <c r="BO16" s="352">
        <v>1230</v>
      </c>
      <c r="BP16" s="352">
        <v>1193</v>
      </c>
      <c r="BQ16" s="352">
        <v>1219</v>
      </c>
      <c r="BR16" s="352">
        <v>1213</v>
      </c>
      <c r="BS16" s="352">
        <v>1209</v>
      </c>
      <c r="BT16" s="352">
        <v>1245</v>
      </c>
      <c r="BU16" s="352">
        <v>1306</v>
      </c>
      <c r="BV16" s="352">
        <v>1336</v>
      </c>
      <c r="BW16" s="341">
        <v>1290</v>
      </c>
      <c r="BX16" s="342">
        <v>1226</v>
      </c>
      <c r="BY16" s="352">
        <v>1171</v>
      </c>
      <c r="BZ16" s="352">
        <v>1222</v>
      </c>
      <c r="CA16" s="352">
        <v>1228</v>
      </c>
      <c r="CB16" s="352">
        <v>1224</v>
      </c>
      <c r="CC16" s="352">
        <v>1220</v>
      </c>
      <c r="CD16" s="352">
        <v>1197</v>
      </c>
      <c r="CE16" s="352">
        <v>1158</v>
      </c>
      <c r="CF16" s="352">
        <v>1117</v>
      </c>
      <c r="CG16" s="352">
        <v>1129</v>
      </c>
      <c r="CH16" s="352">
        <v>1121</v>
      </c>
      <c r="CI16" s="341">
        <v>1118</v>
      </c>
      <c r="CJ16" s="342">
        <v>1016</v>
      </c>
      <c r="CK16" s="352">
        <v>938</v>
      </c>
      <c r="CL16" s="352">
        <v>1016</v>
      </c>
      <c r="CM16" s="352">
        <v>1106</v>
      </c>
      <c r="CN16" s="352">
        <v>1060</v>
      </c>
      <c r="CO16" s="352">
        <v>1106</v>
      </c>
      <c r="CP16" s="352">
        <v>1105</v>
      </c>
      <c r="CQ16" s="352">
        <v>1151</v>
      </c>
      <c r="CR16" s="352">
        <v>1203</v>
      </c>
      <c r="CS16" s="352">
        <v>1246</v>
      </c>
      <c r="CT16" s="352">
        <v>1302</v>
      </c>
      <c r="CU16" s="341">
        <v>1375</v>
      </c>
      <c r="CV16" s="342">
        <v>1345</v>
      </c>
      <c r="CW16" s="352">
        <v>1279</v>
      </c>
      <c r="CX16" s="352">
        <v>1331</v>
      </c>
      <c r="CY16" s="352">
        <v>1418</v>
      </c>
      <c r="CZ16" s="352">
        <v>1471</v>
      </c>
      <c r="DA16" s="352">
        <v>1465</v>
      </c>
      <c r="DB16" s="352">
        <v>1509</v>
      </c>
      <c r="DC16" s="352">
        <v>1505</v>
      </c>
      <c r="DD16" s="352">
        <v>1348</v>
      </c>
      <c r="DE16" s="352">
        <v>1351</v>
      </c>
      <c r="DF16" s="352">
        <v>1349</v>
      </c>
      <c r="DG16" s="341">
        <v>1374</v>
      </c>
      <c r="DH16" s="342">
        <v>1290</v>
      </c>
      <c r="DI16" s="352">
        <v>1223</v>
      </c>
      <c r="DJ16" s="352">
        <v>1444</v>
      </c>
      <c r="DK16" s="352">
        <v>1431</v>
      </c>
      <c r="DL16" s="352">
        <v>1399</v>
      </c>
      <c r="DM16" s="352">
        <v>1377</v>
      </c>
      <c r="DN16" s="352">
        <v>1225</v>
      </c>
      <c r="DO16" s="352">
        <v>1210</v>
      </c>
      <c r="DP16" s="352">
        <v>1292</v>
      </c>
      <c r="DQ16" s="341">
        <v>1297</v>
      </c>
      <c r="DR16" s="341">
        <v>1287</v>
      </c>
      <c r="DS16" s="345">
        <v>1313</v>
      </c>
      <c r="DT16" s="341">
        <v>1168</v>
      </c>
      <c r="DU16" s="341">
        <v>1048</v>
      </c>
      <c r="DV16" s="341">
        <v>1240</v>
      </c>
      <c r="DW16" s="341">
        <v>1230</v>
      </c>
      <c r="DX16" s="352"/>
      <c r="DY16" s="352"/>
      <c r="DZ16" s="352"/>
      <c r="EA16" s="352"/>
      <c r="EB16" s="352"/>
      <c r="EC16" s="352"/>
      <c r="ED16" s="352"/>
      <c r="EE16" s="352"/>
      <c r="EF16" s="104">
        <v>-10</v>
      </c>
      <c r="EG16" s="84">
        <v>-0.81300813008130091</v>
      </c>
      <c r="EH16" s="104">
        <v>-83</v>
      </c>
      <c r="EI16" s="84">
        <v>-6.0407569141193589</v>
      </c>
      <c r="EM16" s="105" t="s">
        <v>484</v>
      </c>
      <c r="EN16" s="103">
        <v>3678842</v>
      </c>
      <c r="EO16" s="106">
        <v>3691515</v>
      </c>
      <c r="EP16" s="106">
        <v>3791243</v>
      </c>
      <c r="EQ16" s="106">
        <v>3947078</v>
      </c>
      <c r="ER16" s="106">
        <v>4015743</v>
      </c>
      <c r="ES16" s="106">
        <v>4231708</v>
      </c>
      <c r="ET16" s="106">
        <v>4095014</v>
      </c>
      <c r="EU16" s="747"/>
    </row>
    <row r="17" spans="1:152" ht="15" outlineLevel="2">
      <c r="A17" s="339">
        <v>790</v>
      </c>
      <c r="B17" s="339" t="s">
        <v>299</v>
      </c>
      <c r="C17" s="339" t="s">
        <v>304</v>
      </c>
      <c r="D17" s="342">
        <v>2334</v>
      </c>
      <c r="E17" s="352">
        <v>2359</v>
      </c>
      <c r="F17" s="352">
        <v>2393</v>
      </c>
      <c r="G17" s="352">
        <v>2487</v>
      </c>
      <c r="H17" s="352">
        <v>2501</v>
      </c>
      <c r="I17" s="352">
        <v>2583</v>
      </c>
      <c r="J17" s="352">
        <v>2456</v>
      </c>
      <c r="K17" s="352">
        <v>2363</v>
      </c>
      <c r="L17" s="352">
        <v>2347</v>
      </c>
      <c r="M17" s="352">
        <v>2417</v>
      </c>
      <c r="N17" s="352">
        <v>2463</v>
      </c>
      <c r="O17" s="345">
        <v>2459</v>
      </c>
      <c r="P17" s="342">
        <v>2297</v>
      </c>
      <c r="Q17" s="352">
        <v>2388</v>
      </c>
      <c r="R17" s="352">
        <v>2464</v>
      </c>
      <c r="S17" s="352">
        <v>2470</v>
      </c>
      <c r="T17" s="352">
        <v>2501</v>
      </c>
      <c r="U17" s="352">
        <v>2526</v>
      </c>
      <c r="V17" s="352">
        <v>2543</v>
      </c>
      <c r="W17" s="352">
        <v>2608</v>
      </c>
      <c r="X17" s="352">
        <v>2661</v>
      </c>
      <c r="Y17" s="352">
        <v>2769</v>
      </c>
      <c r="Z17" s="352">
        <v>2685</v>
      </c>
      <c r="AA17" s="345">
        <v>2625</v>
      </c>
      <c r="AB17" s="342">
        <v>2437</v>
      </c>
      <c r="AC17" s="352">
        <v>2367</v>
      </c>
      <c r="AD17" s="352">
        <v>2394</v>
      </c>
      <c r="AE17" s="352">
        <v>2401</v>
      </c>
      <c r="AF17" s="352">
        <v>2355</v>
      </c>
      <c r="AG17" s="352">
        <v>2416</v>
      </c>
      <c r="AH17" s="352">
        <v>2438</v>
      </c>
      <c r="AI17" s="352">
        <v>2467</v>
      </c>
      <c r="AJ17" s="352">
        <v>2481</v>
      </c>
      <c r="AK17" s="352">
        <v>2486</v>
      </c>
      <c r="AL17" s="352">
        <v>2325</v>
      </c>
      <c r="AM17" s="345">
        <v>2390</v>
      </c>
      <c r="AN17" s="342">
        <v>2337</v>
      </c>
      <c r="AO17" s="352">
        <v>2014</v>
      </c>
      <c r="AP17" s="352">
        <v>1993</v>
      </c>
      <c r="AQ17" s="352">
        <v>2161</v>
      </c>
      <c r="AR17" s="352">
        <v>2162</v>
      </c>
      <c r="AS17" s="352">
        <v>2552</v>
      </c>
      <c r="AT17" s="352">
        <v>2505</v>
      </c>
      <c r="AU17" s="352">
        <v>2548</v>
      </c>
      <c r="AV17" s="352">
        <v>2588</v>
      </c>
      <c r="AW17" s="352">
        <v>2602</v>
      </c>
      <c r="AX17" s="352">
        <v>2644</v>
      </c>
      <c r="AY17" s="345">
        <v>2739</v>
      </c>
      <c r="AZ17" s="342">
        <v>2700</v>
      </c>
      <c r="BA17" s="352">
        <v>2673</v>
      </c>
      <c r="BB17" s="352">
        <v>2629</v>
      </c>
      <c r="BC17" s="352">
        <v>2492</v>
      </c>
      <c r="BD17" s="352">
        <v>2465</v>
      </c>
      <c r="BE17" s="352">
        <v>2484</v>
      </c>
      <c r="BF17" s="352">
        <v>2474</v>
      </c>
      <c r="BG17" s="352">
        <v>2439</v>
      </c>
      <c r="BH17" s="352">
        <v>2387</v>
      </c>
      <c r="BI17" s="352">
        <v>2386</v>
      </c>
      <c r="BJ17" s="352">
        <v>2411</v>
      </c>
      <c r="BK17" s="341">
        <v>2510</v>
      </c>
      <c r="BL17" s="342">
        <v>2483</v>
      </c>
      <c r="BM17" s="352">
        <v>2437</v>
      </c>
      <c r="BN17" s="352">
        <v>2555</v>
      </c>
      <c r="BO17" s="352">
        <v>2535</v>
      </c>
      <c r="BP17" s="352">
        <v>2583</v>
      </c>
      <c r="BQ17" s="352">
        <v>2612</v>
      </c>
      <c r="BR17" s="352">
        <v>2608</v>
      </c>
      <c r="BS17" s="352">
        <v>2584</v>
      </c>
      <c r="BT17" s="352">
        <v>2597</v>
      </c>
      <c r="BU17" s="352">
        <v>2600</v>
      </c>
      <c r="BV17" s="352">
        <v>2637</v>
      </c>
      <c r="BW17" s="341">
        <v>2586</v>
      </c>
      <c r="BX17" s="342">
        <v>2442</v>
      </c>
      <c r="BY17" s="352">
        <v>2408</v>
      </c>
      <c r="BZ17" s="352">
        <v>2325</v>
      </c>
      <c r="CA17" s="352">
        <v>2331</v>
      </c>
      <c r="CB17" s="352">
        <v>2266</v>
      </c>
      <c r="CC17" s="352">
        <v>2269</v>
      </c>
      <c r="CD17" s="352">
        <v>2273</v>
      </c>
      <c r="CE17" s="352">
        <v>2158</v>
      </c>
      <c r="CF17" s="352">
        <v>2085</v>
      </c>
      <c r="CG17" s="352">
        <v>2085</v>
      </c>
      <c r="CH17" s="352">
        <v>2043</v>
      </c>
      <c r="CI17" s="341">
        <v>2012</v>
      </c>
      <c r="CJ17" s="342">
        <v>1858</v>
      </c>
      <c r="CK17" s="352">
        <v>1738</v>
      </c>
      <c r="CL17" s="352">
        <v>1759</v>
      </c>
      <c r="CM17" s="352">
        <v>1785</v>
      </c>
      <c r="CN17" s="352">
        <v>1748</v>
      </c>
      <c r="CO17" s="352">
        <v>1752</v>
      </c>
      <c r="CP17" s="352">
        <v>1780</v>
      </c>
      <c r="CQ17" s="352">
        <v>1877</v>
      </c>
      <c r="CR17" s="352">
        <v>1903</v>
      </c>
      <c r="CS17" s="352">
        <v>1929</v>
      </c>
      <c r="CT17" s="352">
        <v>2020</v>
      </c>
      <c r="CU17" s="341">
        <v>2111</v>
      </c>
      <c r="CV17" s="342">
        <v>2088</v>
      </c>
      <c r="CW17" s="352">
        <v>1964</v>
      </c>
      <c r="CX17" s="352">
        <v>2028</v>
      </c>
      <c r="CY17" s="352">
        <v>2109</v>
      </c>
      <c r="CZ17" s="352">
        <v>2212</v>
      </c>
      <c r="DA17" s="352">
        <v>2198</v>
      </c>
      <c r="DB17" s="352">
        <v>2252</v>
      </c>
      <c r="DC17" s="352">
        <v>2233</v>
      </c>
      <c r="DD17" s="352">
        <v>2081</v>
      </c>
      <c r="DE17" s="352">
        <v>2094</v>
      </c>
      <c r="DF17" s="352">
        <v>2106</v>
      </c>
      <c r="DG17" s="341">
        <v>2122</v>
      </c>
      <c r="DH17" s="342">
        <v>2049</v>
      </c>
      <c r="DI17" s="352">
        <v>1953</v>
      </c>
      <c r="DJ17" s="352">
        <v>2116</v>
      </c>
      <c r="DK17" s="352">
        <v>2111</v>
      </c>
      <c r="DL17" s="352">
        <v>2078</v>
      </c>
      <c r="DM17" s="352">
        <v>2060</v>
      </c>
      <c r="DN17" s="352">
        <v>1859</v>
      </c>
      <c r="DO17" s="352">
        <v>1852</v>
      </c>
      <c r="DP17" s="352">
        <v>1905</v>
      </c>
      <c r="DQ17" s="341">
        <v>1882</v>
      </c>
      <c r="DR17" s="341">
        <v>1902</v>
      </c>
      <c r="DS17" s="345">
        <v>1864</v>
      </c>
      <c r="DT17" s="341">
        <v>1666</v>
      </c>
      <c r="DU17" s="341">
        <v>1667</v>
      </c>
      <c r="DV17" s="341">
        <v>1935</v>
      </c>
      <c r="DW17" s="341">
        <v>1902</v>
      </c>
      <c r="DX17" s="352"/>
      <c r="DY17" s="352"/>
      <c r="DZ17" s="352"/>
      <c r="EA17" s="352"/>
      <c r="EB17" s="352"/>
      <c r="EC17" s="352"/>
      <c r="ED17" s="352"/>
      <c r="EE17" s="352"/>
      <c r="EF17" s="104">
        <v>-33</v>
      </c>
      <c r="EG17" s="84">
        <v>-1.7350157728706623</v>
      </c>
      <c r="EH17" s="104">
        <v>38</v>
      </c>
      <c r="EI17" s="84">
        <v>1.7907634307257305</v>
      </c>
      <c r="EM17" s="105" t="s">
        <v>485</v>
      </c>
      <c r="EN17" s="231">
        <v>3696112</v>
      </c>
      <c r="EO17" s="106">
        <v>3699285</v>
      </c>
      <c r="EP17" s="3">
        <v>3791942</v>
      </c>
      <c r="EQ17" s="106">
        <v>3941677</v>
      </c>
      <c r="ER17" s="106">
        <v>4036469</v>
      </c>
      <c r="ES17" s="106">
        <v>4240748</v>
      </c>
      <c r="ET17" s="106">
        <v>4098416</v>
      </c>
      <c r="EU17" s="747"/>
    </row>
    <row r="18" spans="1:152" ht="15" outlineLevel="2">
      <c r="A18" s="339">
        <v>895</v>
      </c>
      <c r="B18" s="339" t="s">
        <v>299</v>
      </c>
      <c r="C18" s="339" t="s">
        <v>305</v>
      </c>
      <c r="D18" s="342">
        <v>2363</v>
      </c>
      <c r="E18" s="352">
        <v>2387</v>
      </c>
      <c r="F18" s="352">
        <v>2427</v>
      </c>
      <c r="G18" s="352">
        <v>2441</v>
      </c>
      <c r="H18" s="352">
        <v>2385</v>
      </c>
      <c r="I18" s="352">
        <v>2372</v>
      </c>
      <c r="J18" s="352">
        <v>2305</v>
      </c>
      <c r="K18" s="352">
        <v>2257</v>
      </c>
      <c r="L18" s="352">
        <v>2149</v>
      </c>
      <c r="M18" s="352">
        <v>2159</v>
      </c>
      <c r="N18" s="352">
        <v>2139</v>
      </c>
      <c r="O18" s="345">
        <v>2168</v>
      </c>
      <c r="P18" s="342">
        <v>1991</v>
      </c>
      <c r="Q18" s="352">
        <v>2003</v>
      </c>
      <c r="R18" s="352">
        <v>2009</v>
      </c>
      <c r="S18" s="352">
        <v>1958</v>
      </c>
      <c r="T18" s="352">
        <v>2385</v>
      </c>
      <c r="U18" s="352">
        <v>2018</v>
      </c>
      <c r="V18" s="352">
        <v>2027</v>
      </c>
      <c r="W18" s="352">
        <v>2142</v>
      </c>
      <c r="X18" s="352">
        <v>2185</v>
      </c>
      <c r="Y18" s="352">
        <v>2218</v>
      </c>
      <c r="Z18" s="352">
        <v>2027</v>
      </c>
      <c r="AA18" s="345">
        <v>1972</v>
      </c>
      <c r="AB18" s="342">
        <v>1906</v>
      </c>
      <c r="AC18" s="352">
        <v>1848</v>
      </c>
      <c r="AD18" s="352">
        <v>1833</v>
      </c>
      <c r="AE18" s="352">
        <v>1818</v>
      </c>
      <c r="AF18" s="352">
        <v>1818</v>
      </c>
      <c r="AG18" s="352">
        <v>1888</v>
      </c>
      <c r="AH18" s="352">
        <v>1969</v>
      </c>
      <c r="AI18" s="352">
        <v>1998</v>
      </c>
      <c r="AJ18" s="352">
        <v>1984</v>
      </c>
      <c r="AK18" s="352">
        <v>1962</v>
      </c>
      <c r="AL18" s="352">
        <v>1715</v>
      </c>
      <c r="AM18" s="345">
        <v>1814</v>
      </c>
      <c r="AN18" s="342">
        <v>1825</v>
      </c>
      <c r="AO18" s="352">
        <v>1626</v>
      </c>
      <c r="AP18" s="352">
        <v>1666</v>
      </c>
      <c r="AQ18" s="352">
        <v>1760</v>
      </c>
      <c r="AR18" s="352">
        <v>1746</v>
      </c>
      <c r="AS18" s="352">
        <v>2056</v>
      </c>
      <c r="AT18" s="352">
        <v>2001</v>
      </c>
      <c r="AU18" s="352">
        <v>2066</v>
      </c>
      <c r="AV18" s="352">
        <v>2123</v>
      </c>
      <c r="AW18" s="352">
        <v>2159</v>
      </c>
      <c r="AX18" s="352">
        <v>2146</v>
      </c>
      <c r="AY18" s="345">
        <v>2222</v>
      </c>
      <c r="AZ18" s="342">
        <v>2180</v>
      </c>
      <c r="BA18" s="352">
        <v>2190</v>
      </c>
      <c r="BB18" s="352">
        <v>2142</v>
      </c>
      <c r="BC18" s="352">
        <v>2080</v>
      </c>
      <c r="BD18" s="352">
        <v>2060</v>
      </c>
      <c r="BE18" s="352">
        <v>2098</v>
      </c>
      <c r="BF18" s="352">
        <v>2168</v>
      </c>
      <c r="BG18" s="352">
        <v>2085</v>
      </c>
      <c r="BH18" s="352">
        <v>2164</v>
      </c>
      <c r="BI18" s="352">
        <v>2173</v>
      </c>
      <c r="BJ18" s="352">
        <v>2128</v>
      </c>
      <c r="BK18" s="341">
        <v>2168</v>
      </c>
      <c r="BL18" s="342">
        <v>2139</v>
      </c>
      <c r="BM18" s="352">
        <v>1998</v>
      </c>
      <c r="BN18" s="352">
        <v>2041</v>
      </c>
      <c r="BO18" s="352">
        <v>1971</v>
      </c>
      <c r="BP18" s="352">
        <v>1993</v>
      </c>
      <c r="BQ18" s="352">
        <v>2029</v>
      </c>
      <c r="BR18" s="352">
        <v>2006</v>
      </c>
      <c r="BS18" s="352">
        <v>2023</v>
      </c>
      <c r="BT18" s="352">
        <v>2018</v>
      </c>
      <c r="BU18" s="352">
        <v>2010</v>
      </c>
      <c r="BV18" s="352">
        <v>1968</v>
      </c>
      <c r="BW18" s="341">
        <v>1982</v>
      </c>
      <c r="BX18" s="342">
        <v>1894</v>
      </c>
      <c r="BY18" s="352">
        <v>1895</v>
      </c>
      <c r="BZ18" s="352">
        <v>1835</v>
      </c>
      <c r="CA18" s="352">
        <v>1891</v>
      </c>
      <c r="CB18" s="352">
        <v>1927</v>
      </c>
      <c r="CC18" s="352">
        <v>1986</v>
      </c>
      <c r="CD18" s="352">
        <v>2012</v>
      </c>
      <c r="CE18" s="352">
        <v>1955</v>
      </c>
      <c r="CF18" s="352">
        <v>1912</v>
      </c>
      <c r="CG18" s="352">
        <v>1982</v>
      </c>
      <c r="CH18" s="352">
        <v>1974</v>
      </c>
      <c r="CI18" s="341">
        <v>1922</v>
      </c>
      <c r="CJ18" s="342">
        <v>1736</v>
      </c>
      <c r="CK18" s="352">
        <v>1619</v>
      </c>
      <c r="CL18" s="352">
        <v>1686</v>
      </c>
      <c r="CM18" s="352">
        <v>1725</v>
      </c>
      <c r="CN18" s="352">
        <v>1633</v>
      </c>
      <c r="CO18" s="352">
        <v>1703</v>
      </c>
      <c r="CP18" s="352">
        <v>1710</v>
      </c>
      <c r="CQ18" s="352">
        <v>1768</v>
      </c>
      <c r="CR18" s="352">
        <v>1819</v>
      </c>
      <c r="CS18" s="352">
        <v>1879</v>
      </c>
      <c r="CT18" s="352">
        <v>1951</v>
      </c>
      <c r="CU18" s="341">
        <v>2051</v>
      </c>
      <c r="CV18" s="342">
        <v>2020</v>
      </c>
      <c r="CW18" s="352">
        <v>1970</v>
      </c>
      <c r="CX18" s="352">
        <v>2019</v>
      </c>
      <c r="CY18" s="352">
        <v>2051</v>
      </c>
      <c r="CZ18" s="352">
        <v>2100</v>
      </c>
      <c r="DA18" s="352">
        <v>2148</v>
      </c>
      <c r="DB18" s="352">
        <v>2140</v>
      </c>
      <c r="DC18" s="352">
        <v>2174</v>
      </c>
      <c r="DD18" s="352">
        <v>2029</v>
      </c>
      <c r="DE18" s="352">
        <v>2057</v>
      </c>
      <c r="DF18" s="352">
        <v>2064</v>
      </c>
      <c r="DG18" s="341">
        <v>2046</v>
      </c>
      <c r="DH18" s="342">
        <v>1987</v>
      </c>
      <c r="DI18" s="352">
        <v>1905</v>
      </c>
      <c r="DJ18" s="352">
        <v>2132</v>
      </c>
      <c r="DK18" s="352">
        <v>2113</v>
      </c>
      <c r="DL18" s="352">
        <v>2085</v>
      </c>
      <c r="DM18" s="352">
        <v>2091</v>
      </c>
      <c r="DN18" s="352">
        <v>1867</v>
      </c>
      <c r="DO18" s="352">
        <v>1837</v>
      </c>
      <c r="DP18" s="352">
        <v>1903</v>
      </c>
      <c r="DQ18" s="341">
        <v>1821</v>
      </c>
      <c r="DR18" s="341">
        <v>1853</v>
      </c>
      <c r="DS18" s="345">
        <v>1853</v>
      </c>
      <c r="DT18" s="341">
        <v>1698</v>
      </c>
      <c r="DU18" s="341">
        <v>1655</v>
      </c>
      <c r="DV18" s="341">
        <v>1867</v>
      </c>
      <c r="DW18" s="341">
        <v>1835</v>
      </c>
      <c r="DX18" s="352"/>
      <c r="DY18" s="352"/>
      <c r="DZ18" s="352"/>
      <c r="EA18" s="352"/>
      <c r="EB18" s="352"/>
      <c r="EC18" s="352"/>
      <c r="ED18" s="352"/>
      <c r="EE18" s="352"/>
      <c r="EF18" s="104">
        <v>-32</v>
      </c>
      <c r="EG18" s="84">
        <v>-1.7438692098092643</v>
      </c>
      <c r="EH18" s="104">
        <v>-18</v>
      </c>
      <c r="EI18" s="84">
        <v>-0.87976539589442826</v>
      </c>
    </row>
    <row r="19" spans="1:152" ht="15" outlineLevel="1">
      <c r="A19" s="125" t="s">
        <v>306</v>
      </c>
      <c r="B19" s="26"/>
      <c r="C19" s="27"/>
      <c r="D19" s="44">
        <v>172751</v>
      </c>
      <c r="E19" s="45">
        <v>169490</v>
      </c>
      <c r="F19" s="45">
        <v>169637</v>
      </c>
      <c r="G19" s="45">
        <v>169874</v>
      </c>
      <c r="H19" s="45">
        <v>168748</v>
      </c>
      <c r="I19" s="45">
        <v>169622</v>
      </c>
      <c r="J19" s="45">
        <v>168766</v>
      </c>
      <c r="K19" s="45">
        <v>169033</v>
      </c>
      <c r="L19" s="45">
        <v>164098</v>
      </c>
      <c r="M19" s="45">
        <v>167191</v>
      </c>
      <c r="N19" s="45">
        <v>167466</v>
      </c>
      <c r="O19" s="232">
        <v>168219</v>
      </c>
      <c r="P19" s="44">
        <v>165527</v>
      </c>
      <c r="Q19" s="45">
        <v>157160</v>
      </c>
      <c r="R19" s="45">
        <v>167672</v>
      </c>
      <c r="S19" s="45">
        <v>167249</v>
      </c>
      <c r="T19" s="45">
        <v>168748</v>
      </c>
      <c r="U19" s="45">
        <v>172726</v>
      </c>
      <c r="V19" s="45">
        <v>170438</v>
      </c>
      <c r="W19" s="45">
        <v>173978</v>
      </c>
      <c r="X19" s="45">
        <v>174877</v>
      </c>
      <c r="Y19" s="45">
        <v>177435</v>
      </c>
      <c r="Z19" s="45">
        <v>176986</v>
      </c>
      <c r="AA19" s="232">
        <v>173049</v>
      </c>
      <c r="AB19" s="44">
        <v>167648</v>
      </c>
      <c r="AC19" s="45">
        <v>165580</v>
      </c>
      <c r="AD19" s="45">
        <v>166654</v>
      </c>
      <c r="AE19" s="45">
        <v>168410</v>
      </c>
      <c r="AF19" s="45">
        <v>167862</v>
      </c>
      <c r="AG19" s="45">
        <v>169578</v>
      </c>
      <c r="AH19" s="45">
        <v>175463</v>
      </c>
      <c r="AI19" s="45">
        <v>177734</v>
      </c>
      <c r="AJ19" s="45">
        <v>179264</v>
      </c>
      <c r="AK19" s="45">
        <v>180268</v>
      </c>
      <c r="AL19" s="45">
        <v>177062</v>
      </c>
      <c r="AM19" s="232">
        <v>178026</v>
      </c>
      <c r="AN19" s="44">
        <v>174957</v>
      </c>
      <c r="AO19" s="45">
        <v>172331</v>
      </c>
      <c r="AP19" s="45">
        <v>174968</v>
      </c>
      <c r="AQ19" s="45">
        <v>178570</v>
      </c>
      <c r="AR19" s="45">
        <v>179569</v>
      </c>
      <c r="AS19" s="45">
        <v>182656</v>
      </c>
      <c r="AT19" s="45">
        <v>186318</v>
      </c>
      <c r="AU19" s="45">
        <v>187387</v>
      </c>
      <c r="AV19" s="45">
        <v>188040</v>
      </c>
      <c r="AW19" s="45">
        <v>190196</v>
      </c>
      <c r="AX19" s="45">
        <v>189649</v>
      </c>
      <c r="AY19" s="232">
        <v>189957</v>
      </c>
      <c r="AZ19" s="44">
        <v>187328</v>
      </c>
      <c r="BA19" s="45">
        <v>185287</v>
      </c>
      <c r="BB19" s="45">
        <v>188090</v>
      </c>
      <c r="BC19" s="45">
        <v>185887</v>
      </c>
      <c r="BD19" s="45">
        <v>186670</v>
      </c>
      <c r="BE19" s="45">
        <v>189023</v>
      </c>
      <c r="BF19" s="45">
        <v>189296</v>
      </c>
      <c r="BG19" s="45">
        <v>191377</v>
      </c>
      <c r="BH19" s="45">
        <v>190900</v>
      </c>
      <c r="BI19" s="45">
        <v>190718</v>
      </c>
      <c r="BJ19" s="45">
        <v>189862</v>
      </c>
      <c r="BK19" s="57">
        <v>190141</v>
      </c>
      <c r="BL19" s="44">
        <v>187230</v>
      </c>
      <c r="BM19" s="45">
        <v>186781</v>
      </c>
      <c r="BN19" s="45">
        <v>189654</v>
      </c>
      <c r="BO19" s="45">
        <v>191373</v>
      </c>
      <c r="BP19" s="45">
        <v>190547</v>
      </c>
      <c r="BQ19" s="45">
        <v>190549</v>
      </c>
      <c r="BR19" s="45">
        <v>189876</v>
      </c>
      <c r="BS19" s="45">
        <v>190772</v>
      </c>
      <c r="BT19" s="45">
        <v>191384</v>
      </c>
      <c r="BU19" s="45">
        <v>191895</v>
      </c>
      <c r="BV19" s="45">
        <v>191918</v>
      </c>
      <c r="BW19" s="57">
        <v>191308</v>
      </c>
      <c r="BX19" s="44">
        <v>187795</v>
      </c>
      <c r="BY19" s="45">
        <v>187218</v>
      </c>
      <c r="BZ19" s="45">
        <v>189052</v>
      </c>
      <c r="CA19" s="45">
        <v>190331</v>
      </c>
      <c r="CB19" s="45">
        <v>191205</v>
      </c>
      <c r="CC19" s="45">
        <v>192619</v>
      </c>
      <c r="CD19" s="45">
        <v>193440</v>
      </c>
      <c r="CE19" s="45">
        <v>194501</v>
      </c>
      <c r="CF19" s="45">
        <v>194677</v>
      </c>
      <c r="CG19" s="45">
        <v>196099</v>
      </c>
      <c r="CH19" s="45">
        <v>197411</v>
      </c>
      <c r="CI19" s="57">
        <v>197645</v>
      </c>
      <c r="CJ19" s="44">
        <v>194422</v>
      </c>
      <c r="CK19" s="45">
        <v>192712</v>
      </c>
      <c r="CL19" s="45">
        <v>192305</v>
      </c>
      <c r="CM19" s="45">
        <v>192216</v>
      </c>
      <c r="CN19" s="45">
        <v>190903</v>
      </c>
      <c r="CO19" s="45">
        <v>191359</v>
      </c>
      <c r="CP19" s="45">
        <v>193334</v>
      </c>
      <c r="CQ19" s="45">
        <v>197420</v>
      </c>
      <c r="CR19" s="45">
        <v>198995</v>
      </c>
      <c r="CS19" s="45">
        <v>200729</v>
      </c>
      <c r="CT19" s="45">
        <v>203220</v>
      </c>
      <c r="CU19" s="57">
        <v>204764</v>
      </c>
      <c r="CV19" s="44">
        <v>203784</v>
      </c>
      <c r="CW19" s="45">
        <v>205093</v>
      </c>
      <c r="CX19" s="45">
        <v>207980</v>
      </c>
      <c r="CY19" s="45">
        <v>209838</v>
      </c>
      <c r="CZ19" s="45">
        <v>211706</v>
      </c>
      <c r="DA19" s="45">
        <v>212920</v>
      </c>
      <c r="DB19" s="45">
        <v>212566</v>
      </c>
      <c r="DC19" s="45">
        <v>213673</v>
      </c>
      <c r="DD19" s="45">
        <v>209220</v>
      </c>
      <c r="DE19" s="45">
        <v>210987</v>
      </c>
      <c r="DF19" s="45">
        <v>212094</v>
      </c>
      <c r="DG19" s="57">
        <v>212262</v>
      </c>
      <c r="DH19" s="44">
        <v>210854</v>
      </c>
      <c r="DI19" s="45">
        <v>210792</v>
      </c>
      <c r="DJ19" s="45">
        <v>210751</v>
      </c>
      <c r="DK19" s="45">
        <v>212159</v>
      </c>
      <c r="DL19" s="45">
        <v>211369</v>
      </c>
      <c r="DM19" s="45">
        <v>211730</v>
      </c>
      <c r="DN19" s="45">
        <v>198962</v>
      </c>
      <c r="DO19" s="45">
        <v>198884</v>
      </c>
      <c r="DP19" s="45">
        <v>199798</v>
      </c>
      <c r="DQ19" s="57">
        <v>199604</v>
      </c>
      <c r="DR19" s="57">
        <v>199845</v>
      </c>
      <c r="DS19" s="232">
        <v>199144</v>
      </c>
      <c r="DT19" s="57">
        <v>195209</v>
      </c>
      <c r="DU19" s="57">
        <v>194154</v>
      </c>
      <c r="DV19" s="57">
        <v>197386</v>
      </c>
      <c r="DW19" s="57">
        <v>198544</v>
      </c>
      <c r="DX19" s="45"/>
      <c r="DY19" s="45"/>
      <c r="DZ19" s="45"/>
      <c r="EA19" s="45"/>
      <c r="EB19" s="45"/>
      <c r="EC19" s="45"/>
      <c r="ED19" s="45"/>
      <c r="EE19" s="45"/>
      <c r="EF19" s="104">
        <v>1158</v>
      </c>
      <c r="EG19" s="84">
        <v>0.58324603110645501</v>
      </c>
      <c r="EH19" s="104">
        <v>-600</v>
      </c>
      <c r="EI19" s="84">
        <v>-0.28266953105124798</v>
      </c>
    </row>
    <row r="20" spans="1:152" ht="15" outlineLevel="2">
      <c r="A20" s="339">
        <v>45</v>
      </c>
      <c r="B20" s="339" t="s">
        <v>306</v>
      </c>
      <c r="C20" s="339" t="s">
        <v>307</v>
      </c>
      <c r="D20" s="342">
        <v>81292</v>
      </c>
      <c r="E20" s="352">
        <v>80416</v>
      </c>
      <c r="F20" s="352">
        <v>80618</v>
      </c>
      <c r="G20" s="352">
        <v>80638</v>
      </c>
      <c r="H20" s="352">
        <v>79962</v>
      </c>
      <c r="I20" s="352">
        <v>80396</v>
      </c>
      <c r="J20" s="352">
        <v>79911</v>
      </c>
      <c r="K20" s="352">
        <v>80026</v>
      </c>
      <c r="L20" s="352">
        <v>80961</v>
      </c>
      <c r="M20" s="352">
        <v>79304</v>
      </c>
      <c r="N20" s="352">
        <v>79411</v>
      </c>
      <c r="O20" s="345">
        <v>79530</v>
      </c>
      <c r="P20" s="342">
        <v>78519</v>
      </c>
      <c r="Q20" s="352">
        <v>73500</v>
      </c>
      <c r="R20" s="352">
        <v>79977</v>
      </c>
      <c r="S20" s="352">
        <v>79294</v>
      </c>
      <c r="T20" s="352">
        <v>79962</v>
      </c>
      <c r="U20" s="352">
        <v>80892</v>
      </c>
      <c r="V20" s="352">
        <v>79921</v>
      </c>
      <c r="W20" s="352">
        <v>81369</v>
      </c>
      <c r="X20" s="352">
        <v>81557</v>
      </c>
      <c r="Y20" s="352">
        <v>82240</v>
      </c>
      <c r="Z20" s="352">
        <v>81865</v>
      </c>
      <c r="AA20" s="345">
        <v>79506</v>
      </c>
      <c r="AB20" s="342">
        <v>78329</v>
      </c>
      <c r="AC20" s="352">
        <v>77543</v>
      </c>
      <c r="AD20" s="352">
        <v>77996</v>
      </c>
      <c r="AE20" s="352">
        <v>78526</v>
      </c>
      <c r="AF20" s="352">
        <v>78276</v>
      </c>
      <c r="AG20" s="352">
        <v>78991</v>
      </c>
      <c r="AH20" s="352">
        <v>81479</v>
      </c>
      <c r="AI20" s="352">
        <v>82192</v>
      </c>
      <c r="AJ20" s="352">
        <v>82670</v>
      </c>
      <c r="AK20" s="352">
        <v>83177</v>
      </c>
      <c r="AL20" s="352">
        <v>81983</v>
      </c>
      <c r="AM20" s="345">
        <v>82396</v>
      </c>
      <c r="AN20" s="342">
        <v>80690</v>
      </c>
      <c r="AO20" s="352">
        <v>80125</v>
      </c>
      <c r="AP20" s="352">
        <v>81060</v>
      </c>
      <c r="AQ20" s="352">
        <v>82406</v>
      </c>
      <c r="AR20" s="352">
        <v>82718</v>
      </c>
      <c r="AS20" s="352">
        <v>83875</v>
      </c>
      <c r="AT20" s="352">
        <v>84606</v>
      </c>
      <c r="AU20" s="352">
        <v>84989</v>
      </c>
      <c r="AV20" s="352">
        <v>85307</v>
      </c>
      <c r="AW20" s="352">
        <v>86164</v>
      </c>
      <c r="AX20" s="352">
        <v>85996</v>
      </c>
      <c r="AY20" s="345">
        <v>86254</v>
      </c>
      <c r="AZ20" s="342">
        <v>85530</v>
      </c>
      <c r="BA20" s="352">
        <v>84980</v>
      </c>
      <c r="BB20" s="352">
        <v>86006</v>
      </c>
      <c r="BC20" s="352">
        <v>84978</v>
      </c>
      <c r="BD20" s="352">
        <v>85190</v>
      </c>
      <c r="BE20" s="352">
        <v>85625</v>
      </c>
      <c r="BF20" s="352">
        <v>85816</v>
      </c>
      <c r="BG20" s="352">
        <v>86225</v>
      </c>
      <c r="BH20" s="352">
        <v>86404</v>
      </c>
      <c r="BI20" s="352">
        <v>86159</v>
      </c>
      <c r="BJ20" s="352">
        <v>85936</v>
      </c>
      <c r="BK20" s="341">
        <v>86146</v>
      </c>
      <c r="BL20" s="342">
        <v>85221</v>
      </c>
      <c r="BM20" s="352">
        <v>85065</v>
      </c>
      <c r="BN20" s="352">
        <v>85955</v>
      </c>
      <c r="BO20" s="352">
        <v>86604</v>
      </c>
      <c r="BP20" s="352">
        <v>86229</v>
      </c>
      <c r="BQ20" s="352">
        <v>85885</v>
      </c>
      <c r="BR20" s="352">
        <v>85808</v>
      </c>
      <c r="BS20" s="352">
        <v>86324</v>
      </c>
      <c r="BT20" s="352">
        <v>86585</v>
      </c>
      <c r="BU20" s="352">
        <v>86861</v>
      </c>
      <c r="BV20" s="352">
        <v>86920</v>
      </c>
      <c r="BW20" s="341">
        <v>86064</v>
      </c>
      <c r="BX20" s="342">
        <v>85162</v>
      </c>
      <c r="BY20" s="352">
        <v>84868</v>
      </c>
      <c r="BZ20" s="352">
        <v>85625</v>
      </c>
      <c r="CA20" s="352">
        <v>85999</v>
      </c>
      <c r="CB20" s="352">
        <v>86398</v>
      </c>
      <c r="CC20" s="352">
        <v>86942</v>
      </c>
      <c r="CD20" s="352">
        <v>87286</v>
      </c>
      <c r="CE20" s="352">
        <v>87645</v>
      </c>
      <c r="CF20" s="352">
        <v>87569</v>
      </c>
      <c r="CG20" s="352">
        <v>87967</v>
      </c>
      <c r="CH20" s="352">
        <v>88202</v>
      </c>
      <c r="CI20" s="341">
        <v>88062</v>
      </c>
      <c r="CJ20" s="342">
        <v>87149</v>
      </c>
      <c r="CK20" s="352">
        <v>86234</v>
      </c>
      <c r="CL20" s="352">
        <v>85845</v>
      </c>
      <c r="CM20" s="352">
        <v>85302</v>
      </c>
      <c r="CN20" s="352">
        <v>84440</v>
      </c>
      <c r="CO20" s="352">
        <v>84385</v>
      </c>
      <c r="CP20" s="352">
        <v>85369</v>
      </c>
      <c r="CQ20" s="352">
        <v>86984</v>
      </c>
      <c r="CR20" s="352">
        <v>87472</v>
      </c>
      <c r="CS20" s="352">
        <v>88074</v>
      </c>
      <c r="CT20" s="352">
        <v>88952</v>
      </c>
      <c r="CU20" s="341">
        <v>89472</v>
      </c>
      <c r="CV20" s="342">
        <v>89085</v>
      </c>
      <c r="CW20" s="352">
        <v>89658</v>
      </c>
      <c r="CX20" s="352">
        <v>90488</v>
      </c>
      <c r="CY20" s="352">
        <v>90883</v>
      </c>
      <c r="CZ20" s="352">
        <v>91291</v>
      </c>
      <c r="DA20" s="352">
        <v>91772</v>
      </c>
      <c r="DB20" s="352">
        <v>91965</v>
      </c>
      <c r="DC20" s="352">
        <v>92251</v>
      </c>
      <c r="DD20" s="352">
        <v>90288</v>
      </c>
      <c r="DE20" s="352">
        <v>90811</v>
      </c>
      <c r="DF20" s="352">
        <v>91193</v>
      </c>
      <c r="DG20" s="341">
        <v>91068</v>
      </c>
      <c r="DH20" s="342">
        <v>90810</v>
      </c>
      <c r="DI20" s="352">
        <v>90603</v>
      </c>
      <c r="DJ20" s="352">
        <v>90070</v>
      </c>
      <c r="DK20" s="352">
        <v>90308</v>
      </c>
      <c r="DL20" s="352">
        <v>89989</v>
      </c>
      <c r="DM20" s="352">
        <v>90042</v>
      </c>
      <c r="DN20" s="352">
        <v>85458</v>
      </c>
      <c r="DO20" s="352">
        <v>85500</v>
      </c>
      <c r="DP20" s="352">
        <v>85557</v>
      </c>
      <c r="DQ20" s="341">
        <v>85478</v>
      </c>
      <c r="DR20" s="341">
        <v>85494</v>
      </c>
      <c r="DS20" s="345">
        <v>85085</v>
      </c>
      <c r="DT20" s="341">
        <v>83703</v>
      </c>
      <c r="DU20" s="341">
        <v>83102</v>
      </c>
      <c r="DV20" s="341">
        <v>83730</v>
      </c>
      <c r="DW20" s="341">
        <v>83951</v>
      </c>
      <c r="DX20" s="352"/>
      <c r="DY20" s="352"/>
      <c r="DZ20" s="352"/>
      <c r="EA20" s="352"/>
      <c r="EB20" s="352"/>
      <c r="EC20" s="352"/>
      <c r="ED20" s="352"/>
      <c r="EE20" s="352"/>
      <c r="EF20" s="104">
        <v>221</v>
      </c>
      <c r="EG20" s="84">
        <v>0.26324879989517697</v>
      </c>
      <c r="EH20" s="104">
        <v>-1134</v>
      </c>
      <c r="EI20" s="84">
        <v>-1.2452233495849256</v>
      </c>
    </row>
    <row r="21" spans="1:152" ht="15" outlineLevel="2">
      <c r="A21" s="339">
        <v>51</v>
      </c>
      <c r="B21" s="339" t="s">
        <v>306</v>
      </c>
      <c r="C21" s="339" t="s">
        <v>308</v>
      </c>
      <c r="D21" s="342">
        <v>3820</v>
      </c>
      <c r="E21" s="352">
        <v>3642</v>
      </c>
      <c r="F21" s="352">
        <v>3567</v>
      </c>
      <c r="G21" s="352">
        <v>3669</v>
      </c>
      <c r="H21" s="352">
        <v>3657</v>
      </c>
      <c r="I21" s="352">
        <v>3648</v>
      </c>
      <c r="J21" s="352">
        <v>3653</v>
      </c>
      <c r="K21" s="352">
        <v>3681</v>
      </c>
      <c r="L21" s="352">
        <v>3586</v>
      </c>
      <c r="M21" s="352">
        <v>3626</v>
      </c>
      <c r="N21" s="352">
        <v>3609</v>
      </c>
      <c r="O21" s="345">
        <v>3569</v>
      </c>
      <c r="P21" s="342">
        <v>3467</v>
      </c>
      <c r="Q21" s="352">
        <v>3288</v>
      </c>
      <c r="R21" s="352">
        <v>3599</v>
      </c>
      <c r="S21" s="352">
        <v>3494</v>
      </c>
      <c r="T21" s="352">
        <v>3657</v>
      </c>
      <c r="U21" s="352">
        <v>3747</v>
      </c>
      <c r="V21" s="352">
        <v>3633</v>
      </c>
      <c r="W21" s="352">
        <v>3779</v>
      </c>
      <c r="X21" s="352">
        <v>3878</v>
      </c>
      <c r="Y21" s="352">
        <v>3968</v>
      </c>
      <c r="Z21" s="352">
        <v>3900</v>
      </c>
      <c r="AA21" s="345">
        <v>3822</v>
      </c>
      <c r="AB21" s="342">
        <v>3452</v>
      </c>
      <c r="AC21" s="352">
        <v>3395</v>
      </c>
      <c r="AD21" s="352">
        <v>3420</v>
      </c>
      <c r="AE21" s="352">
        <v>3489</v>
      </c>
      <c r="AF21" s="352">
        <v>3501</v>
      </c>
      <c r="AG21" s="352">
        <v>3499</v>
      </c>
      <c r="AH21" s="352">
        <v>3659</v>
      </c>
      <c r="AI21" s="352">
        <v>3750</v>
      </c>
      <c r="AJ21" s="352">
        <v>3865</v>
      </c>
      <c r="AK21" s="352">
        <v>3936</v>
      </c>
      <c r="AL21" s="352">
        <v>3813</v>
      </c>
      <c r="AM21" s="345">
        <v>3813</v>
      </c>
      <c r="AN21" s="342">
        <v>3645</v>
      </c>
      <c r="AO21" s="352">
        <v>3359</v>
      </c>
      <c r="AP21" s="352">
        <v>3363</v>
      </c>
      <c r="AQ21" s="352">
        <v>3537</v>
      </c>
      <c r="AR21" s="352">
        <v>3563</v>
      </c>
      <c r="AS21" s="352">
        <v>3657</v>
      </c>
      <c r="AT21" s="352">
        <v>3722</v>
      </c>
      <c r="AU21" s="352">
        <v>3783</v>
      </c>
      <c r="AV21" s="352">
        <v>3784</v>
      </c>
      <c r="AW21" s="352">
        <v>3802</v>
      </c>
      <c r="AX21" s="352">
        <v>3759</v>
      </c>
      <c r="AY21" s="345">
        <v>3687</v>
      </c>
      <c r="AZ21" s="342">
        <v>3575</v>
      </c>
      <c r="BA21" s="352">
        <v>3359</v>
      </c>
      <c r="BB21" s="352">
        <v>3519</v>
      </c>
      <c r="BC21" s="352">
        <v>3505</v>
      </c>
      <c r="BD21" s="352">
        <v>3556</v>
      </c>
      <c r="BE21" s="352">
        <v>3648</v>
      </c>
      <c r="BF21" s="352">
        <v>3637</v>
      </c>
      <c r="BG21" s="352">
        <v>3585</v>
      </c>
      <c r="BH21" s="352">
        <v>3659</v>
      </c>
      <c r="BI21" s="352">
        <v>3667</v>
      </c>
      <c r="BJ21" s="352">
        <v>3629</v>
      </c>
      <c r="BK21" s="341">
        <v>3653</v>
      </c>
      <c r="BL21" s="342">
        <v>3464</v>
      </c>
      <c r="BM21" s="352">
        <v>3482</v>
      </c>
      <c r="BN21" s="352">
        <v>3623</v>
      </c>
      <c r="BO21" s="352">
        <v>3732</v>
      </c>
      <c r="BP21" s="352">
        <v>3722</v>
      </c>
      <c r="BQ21" s="352">
        <v>3729</v>
      </c>
      <c r="BR21" s="352">
        <v>3670</v>
      </c>
      <c r="BS21" s="352">
        <v>3638</v>
      </c>
      <c r="BT21" s="352">
        <v>3642</v>
      </c>
      <c r="BU21" s="352">
        <v>3637</v>
      </c>
      <c r="BV21" s="352">
        <v>3593</v>
      </c>
      <c r="BW21" s="341">
        <v>3553</v>
      </c>
      <c r="BX21" s="342">
        <v>3261</v>
      </c>
      <c r="BY21" s="352">
        <v>3182</v>
      </c>
      <c r="BZ21" s="352">
        <v>3259</v>
      </c>
      <c r="CA21" s="352">
        <v>3375</v>
      </c>
      <c r="CB21" s="352">
        <v>3377</v>
      </c>
      <c r="CC21" s="352">
        <v>3460</v>
      </c>
      <c r="CD21" s="352">
        <v>3434</v>
      </c>
      <c r="CE21" s="352">
        <v>3455</v>
      </c>
      <c r="CF21" s="352">
        <v>3404</v>
      </c>
      <c r="CG21" s="352">
        <v>3436</v>
      </c>
      <c r="CH21" s="352">
        <v>3505</v>
      </c>
      <c r="CI21" s="341">
        <v>3541</v>
      </c>
      <c r="CJ21" s="342">
        <v>3393</v>
      </c>
      <c r="CK21" s="352">
        <v>3304</v>
      </c>
      <c r="CL21" s="352">
        <v>3268</v>
      </c>
      <c r="CM21" s="352">
        <v>3373</v>
      </c>
      <c r="CN21" s="352">
        <v>3327</v>
      </c>
      <c r="CO21" s="352">
        <v>3284</v>
      </c>
      <c r="CP21" s="352">
        <v>3381</v>
      </c>
      <c r="CQ21" s="352">
        <v>3476</v>
      </c>
      <c r="CR21" s="352">
        <v>3494</v>
      </c>
      <c r="CS21" s="352">
        <v>3505</v>
      </c>
      <c r="CT21" s="352">
        <v>3546</v>
      </c>
      <c r="CU21" s="341">
        <v>3555</v>
      </c>
      <c r="CV21" s="342">
        <v>3396</v>
      </c>
      <c r="CW21" s="352">
        <v>3354</v>
      </c>
      <c r="CX21" s="352">
        <v>3460</v>
      </c>
      <c r="CY21" s="352">
        <v>3580</v>
      </c>
      <c r="CZ21" s="352">
        <v>3624</v>
      </c>
      <c r="DA21" s="352">
        <v>3674</v>
      </c>
      <c r="DB21" s="352">
        <v>3650</v>
      </c>
      <c r="DC21" s="352">
        <v>3672</v>
      </c>
      <c r="DD21" s="352">
        <v>3649</v>
      </c>
      <c r="DE21" s="352">
        <v>3688</v>
      </c>
      <c r="DF21" s="352">
        <v>3701</v>
      </c>
      <c r="DG21" s="341">
        <v>3716</v>
      </c>
      <c r="DH21" s="342">
        <v>3566</v>
      </c>
      <c r="DI21" s="352">
        <v>3658</v>
      </c>
      <c r="DJ21" s="352">
        <v>3638</v>
      </c>
      <c r="DK21" s="352">
        <v>3808</v>
      </c>
      <c r="DL21" s="352">
        <v>3736</v>
      </c>
      <c r="DM21" s="352">
        <v>3848</v>
      </c>
      <c r="DN21" s="352">
        <v>3450</v>
      </c>
      <c r="DO21" s="352">
        <v>3521</v>
      </c>
      <c r="DP21" s="352">
        <v>3632</v>
      </c>
      <c r="DQ21" s="341">
        <v>3696</v>
      </c>
      <c r="DR21" s="341">
        <v>3752</v>
      </c>
      <c r="DS21" s="345">
        <v>3786</v>
      </c>
      <c r="DT21" s="341">
        <v>3574</v>
      </c>
      <c r="DU21" s="341">
        <v>3595</v>
      </c>
      <c r="DV21" s="341">
        <v>3831</v>
      </c>
      <c r="DW21" s="341">
        <v>3896</v>
      </c>
      <c r="DX21" s="352"/>
      <c r="DY21" s="352"/>
      <c r="DZ21" s="352"/>
      <c r="EA21" s="352"/>
      <c r="EB21" s="352"/>
      <c r="EC21" s="352"/>
      <c r="ED21" s="352"/>
      <c r="EE21" s="352"/>
      <c r="EF21" s="104">
        <v>65</v>
      </c>
      <c r="EG21" s="84">
        <v>1.6683778234086244</v>
      </c>
      <c r="EH21" s="104">
        <v>110</v>
      </c>
      <c r="EI21" s="84">
        <v>2.9601722282023681</v>
      </c>
    </row>
    <row r="22" spans="1:152" ht="15" outlineLevel="2">
      <c r="A22" s="339">
        <v>147</v>
      </c>
      <c r="B22" s="339" t="s">
        <v>306</v>
      </c>
      <c r="C22" s="339" t="s">
        <v>309</v>
      </c>
      <c r="D22" s="342">
        <v>21261</v>
      </c>
      <c r="E22" s="352">
        <v>21093</v>
      </c>
      <c r="F22" s="352">
        <v>21060</v>
      </c>
      <c r="G22" s="352">
        <v>20896</v>
      </c>
      <c r="H22" s="352">
        <v>20769</v>
      </c>
      <c r="I22" s="352">
        <v>20896</v>
      </c>
      <c r="J22" s="352">
        <v>20893</v>
      </c>
      <c r="K22" s="352">
        <v>20870</v>
      </c>
      <c r="L22" s="352">
        <v>19155</v>
      </c>
      <c r="M22" s="352">
        <v>20447</v>
      </c>
      <c r="N22" s="352">
        <v>20492</v>
      </c>
      <c r="O22" s="345">
        <v>20620</v>
      </c>
      <c r="P22" s="342">
        <v>20460</v>
      </c>
      <c r="Q22" s="352">
        <v>19721</v>
      </c>
      <c r="R22" s="352">
        <v>20147</v>
      </c>
      <c r="S22" s="352">
        <v>20266</v>
      </c>
      <c r="T22" s="352">
        <v>20769</v>
      </c>
      <c r="U22" s="352">
        <v>20907</v>
      </c>
      <c r="V22" s="352">
        <v>20751</v>
      </c>
      <c r="W22" s="352">
        <v>20996</v>
      </c>
      <c r="X22" s="352">
        <v>21111</v>
      </c>
      <c r="Y22" s="352">
        <v>21438</v>
      </c>
      <c r="Z22" s="352">
        <v>21526</v>
      </c>
      <c r="AA22" s="345">
        <v>21380</v>
      </c>
      <c r="AB22" s="342">
        <v>20835</v>
      </c>
      <c r="AC22" s="352">
        <v>20708</v>
      </c>
      <c r="AD22" s="352">
        <v>20853</v>
      </c>
      <c r="AE22" s="352">
        <v>21045</v>
      </c>
      <c r="AF22" s="352">
        <v>20954</v>
      </c>
      <c r="AG22" s="352">
        <v>21120</v>
      </c>
      <c r="AH22" s="352">
        <v>21851</v>
      </c>
      <c r="AI22" s="352">
        <v>22159</v>
      </c>
      <c r="AJ22" s="352">
        <v>22361</v>
      </c>
      <c r="AK22" s="352">
        <v>22480</v>
      </c>
      <c r="AL22" s="352">
        <v>22268</v>
      </c>
      <c r="AM22" s="345">
        <v>22277</v>
      </c>
      <c r="AN22" s="342">
        <v>22015</v>
      </c>
      <c r="AO22" s="352">
        <v>22029</v>
      </c>
      <c r="AP22" s="352">
        <v>22311</v>
      </c>
      <c r="AQ22" s="352">
        <v>22650</v>
      </c>
      <c r="AR22" s="352">
        <v>22739</v>
      </c>
      <c r="AS22" s="352">
        <v>23142</v>
      </c>
      <c r="AT22" s="352">
        <v>23582</v>
      </c>
      <c r="AU22" s="352">
        <v>23716</v>
      </c>
      <c r="AV22" s="352">
        <v>23773</v>
      </c>
      <c r="AW22" s="352">
        <v>23923</v>
      </c>
      <c r="AX22" s="352">
        <v>23935</v>
      </c>
      <c r="AY22" s="345">
        <v>24003</v>
      </c>
      <c r="AZ22" s="342">
        <v>23775</v>
      </c>
      <c r="BA22" s="352">
        <v>23613</v>
      </c>
      <c r="BB22" s="352">
        <v>24019</v>
      </c>
      <c r="BC22" s="352">
        <v>23749</v>
      </c>
      <c r="BD22" s="352">
        <v>23741</v>
      </c>
      <c r="BE22" s="352">
        <v>23988</v>
      </c>
      <c r="BF22" s="352">
        <v>24046</v>
      </c>
      <c r="BG22" s="352">
        <v>24171</v>
      </c>
      <c r="BH22" s="352">
        <v>24320</v>
      </c>
      <c r="BI22" s="352">
        <v>24375</v>
      </c>
      <c r="BJ22" s="352">
        <v>24322</v>
      </c>
      <c r="BK22" s="341">
        <v>24419</v>
      </c>
      <c r="BL22" s="342">
        <v>24062</v>
      </c>
      <c r="BM22" s="352">
        <v>24187</v>
      </c>
      <c r="BN22" s="352">
        <v>24494</v>
      </c>
      <c r="BO22" s="352">
        <v>24723</v>
      </c>
      <c r="BP22" s="352">
        <v>24682</v>
      </c>
      <c r="BQ22" s="352">
        <v>24705</v>
      </c>
      <c r="BR22" s="352">
        <v>24595</v>
      </c>
      <c r="BS22" s="352">
        <v>24678</v>
      </c>
      <c r="BT22" s="352">
        <v>24727</v>
      </c>
      <c r="BU22" s="352">
        <v>24839</v>
      </c>
      <c r="BV22" s="352">
        <v>25038</v>
      </c>
      <c r="BW22" s="341">
        <v>25462</v>
      </c>
      <c r="BX22" s="342">
        <v>25163</v>
      </c>
      <c r="BY22" s="352">
        <v>25181</v>
      </c>
      <c r="BZ22" s="352">
        <v>25315</v>
      </c>
      <c r="CA22" s="352">
        <v>25351</v>
      </c>
      <c r="CB22" s="352">
        <v>25346</v>
      </c>
      <c r="CC22" s="352">
        <v>25429</v>
      </c>
      <c r="CD22" s="352">
        <v>25356</v>
      </c>
      <c r="CE22" s="352">
        <v>25470</v>
      </c>
      <c r="CF22" s="352">
        <v>25579</v>
      </c>
      <c r="CG22" s="352">
        <v>25766</v>
      </c>
      <c r="CH22" s="352">
        <v>25894</v>
      </c>
      <c r="CI22" s="341">
        <v>25829</v>
      </c>
      <c r="CJ22" s="342">
        <v>25484</v>
      </c>
      <c r="CK22" s="352">
        <v>25430</v>
      </c>
      <c r="CL22" s="352">
        <v>25519</v>
      </c>
      <c r="CM22" s="352">
        <v>25448</v>
      </c>
      <c r="CN22" s="352">
        <v>25272</v>
      </c>
      <c r="CO22" s="352">
        <v>25417</v>
      </c>
      <c r="CP22" s="352">
        <v>25510</v>
      </c>
      <c r="CQ22" s="352">
        <v>25998</v>
      </c>
      <c r="CR22" s="352">
        <v>26194</v>
      </c>
      <c r="CS22" s="352">
        <v>26495</v>
      </c>
      <c r="CT22" s="352">
        <v>26795</v>
      </c>
      <c r="CU22" s="341">
        <v>26977</v>
      </c>
      <c r="CV22" s="342">
        <v>26982</v>
      </c>
      <c r="CW22" s="352">
        <v>27118</v>
      </c>
      <c r="CX22" s="352">
        <v>27503</v>
      </c>
      <c r="CY22" s="352">
        <v>27713</v>
      </c>
      <c r="CZ22" s="352">
        <v>27948</v>
      </c>
      <c r="DA22" s="352">
        <v>28051</v>
      </c>
      <c r="DB22" s="352">
        <v>27946</v>
      </c>
      <c r="DC22" s="352">
        <v>28033</v>
      </c>
      <c r="DD22" s="352">
        <v>27761</v>
      </c>
      <c r="DE22" s="352">
        <v>27954</v>
      </c>
      <c r="DF22" s="352">
        <v>28066</v>
      </c>
      <c r="DG22" s="341">
        <v>28082</v>
      </c>
      <c r="DH22" s="342">
        <v>27979</v>
      </c>
      <c r="DI22" s="352">
        <v>27956</v>
      </c>
      <c r="DJ22" s="352">
        <v>27836</v>
      </c>
      <c r="DK22" s="352">
        <v>27947</v>
      </c>
      <c r="DL22" s="352">
        <v>27819</v>
      </c>
      <c r="DM22" s="352">
        <v>27817</v>
      </c>
      <c r="DN22" s="352">
        <v>26390</v>
      </c>
      <c r="DO22" s="352">
        <v>26294</v>
      </c>
      <c r="DP22" s="352">
        <v>26375</v>
      </c>
      <c r="DQ22" s="341">
        <v>26344</v>
      </c>
      <c r="DR22" s="341">
        <v>26346</v>
      </c>
      <c r="DS22" s="345">
        <v>26241</v>
      </c>
      <c r="DT22" s="341">
        <v>25924</v>
      </c>
      <c r="DU22" s="341">
        <v>25947</v>
      </c>
      <c r="DV22" s="341">
        <v>26253</v>
      </c>
      <c r="DW22" s="341">
        <v>26394</v>
      </c>
      <c r="DX22" s="352"/>
      <c r="DY22" s="352"/>
      <c r="DZ22" s="352"/>
      <c r="EA22" s="352"/>
      <c r="EB22" s="352"/>
      <c r="EC22" s="352"/>
      <c r="ED22" s="352"/>
      <c r="EE22" s="352"/>
      <c r="EF22" s="104">
        <v>141</v>
      </c>
      <c r="EG22" s="84">
        <v>0.5342123209820413</v>
      </c>
      <c r="EH22" s="104">
        <v>153</v>
      </c>
      <c r="EI22" s="84">
        <v>0.54483298910334022</v>
      </c>
    </row>
    <row r="23" spans="1:152" ht="15" outlineLevel="2">
      <c r="A23" s="339">
        <v>172</v>
      </c>
      <c r="B23" s="339" t="s">
        <v>306</v>
      </c>
      <c r="C23" s="339" t="s">
        <v>310</v>
      </c>
      <c r="D23" s="342">
        <v>25027</v>
      </c>
      <c r="E23" s="352">
        <v>24670</v>
      </c>
      <c r="F23" s="352">
        <v>24600</v>
      </c>
      <c r="G23" s="352">
        <v>24608</v>
      </c>
      <c r="H23" s="352">
        <v>24305</v>
      </c>
      <c r="I23" s="352">
        <v>24277</v>
      </c>
      <c r="J23" s="352">
        <v>24042</v>
      </c>
      <c r="K23" s="352">
        <v>23986</v>
      </c>
      <c r="L23" s="352">
        <v>22695</v>
      </c>
      <c r="M23" s="352">
        <v>23897</v>
      </c>
      <c r="N23" s="352">
        <v>23969</v>
      </c>
      <c r="O23" s="345">
        <v>24056</v>
      </c>
      <c r="P23" s="342">
        <v>23853</v>
      </c>
      <c r="Q23" s="352">
        <v>22591</v>
      </c>
      <c r="R23" s="352">
        <v>23943</v>
      </c>
      <c r="S23" s="352">
        <v>24093</v>
      </c>
      <c r="T23" s="352">
        <v>24305</v>
      </c>
      <c r="U23" s="352">
        <v>24974</v>
      </c>
      <c r="V23" s="352">
        <v>24685</v>
      </c>
      <c r="W23" s="352">
        <v>25297</v>
      </c>
      <c r="X23" s="352">
        <v>25373</v>
      </c>
      <c r="Y23" s="352">
        <v>25938</v>
      </c>
      <c r="Z23" s="352">
        <v>25872</v>
      </c>
      <c r="AA23" s="345">
        <v>25565</v>
      </c>
      <c r="AB23" s="342">
        <v>24911</v>
      </c>
      <c r="AC23" s="352">
        <v>24583</v>
      </c>
      <c r="AD23" s="352">
        <v>24775</v>
      </c>
      <c r="AE23" s="352">
        <v>24930</v>
      </c>
      <c r="AF23" s="352">
        <v>24936</v>
      </c>
      <c r="AG23" s="352">
        <v>25352</v>
      </c>
      <c r="AH23" s="352">
        <v>26451</v>
      </c>
      <c r="AI23" s="352">
        <v>26817</v>
      </c>
      <c r="AJ23" s="352">
        <v>26893</v>
      </c>
      <c r="AK23" s="352">
        <v>27092</v>
      </c>
      <c r="AL23" s="352">
        <v>26485</v>
      </c>
      <c r="AM23" s="345">
        <v>26763</v>
      </c>
      <c r="AN23" s="342">
        <v>26551</v>
      </c>
      <c r="AO23" s="352">
        <v>26126</v>
      </c>
      <c r="AP23" s="352">
        <v>26455</v>
      </c>
      <c r="AQ23" s="352">
        <v>27036</v>
      </c>
      <c r="AR23" s="352">
        <v>27242</v>
      </c>
      <c r="AS23" s="352">
        <v>27644</v>
      </c>
      <c r="AT23" s="352">
        <v>28211</v>
      </c>
      <c r="AU23" s="352">
        <v>28424</v>
      </c>
      <c r="AV23" s="352">
        <v>28692</v>
      </c>
      <c r="AW23" s="352">
        <v>29112</v>
      </c>
      <c r="AX23" s="352">
        <v>28958</v>
      </c>
      <c r="AY23" s="345">
        <v>28988</v>
      </c>
      <c r="AZ23" s="342">
        <v>28719</v>
      </c>
      <c r="BA23" s="352">
        <v>28317</v>
      </c>
      <c r="BB23" s="352">
        <v>28849</v>
      </c>
      <c r="BC23" s="352">
        <v>28523</v>
      </c>
      <c r="BD23" s="352">
        <v>28524</v>
      </c>
      <c r="BE23" s="352">
        <v>28913</v>
      </c>
      <c r="BF23" s="352">
        <v>28904</v>
      </c>
      <c r="BG23" s="352">
        <v>29044</v>
      </c>
      <c r="BH23" s="352">
        <v>29018</v>
      </c>
      <c r="BI23" s="352">
        <v>29140</v>
      </c>
      <c r="BJ23" s="352">
        <v>28898</v>
      </c>
      <c r="BK23" s="341">
        <v>28932</v>
      </c>
      <c r="BL23" s="342">
        <v>28506</v>
      </c>
      <c r="BM23" s="352">
        <v>28510</v>
      </c>
      <c r="BN23" s="352">
        <v>29129</v>
      </c>
      <c r="BO23" s="352">
        <v>29341</v>
      </c>
      <c r="BP23" s="352">
        <v>29234</v>
      </c>
      <c r="BQ23" s="352">
        <v>29355</v>
      </c>
      <c r="BR23" s="352">
        <v>29212</v>
      </c>
      <c r="BS23" s="352">
        <v>29359</v>
      </c>
      <c r="BT23" s="352">
        <v>29286</v>
      </c>
      <c r="BU23" s="352">
        <v>29422</v>
      </c>
      <c r="BV23" s="352">
        <v>29475</v>
      </c>
      <c r="BW23" s="341">
        <v>29416</v>
      </c>
      <c r="BX23" s="342">
        <v>28880</v>
      </c>
      <c r="BY23" s="352">
        <v>28943</v>
      </c>
      <c r="BZ23" s="352">
        <v>29245</v>
      </c>
      <c r="CA23" s="352">
        <v>29505</v>
      </c>
      <c r="CB23" s="352">
        <v>29764</v>
      </c>
      <c r="CC23" s="352">
        <v>29859</v>
      </c>
      <c r="CD23" s="352">
        <v>30190</v>
      </c>
      <c r="CE23" s="352">
        <v>30316</v>
      </c>
      <c r="CF23" s="352">
        <v>30346</v>
      </c>
      <c r="CG23" s="352">
        <v>30582</v>
      </c>
      <c r="CH23" s="352">
        <v>30752</v>
      </c>
      <c r="CI23" s="341">
        <v>30767</v>
      </c>
      <c r="CJ23" s="342">
        <v>30316</v>
      </c>
      <c r="CK23" s="352">
        <v>30202</v>
      </c>
      <c r="CL23" s="352">
        <v>30266</v>
      </c>
      <c r="CM23" s="352">
        <v>30416</v>
      </c>
      <c r="CN23" s="352">
        <v>30319</v>
      </c>
      <c r="CO23" s="352">
        <v>30482</v>
      </c>
      <c r="CP23" s="352">
        <v>30655</v>
      </c>
      <c r="CQ23" s="352">
        <v>31273</v>
      </c>
      <c r="CR23" s="352">
        <v>31514</v>
      </c>
      <c r="CS23" s="352">
        <v>31867</v>
      </c>
      <c r="CT23" s="352">
        <v>32232</v>
      </c>
      <c r="CU23" s="341">
        <v>32455</v>
      </c>
      <c r="CV23" s="342">
        <v>32457</v>
      </c>
      <c r="CW23" s="352">
        <v>32580</v>
      </c>
      <c r="CX23" s="352">
        <v>33049</v>
      </c>
      <c r="CY23" s="352">
        <v>33339</v>
      </c>
      <c r="CZ23" s="352">
        <v>33652</v>
      </c>
      <c r="DA23" s="352">
        <v>33898</v>
      </c>
      <c r="DB23" s="352">
        <v>33928</v>
      </c>
      <c r="DC23" s="352">
        <v>34047</v>
      </c>
      <c r="DD23" s="352">
        <v>33171</v>
      </c>
      <c r="DE23" s="352">
        <v>33489</v>
      </c>
      <c r="DF23" s="352">
        <v>33695</v>
      </c>
      <c r="DG23" s="341">
        <v>33915</v>
      </c>
      <c r="DH23" s="342">
        <v>33773</v>
      </c>
      <c r="DI23" s="352">
        <v>33693</v>
      </c>
      <c r="DJ23" s="352">
        <v>33653</v>
      </c>
      <c r="DK23" s="352">
        <v>33779</v>
      </c>
      <c r="DL23" s="352">
        <v>33716</v>
      </c>
      <c r="DM23" s="352">
        <v>33669</v>
      </c>
      <c r="DN23" s="352">
        <v>31408</v>
      </c>
      <c r="DO23" s="352">
        <v>31344</v>
      </c>
      <c r="DP23" s="352">
        <v>31405</v>
      </c>
      <c r="DQ23" s="341">
        <v>31299</v>
      </c>
      <c r="DR23" s="341">
        <v>31225</v>
      </c>
      <c r="DS23" s="345">
        <v>31348</v>
      </c>
      <c r="DT23" s="341">
        <v>30781</v>
      </c>
      <c r="DU23" s="341">
        <v>30537</v>
      </c>
      <c r="DV23" s="341">
        <v>30965</v>
      </c>
      <c r="DW23" s="341">
        <v>31229</v>
      </c>
      <c r="DX23" s="352"/>
      <c r="DY23" s="352"/>
      <c r="DZ23" s="352"/>
      <c r="EA23" s="352"/>
      <c r="EB23" s="352"/>
      <c r="EC23" s="352"/>
      <c r="ED23" s="352"/>
      <c r="EE23" s="352"/>
      <c r="EF23" s="104">
        <v>264</v>
      </c>
      <c r="EG23" s="84">
        <v>0.84536808735470226</v>
      </c>
      <c r="EH23" s="104">
        <v>-119</v>
      </c>
      <c r="EI23" s="84">
        <v>-0.35087719298245612</v>
      </c>
    </row>
    <row r="24" spans="1:152" ht="15" outlineLevel="2">
      <c r="A24" s="339">
        <v>475</v>
      </c>
      <c r="B24" s="339" t="s">
        <v>306</v>
      </c>
      <c r="C24" s="339" t="s">
        <v>311</v>
      </c>
      <c r="D24" s="342">
        <v>166</v>
      </c>
      <c r="E24" s="352">
        <v>145</v>
      </c>
      <c r="F24" s="352">
        <v>159</v>
      </c>
      <c r="G24" s="352">
        <v>168</v>
      </c>
      <c r="H24" s="352">
        <v>177</v>
      </c>
      <c r="I24" s="352">
        <v>176</v>
      </c>
      <c r="J24" s="352">
        <v>183</v>
      </c>
      <c r="K24" s="352">
        <v>188</v>
      </c>
      <c r="L24" s="352">
        <v>172</v>
      </c>
      <c r="M24" s="352">
        <v>193</v>
      </c>
      <c r="N24" s="352">
        <v>176</v>
      </c>
      <c r="O24" s="345">
        <v>188</v>
      </c>
      <c r="P24" s="342">
        <v>171</v>
      </c>
      <c r="Q24" s="352">
        <v>166</v>
      </c>
      <c r="R24" s="352">
        <v>195</v>
      </c>
      <c r="S24" s="352">
        <v>197</v>
      </c>
      <c r="T24" s="352">
        <v>177</v>
      </c>
      <c r="U24" s="352">
        <v>232</v>
      </c>
      <c r="V24" s="352">
        <v>234</v>
      </c>
      <c r="W24" s="352">
        <v>228</v>
      </c>
      <c r="X24" s="352">
        <v>226</v>
      </c>
      <c r="Y24" s="352">
        <v>239</v>
      </c>
      <c r="Z24" s="352">
        <v>241</v>
      </c>
      <c r="AA24" s="345">
        <v>233</v>
      </c>
      <c r="AB24" s="342">
        <v>196</v>
      </c>
      <c r="AC24" s="352">
        <v>159</v>
      </c>
      <c r="AD24" s="352">
        <v>160</v>
      </c>
      <c r="AE24" s="352">
        <v>175</v>
      </c>
      <c r="AF24" s="352">
        <v>170</v>
      </c>
      <c r="AG24" s="352">
        <v>151</v>
      </c>
      <c r="AH24" s="352">
        <v>179</v>
      </c>
      <c r="AI24" s="352">
        <v>171</v>
      </c>
      <c r="AJ24" s="352">
        <v>211</v>
      </c>
      <c r="AK24" s="352">
        <v>210</v>
      </c>
      <c r="AL24" s="352">
        <v>212</v>
      </c>
      <c r="AM24" s="345">
        <v>204</v>
      </c>
      <c r="AN24" s="342">
        <v>170</v>
      </c>
      <c r="AO24" s="352">
        <v>149</v>
      </c>
      <c r="AP24" s="352">
        <v>169</v>
      </c>
      <c r="AQ24" s="352">
        <v>175</v>
      </c>
      <c r="AR24" s="352">
        <v>191</v>
      </c>
      <c r="AS24" s="352">
        <v>220</v>
      </c>
      <c r="AT24" s="352">
        <v>242</v>
      </c>
      <c r="AU24" s="352">
        <v>243</v>
      </c>
      <c r="AV24" s="352">
        <v>276</v>
      </c>
      <c r="AW24" s="352">
        <v>291</v>
      </c>
      <c r="AX24" s="352">
        <v>295</v>
      </c>
      <c r="AY24" s="345">
        <v>381</v>
      </c>
      <c r="AZ24" s="342">
        <v>353</v>
      </c>
      <c r="BA24" s="352">
        <v>316</v>
      </c>
      <c r="BB24" s="352">
        <v>294</v>
      </c>
      <c r="BC24" s="352">
        <v>238</v>
      </c>
      <c r="BD24" s="352">
        <v>246</v>
      </c>
      <c r="BE24" s="352">
        <v>262</v>
      </c>
      <c r="BF24" s="352">
        <v>258</v>
      </c>
      <c r="BG24" s="352">
        <v>266</v>
      </c>
      <c r="BH24" s="352">
        <v>257</v>
      </c>
      <c r="BI24" s="352">
        <v>251</v>
      </c>
      <c r="BJ24" s="352">
        <v>248</v>
      </c>
      <c r="BK24" s="341">
        <v>258</v>
      </c>
      <c r="BL24" s="342">
        <v>240</v>
      </c>
      <c r="BM24" s="352">
        <v>189</v>
      </c>
      <c r="BN24" s="352">
        <v>216</v>
      </c>
      <c r="BO24" s="352">
        <v>226</v>
      </c>
      <c r="BP24" s="352">
        <v>235</v>
      </c>
      <c r="BQ24" s="352">
        <v>239</v>
      </c>
      <c r="BR24" s="352">
        <v>243</v>
      </c>
      <c r="BS24" s="352">
        <v>257</v>
      </c>
      <c r="BT24" s="352">
        <v>248</v>
      </c>
      <c r="BU24" s="352">
        <v>213</v>
      </c>
      <c r="BV24" s="352">
        <v>200</v>
      </c>
      <c r="BW24" s="341">
        <v>213</v>
      </c>
      <c r="BX24" s="342">
        <v>192</v>
      </c>
      <c r="BY24" s="352">
        <v>161</v>
      </c>
      <c r="BZ24" s="352">
        <v>175</v>
      </c>
      <c r="CA24" s="352">
        <v>197</v>
      </c>
      <c r="CB24" s="352">
        <v>223</v>
      </c>
      <c r="CC24" s="352">
        <v>234</v>
      </c>
      <c r="CD24" s="352">
        <v>242</v>
      </c>
      <c r="CE24" s="352">
        <v>254</v>
      </c>
      <c r="CF24" s="352">
        <v>252</v>
      </c>
      <c r="CG24" s="352">
        <v>268</v>
      </c>
      <c r="CH24" s="352">
        <v>275</v>
      </c>
      <c r="CI24" s="341">
        <v>291</v>
      </c>
      <c r="CJ24" s="342">
        <v>238</v>
      </c>
      <c r="CK24" s="352">
        <v>204</v>
      </c>
      <c r="CL24" s="352">
        <v>229</v>
      </c>
      <c r="CM24" s="352">
        <v>224</v>
      </c>
      <c r="CN24" s="352">
        <v>208</v>
      </c>
      <c r="CO24" s="352">
        <v>224</v>
      </c>
      <c r="CP24" s="352">
        <v>227</v>
      </c>
      <c r="CQ24" s="352">
        <v>252</v>
      </c>
      <c r="CR24" s="352">
        <v>267</v>
      </c>
      <c r="CS24" s="352">
        <v>265</v>
      </c>
      <c r="CT24" s="352">
        <v>268</v>
      </c>
      <c r="CU24" s="341">
        <v>276</v>
      </c>
      <c r="CV24" s="342">
        <v>248</v>
      </c>
      <c r="CW24" s="352">
        <v>235</v>
      </c>
      <c r="CX24" s="352">
        <v>230</v>
      </c>
      <c r="CY24" s="352">
        <v>246</v>
      </c>
      <c r="CZ24" s="352">
        <v>272</v>
      </c>
      <c r="DA24" s="352">
        <v>288</v>
      </c>
      <c r="DB24" s="352">
        <v>297</v>
      </c>
      <c r="DC24" s="352">
        <v>290</v>
      </c>
      <c r="DD24" s="352">
        <v>283</v>
      </c>
      <c r="DE24" s="352">
        <v>286</v>
      </c>
      <c r="DF24" s="352">
        <v>302</v>
      </c>
      <c r="DG24" s="341">
        <v>295</v>
      </c>
      <c r="DH24" s="342">
        <v>251</v>
      </c>
      <c r="DI24" s="352">
        <v>239</v>
      </c>
      <c r="DJ24" s="352">
        <v>247</v>
      </c>
      <c r="DK24" s="352">
        <v>317</v>
      </c>
      <c r="DL24" s="352">
        <v>312</v>
      </c>
      <c r="DM24" s="352">
        <v>322</v>
      </c>
      <c r="DN24" s="352">
        <v>266</v>
      </c>
      <c r="DO24" s="352">
        <v>259</v>
      </c>
      <c r="DP24" s="352">
        <v>291</v>
      </c>
      <c r="DQ24" s="341">
        <v>273</v>
      </c>
      <c r="DR24" s="341">
        <v>291</v>
      </c>
      <c r="DS24" s="345">
        <v>282</v>
      </c>
      <c r="DT24" s="341">
        <v>236</v>
      </c>
      <c r="DU24" s="341">
        <v>214</v>
      </c>
      <c r="DV24" s="341">
        <v>255</v>
      </c>
      <c r="DW24" s="341">
        <v>280</v>
      </c>
      <c r="DX24" s="352"/>
      <c r="DY24" s="352"/>
      <c r="DZ24" s="352"/>
      <c r="EA24" s="352"/>
      <c r="EB24" s="352"/>
      <c r="EC24" s="352"/>
      <c r="ED24" s="352"/>
      <c r="EE24" s="352"/>
      <c r="EF24" s="104">
        <v>25</v>
      </c>
      <c r="EG24" s="84">
        <v>8.9285714285714288</v>
      </c>
      <c r="EH24" s="104">
        <v>-2</v>
      </c>
      <c r="EI24" s="84">
        <v>-0.67796610169491522</v>
      </c>
    </row>
    <row r="25" spans="1:152" ht="15" outlineLevel="2">
      <c r="A25" s="339">
        <v>480</v>
      </c>
      <c r="B25" s="339" t="s">
        <v>306</v>
      </c>
      <c r="C25" s="339" t="s">
        <v>312</v>
      </c>
      <c r="D25" s="342">
        <v>1634</v>
      </c>
      <c r="E25" s="352">
        <v>1498</v>
      </c>
      <c r="F25" s="352">
        <v>1534</v>
      </c>
      <c r="G25" s="352">
        <v>1593</v>
      </c>
      <c r="H25" s="352">
        <v>1526</v>
      </c>
      <c r="I25" s="352">
        <v>1573</v>
      </c>
      <c r="J25" s="352">
        <v>1573</v>
      </c>
      <c r="K25" s="352">
        <v>1633</v>
      </c>
      <c r="L25" s="352">
        <v>1656</v>
      </c>
      <c r="M25" s="352">
        <v>1669</v>
      </c>
      <c r="N25" s="352">
        <v>1713</v>
      </c>
      <c r="O25" s="345">
        <v>1749</v>
      </c>
      <c r="P25" s="342">
        <v>1735</v>
      </c>
      <c r="Q25" s="352">
        <v>1736</v>
      </c>
      <c r="R25" s="352">
        <v>1880</v>
      </c>
      <c r="S25" s="352">
        <v>1916</v>
      </c>
      <c r="T25" s="352">
        <v>1526</v>
      </c>
      <c r="U25" s="352">
        <v>2063</v>
      </c>
      <c r="V25" s="352">
        <v>1982</v>
      </c>
      <c r="W25" s="352">
        <v>2056</v>
      </c>
      <c r="X25" s="352">
        <v>2047</v>
      </c>
      <c r="Y25" s="352">
        <v>2076</v>
      </c>
      <c r="Z25" s="352">
        <v>2051</v>
      </c>
      <c r="AA25" s="345">
        <v>2020</v>
      </c>
      <c r="AB25" s="342">
        <v>1932</v>
      </c>
      <c r="AC25" s="352">
        <v>1857</v>
      </c>
      <c r="AD25" s="352">
        <v>1865</v>
      </c>
      <c r="AE25" s="352">
        <v>1874</v>
      </c>
      <c r="AF25" s="352">
        <v>1844</v>
      </c>
      <c r="AG25" s="352">
        <v>1881</v>
      </c>
      <c r="AH25" s="352">
        <v>2008</v>
      </c>
      <c r="AI25" s="352">
        <v>2079</v>
      </c>
      <c r="AJ25" s="352">
        <v>2102</v>
      </c>
      <c r="AK25" s="352">
        <v>2118</v>
      </c>
      <c r="AL25" s="352">
        <v>2003</v>
      </c>
      <c r="AM25" s="345">
        <v>2043</v>
      </c>
      <c r="AN25" s="342">
        <v>2026</v>
      </c>
      <c r="AO25" s="352">
        <v>1921</v>
      </c>
      <c r="AP25" s="352">
        <v>2002</v>
      </c>
      <c r="AQ25" s="352">
        <v>2084</v>
      </c>
      <c r="AR25" s="352">
        <v>2128</v>
      </c>
      <c r="AS25" s="352">
        <v>2203</v>
      </c>
      <c r="AT25" s="352">
        <v>2221</v>
      </c>
      <c r="AU25" s="352">
        <v>2217</v>
      </c>
      <c r="AV25" s="352">
        <v>2174</v>
      </c>
      <c r="AW25" s="352">
        <v>2211</v>
      </c>
      <c r="AX25" s="352">
        <v>2189</v>
      </c>
      <c r="AY25" s="345">
        <v>2163</v>
      </c>
      <c r="AZ25" s="342">
        <v>2095</v>
      </c>
      <c r="BA25" s="352">
        <v>2032</v>
      </c>
      <c r="BB25" s="352">
        <v>2101</v>
      </c>
      <c r="BC25" s="352">
        <v>2047</v>
      </c>
      <c r="BD25" s="352">
        <v>2093</v>
      </c>
      <c r="BE25" s="352">
        <v>2237</v>
      </c>
      <c r="BF25" s="352">
        <v>2305</v>
      </c>
      <c r="BG25" s="352">
        <v>2485</v>
      </c>
      <c r="BH25" s="352">
        <v>2250</v>
      </c>
      <c r="BI25" s="352">
        <v>2192</v>
      </c>
      <c r="BJ25" s="352">
        <v>2138</v>
      </c>
      <c r="BK25" s="341">
        <v>2137</v>
      </c>
      <c r="BL25" s="342">
        <v>2079</v>
      </c>
      <c r="BM25" s="352">
        <v>2035</v>
      </c>
      <c r="BN25" s="352">
        <v>2057</v>
      </c>
      <c r="BO25" s="352">
        <v>2039</v>
      </c>
      <c r="BP25" s="352">
        <v>2007</v>
      </c>
      <c r="BQ25" s="352">
        <v>2056</v>
      </c>
      <c r="BR25" s="352">
        <v>2056</v>
      </c>
      <c r="BS25" s="352">
        <v>2032</v>
      </c>
      <c r="BT25" s="352">
        <v>2033</v>
      </c>
      <c r="BU25" s="352">
        <v>2084</v>
      </c>
      <c r="BV25" s="352">
        <v>2072</v>
      </c>
      <c r="BW25" s="341">
        <v>2077</v>
      </c>
      <c r="BX25" s="342">
        <v>2007</v>
      </c>
      <c r="BY25" s="352">
        <v>2001</v>
      </c>
      <c r="BZ25" s="352">
        <v>2042</v>
      </c>
      <c r="CA25" s="352">
        <v>2053</v>
      </c>
      <c r="CB25" s="352">
        <v>2080</v>
      </c>
      <c r="CC25" s="352">
        <v>2195</v>
      </c>
      <c r="CD25" s="352">
        <v>2249</v>
      </c>
      <c r="CE25" s="352">
        <v>2283</v>
      </c>
      <c r="CF25" s="352">
        <v>2291</v>
      </c>
      <c r="CG25" s="352">
        <v>2338</v>
      </c>
      <c r="CH25" s="352">
        <v>2399</v>
      </c>
      <c r="CI25" s="341">
        <v>2381</v>
      </c>
      <c r="CJ25" s="342">
        <v>2292</v>
      </c>
      <c r="CK25" s="352">
        <v>2234</v>
      </c>
      <c r="CL25" s="352">
        <v>2302</v>
      </c>
      <c r="CM25" s="352">
        <v>2325</v>
      </c>
      <c r="CN25" s="352">
        <v>2311</v>
      </c>
      <c r="CO25" s="352">
        <v>2309</v>
      </c>
      <c r="CP25" s="352">
        <v>2370</v>
      </c>
      <c r="CQ25" s="352">
        <v>2462</v>
      </c>
      <c r="CR25" s="352">
        <v>2444</v>
      </c>
      <c r="CS25" s="352">
        <v>2446</v>
      </c>
      <c r="CT25" s="352">
        <v>2480</v>
      </c>
      <c r="CU25" s="341">
        <v>2489</v>
      </c>
      <c r="CV25" s="342">
        <v>2475</v>
      </c>
      <c r="CW25" s="352">
        <v>2544</v>
      </c>
      <c r="CX25" s="352">
        <v>2621</v>
      </c>
      <c r="CY25" s="352">
        <v>2697</v>
      </c>
      <c r="CZ25" s="352">
        <v>2815</v>
      </c>
      <c r="DA25" s="352">
        <v>2842</v>
      </c>
      <c r="DB25" s="352">
        <v>2790</v>
      </c>
      <c r="DC25" s="352">
        <v>2848</v>
      </c>
      <c r="DD25" s="352">
        <v>2826</v>
      </c>
      <c r="DE25" s="352">
        <v>2849</v>
      </c>
      <c r="DF25" s="352">
        <v>2855</v>
      </c>
      <c r="DG25" s="341">
        <v>2819</v>
      </c>
      <c r="DH25" s="342">
        <v>2753</v>
      </c>
      <c r="DI25" s="352">
        <v>2786</v>
      </c>
      <c r="DJ25" s="352">
        <v>2816</v>
      </c>
      <c r="DK25" s="352">
        <v>2869</v>
      </c>
      <c r="DL25" s="352">
        <v>2851</v>
      </c>
      <c r="DM25" s="352">
        <v>2819</v>
      </c>
      <c r="DN25" s="352">
        <v>2441</v>
      </c>
      <c r="DO25" s="352">
        <v>2323</v>
      </c>
      <c r="DP25" s="352">
        <v>2336</v>
      </c>
      <c r="DQ25" s="341">
        <v>2300</v>
      </c>
      <c r="DR25" s="341">
        <v>2257</v>
      </c>
      <c r="DS25" s="345">
        <v>2145</v>
      </c>
      <c r="DT25" s="341">
        <v>2040</v>
      </c>
      <c r="DU25" s="341">
        <v>2016</v>
      </c>
      <c r="DV25" s="341">
        <v>2083</v>
      </c>
      <c r="DW25" s="341">
        <v>2104</v>
      </c>
      <c r="DX25" s="352"/>
      <c r="DY25" s="352"/>
      <c r="DZ25" s="352"/>
      <c r="EA25" s="352"/>
      <c r="EB25" s="352"/>
      <c r="EC25" s="352"/>
      <c r="ED25" s="352"/>
      <c r="EE25" s="352"/>
      <c r="EF25" s="104">
        <v>21</v>
      </c>
      <c r="EG25" s="84">
        <v>0.99809885931558939</v>
      </c>
      <c r="EH25" s="104">
        <v>-41</v>
      </c>
      <c r="EI25" s="84">
        <v>-1.4544164597374956</v>
      </c>
      <c r="ER25" t="s">
        <v>3444</v>
      </c>
    </row>
    <row r="26" spans="1:152" ht="15" outlineLevel="2">
      <c r="A26" s="339">
        <v>490</v>
      </c>
      <c r="B26" s="339" t="s">
        <v>306</v>
      </c>
      <c r="C26" s="339" t="s">
        <v>313</v>
      </c>
      <c r="D26" s="342">
        <v>4193</v>
      </c>
      <c r="E26" s="352">
        <v>3841</v>
      </c>
      <c r="F26" s="352">
        <v>3771</v>
      </c>
      <c r="G26" s="352">
        <v>3778</v>
      </c>
      <c r="H26" s="352">
        <v>3835</v>
      </c>
      <c r="I26" s="352">
        <v>3946</v>
      </c>
      <c r="J26" s="352">
        <v>4002</v>
      </c>
      <c r="K26" s="352">
        <v>4136</v>
      </c>
      <c r="L26" s="352">
        <v>4134</v>
      </c>
      <c r="M26" s="352">
        <v>4242</v>
      </c>
      <c r="N26" s="352">
        <v>4348</v>
      </c>
      <c r="O26" s="345">
        <v>4398</v>
      </c>
      <c r="P26" s="342">
        <v>4158</v>
      </c>
      <c r="Q26" s="352">
        <v>4298</v>
      </c>
      <c r="R26" s="352">
        <v>4481</v>
      </c>
      <c r="S26" s="352">
        <v>4447</v>
      </c>
      <c r="T26" s="352">
        <v>3835</v>
      </c>
      <c r="U26" s="352">
        <v>4425</v>
      </c>
      <c r="V26" s="352">
        <v>4325</v>
      </c>
      <c r="W26" s="352">
        <v>4487</v>
      </c>
      <c r="X26" s="352">
        <v>4542</v>
      </c>
      <c r="Y26" s="352">
        <v>4623</v>
      </c>
      <c r="Z26" s="352">
        <v>4608</v>
      </c>
      <c r="AA26" s="345">
        <v>4379</v>
      </c>
      <c r="AB26" s="342">
        <v>3921</v>
      </c>
      <c r="AC26" s="352">
        <v>3768</v>
      </c>
      <c r="AD26" s="352">
        <v>3811</v>
      </c>
      <c r="AE26" s="352">
        <v>3886</v>
      </c>
      <c r="AF26" s="352">
        <v>3860</v>
      </c>
      <c r="AG26" s="352">
        <v>3852</v>
      </c>
      <c r="AH26" s="352">
        <v>3988</v>
      </c>
      <c r="AI26" s="352">
        <v>4151</v>
      </c>
      <c r="AJ26" s="352">
        <v>4196</v>
      </c>
      <c r="AK26" s="352">
        <v>4222</v>
      </c>
      <c r="AL26" s="352">
        <v>4113</v>
      </c>
      <c r="AM26" s="345">
        <v>4024</v>
      </c>
      <c r="AN26" s="342">
        <v>3840</v>
      </c>
      <c r="AO26" s="352">
        <v>3700</v>
      </c>
      <c r="AP26" s="352">
        <v>3763</v>
      </c>
      <c r="AQ26" s="352">
        <v>3924</v>
      </c>
      <c r="AR26" s="352">
        <v>3990</v>
      </c>
      <c r="AS26" s="352">
        <v>4104</v>
      </c>
      <c r="AT26" s="352">
        <v>4283</v>
      </c>
      <c r="AU26" s="352">
        <v>4369</v>
      </c>
      <c r="AV26" s="352">
        <v>4290</v>
      </c>
      <c r="AW26" s="352">
        <v>4367</v>
      </c>
      <c r="AX26" s="352">
        <v>4383</v>
      </c>
      <c r="AY26" s="345">
        <v>4327</v>
      </c>
      <c r="AZ26" s="342">
        <v>4176</v>
      </c>
      <c r="BA26" s="352">
        <v>3904</v>
      </c>
      <c r="BB26" s="352">
        <v>4102</v>
      </c>
      <c r="BC26" s="352">
        <v>4159</v>
      </c>
      <c r="BD26" s="352">
        <v>4295</v>
      </c>
      <c r="BE26" s="352">
        <v>4436</v>
      </c>
      <c r="BF26" s="352">
        <v>4397</v>
      </c>
      <c r="BG26" s="352">
        <v>5085</v>
      </c>
      <c r="BH26" s="352">
        <v>4351</v>
      </c>
      <c r="BI26" s="352">
        <v>4356</v>
      </c>
      <c r="BJ26" s="352">
        <v>4318</v>
      </c>
      <c r="BK26" s="341">
        <v>4330</v>
      </c>
      <c r="BL26" s="342">
        <v>4180</v>
      </c>
      <c r="BM26" s="352">
        <v>4027</v>
      </c>
      <c r="BN26" s="352">
        <v>4244</v>
      </c>
      <c r="BO26" s="352">
        <v>4278</v>
      </c>
      <c r="BP26" s="352">
        <v>4235</v>
      </c>
      <c r="BQ26" s="352">
        <v>4271</v>
      </c>
      <c r="BR26" s="352">
        <v>4270</v>
      </c>
      <c r="BS26" s="352">
        <v>4238</v>
      </c>
      <c r="BT26" s="352">
        <v>4304</v>
      </c>
      <c r="BU26" s="352">
        <v>4291</v>
      </c>
      <c r="BV26" s="352">
        <v>4286</v>
      </c>
      <c r="BW26" s="341">
        <v>4310</v>
      </c>
      <c r="BX26" s="342">
        <v>4098</v>
      </c>
      <c r="BY26" s="352">
        <v>4042</v>
      </c>
      <c r="BZ26" s="352">
        <v>4165</v>
      </c>
      <c r="CA26" s="352">
        <v>4227</v>
      </c>
      <c r="CB26" s="352">
        <v>4235</v>
      </c>
      <c r="CC26" s="352">
        <v>4271</v>
      </c>
      <c r="CD26" s="352">
        <v>4312</v>
      </c>
      <c r="CE26" s="352">
        <v>4372</v>
      </c>
      <c r="CF26" s="352">
        <v>4360</v>
      </c>
      <c r="CG26" s="352">
        <v>4451</v>
      </c>
      <c r="CH26" s="352">
        <v>4563</v>
      </c>
      <c r="CI26" s="341">
        <v>4667</v>
      </c>
      <c r="CJ26" s="342">
        <v>4376</v>
      </c>
      <c r="CK26" s="352">
        <v>4312</v>
      </c>
      <c r="CL26" s="352">
        <v>4344</v>
      </c>
      <c r="CM26" s="352">
        <v>4393</v>
      </c>
      <c r="CN26" s="352">
        <v>4254</v>
      </c>
      <c r="CO26" s="352">
        <v>4349</v>
      </c>
      <c r="CP26" s="352">
        <v>4374</v>
      </c>
      <c r="CQ26" s="352">
        <v>4551</v>
      </c>
      <c r="CR26" s="352">
        <v>4573</v>
      </c>
      <c r="CS26" s="352">
        <v>4630</v>
      </c>
      <c r="CT26" s="352">
        <v>4728</v>
      </c>
      <c r="CU26" s="341">
        <v>4834</v>
      </c>
      <c r="CV26" s="342">
        <v>4761</v>
      </c>
      <c r="CW26" s="352">
        <v>4912</v>
      </c>
      <c r="CX26" s="352">
        <v>5119</v>
      </c>
      <c r="CY26" s="352">
        <v>5243</v>
      </c>
      <c r="CZ26" s="352">
        <v>5311</v>
      </c>
      <c r="DA26" s="352">
        <v>5331</v>
      </c>
      <c r="DB26" s="352">
        <v>5205</v>
      </c>
      <c r="DC26" s="352">
        <v>5209</v>
      </c>
      <c r="DD26" s="352">
        <v>5230</v>
      </c>
      <c r="DE26" s="352">
        <v>5377</v>
      </c>
      <c r="DF26" s="352">
        <v>5378</v>
      </c>
      <c r="DG26" s="341">
        <v>5391</v>
      </c>
      <c r="DH26" s="342">
        <v>5280</v>
      </c>
      <c r="DI26" s="352">
        <v>5434</v>
      </c>
      <c r="DJ26" s="352">
        <v>5676</v>
      </c>
      <c r="DK26" s="352">
        <v>5800</v>
      </c>
      <c r="DL26" s="352">
        <v>5753</v>
      </c>
      <c r="DM26" s="352">
        <v>5779</v>
      </c>
      <c r="DN26" s="352">
        <v>5136</v>
      </c>
      <c r="DO26" s="352">
        <v>5177</v>
      </c>
      <c r="DP26" s="352">
        <v>5278</v>
      </c>
      <c r="DQ26" s="341">
        <v>5258</v>
      </c>
      <c r="DR26" s="341">
        <v>5330</v>
      </c>
      <c r="DS26" s="345">
        <v>5296</v>
      </c>
      <c r="DT26" s="341">
        <v>5114</v>
      </c>
      <c r="DU26" s="341">
        <v>5067</v>
      </c>
      <c r="DV26" s="341">
        <v>5332</v>
      </c>
      <c r="DW26" s="341">
        <v>5389</v>
      </c>
      <c r="DX26" s="352"/>
      <c r="DY26" s="352"/>
      <c r="DZ26" s="352"/>
      <c r="EA26" s="352"/>
      <c r="EB26" s="352"/>
      <c r="EC26" s="352"/>
      <c r="ED26" s="352"/>
      <c r="EE26" s="352"/>
      <c r="EF26" s="104">
        <v>57</v>
      </c>
      <c r="EG26" s="84">
        <v>1.0577101503061792</v>
      </c>
      <c r="EH26" s="104">
        <v>93</v>
      </c>
      <c r="EI26" s="84">
        <v>1.7250973845297719</v>
      </c>
    </row>
    <row r="27" spans="1:152" ht="15" outlineLevel="2">
      <c r="A27" s="339">
        <v>659</v>
      </c>
      <c r="B27" s="339" t="s">
        <v>306</v>
      </c>
      <c r="C27" s="339" t="s">
        <v>314</v>
      </c>
      <c r="D27" s="342">
        <v>1456</v>
      </c>
      <c r="E27" s="352">
        <v>1285</v>
      </c>
      <c r="F27" s="352">
        <v>1287</v>
      </c>
      <c r="G27" s="352">
        <v>1289</v>
      </c>
      <c r="H27" s="352">
        <v>1278</v>
      </c>
      <c r="I27" s="352">
        <v>1257</v>
      </c>
      <c r="J27" s="352">
        <v>1262</v>
      </c>
      <c r="K27" s="352">
        <v>1279</v>
      </c>
      <c r="L27" s="352">
        <v>1236</v>
      </c>
      <c r="M27" s="352">
        <v>1292</v>
      </c>
      <c r="N27" s="352">
        <v>1294</v>
      </c>
      <c r="O27" s="345">
        <v>1323</v>
      </c>
      <c r="P27" s="342">
        <v>1324</v>
      </c>
      <c r="Q27" s="352">
        <v>1230</v>
      </c>
      <c r="R27" s="352">
        <v>1419</v>
      </c>
      <c r="S27" s="352">
        <v>1367</v>
      </c>
      <c r="T27" s="352">
        <v>1278</v>
      </c>
      <c r="U27" s="352">
        <v>1449</v>
      </c>
      <c r="V27" s="352">
        <v>1459</v>
      </c>
      <c r="W27" s="352">
        <v>1500</v>
      </c>
      <c r="X27" s="352">
        <v>1525</v>
      </c>
      <c r="Y27" s="352">
        <v>1515</v>
      </c>
      <c r="Z27" s="352">
        <v>1512</v>
      </c>
      <c r="AA27" s="345">
        <v>1441</v>
      </c>
      <c r="AB27" s="342">
        <v>1310</v>
      </c>
      <c r="AC27" s="352">
        <v>1213</v>
      </c>
      <c r="AD27" s="352">
        <v>1264</v>
      </c>
      <c r="AE27" s="352">
        <v>1312</v>
      </c>
      <c r="AF27" s="352">
        <v>1333</v>
      </c>
      <c r="AG27" s="352">
        <v>1382</v>
      </c>
      <c r="AH27" s="352">
        <v>1482</v>
      </c>
      <c r="AI27" s="352">
        <v>1487</v>
      </c>
      <c r="AJ27" s="352">
        <v>1557</v>
      </c>
      <c r="AK27" s="352">
        <v>1612</v>
      </c>
      <c r="AL27" s="352">
        <v>1544</v>
      </c>
      <c r="AM27" s="345">
        <v>1540</v>
      </c>
      <c r="AN27" s="342">
        <v>1443</v>
      </c>
      <c r="AO27" s="352">
        <v>1245</v>
      </c>
      <c r="AP27" s="352">
        <v>1349</v>
      </c>
      <c r="AQ27" s="352">
        <v>1386</v>
      </c>
      <c r="AR27" s="352">
        <v>1387</v>
      </c>
      <c r="AS27" s="352">
        <v>1412</v>
      </c>
      <c r="AT27" s="352">
        <v>1419</v>
      </c>
      <c r="AU27" s="352">
        <v>1441</v>
      </c>
      <c r="AV27" s="352">
        <v>1461</v>
      </c>
      <c r="AW27" s="352">
        <v>1480</v>
      </c>
      <c r="AX27" s="352">
        <v>1431</v>
      </c>
      <c r="AY27" s="345">
        <v>1313</v>
      </c>
      <c r="AZ27" s="342">
        <v>1237</v>
      </c>
      <c r="BA27" s="352">
        <v>1158</v>
      </c>
      <c r="BB27" s="352">
        <v>1208</v>
      </c>
      <c r="BC27" s="352">
        <v>1144</v>
      </c>
      <c r="BD27" s="352">
        <v>1111</v>
      </c>
      <c r="BE27" s="352">
        <v>1146</v>
      </c>
      <c r="BF27" s="352">
        <v>1121</v>
      </c>
      <c r="BG27" s="352">
        <v>1266</v>
      </c>
      <c r="BH27" s="352">
        <v>1083</v>
      </c>
      <c r="BI27" s="352">
        <v>1085</v>
      </c>
      <c r="BJ27" s="352">
        <v>1070</v>
      </c>
      <c r="BK27" s="341">
        <v>1051</v>
      </c>
      <c r="BL27" s="342">
        <v>984</v>
      </c>
      <c r="BM27" s="352">
        <v>907</v>
      </c>
      <c r="BN27" s="352">
        <v>940</v>
      </c>
      <c r="BO27" s="352">
        <v>961</v>
      </c>
      <c r="BP27" s="352">
        <v>930</v>
      </c>
      <c r="BQ27" s="352">
        <v>939</v>
      </c>
      <c r="BR27" s="352">
        <v>873</v>
      </c>
      <c r="BS27" s="352">
        <v>942</v>
      </c>
      <c r="BT27" s="352">
        <v>943</v>
      </c>
      <c r="BU27" s="352">
        <v>949</v>
      </c>
      <c r="BV27" s="352">
        <v>953</v>
      </c>
      <c r="BW27" s="341">
        <v>952</v>
      </c>
      <c r="BX27" s="342">
        <v>893</v>
      </c>
      <c r="BY27" s="352">
        <v>895</v>
      </c>
      <c r="BZ27" s="352">
        <v>942</v>
      </c>
      <c r="CA27" s="352">
        <v>951</v>
      </c>
      <c r="CB27" s="352">
        <v>927</v>
      </c>
      <c r="CC27" s="352">
        <v>939</v>
      </c>
      <c r="CD27" s="352">
        <v>952</v>
      </c>
      <c r="CE27" s="352">
        <v>959</v>
      </c>
      <c r="CF27" s="352">
        <v>976</v>
      </c>
      <c r="CG27" s="352">
        <v>996</v>
      </c>
      <c r="CH27" s="352">
        <v>1041</v>
      </c>
      <c r="CI27" s="341">
        <v>1069</v>
      </c>
      <c r="CJ27" s="342">
        <v>966</v>
      </c>
      <c r="CK27" s="352">
        <v>946</v>
      </c>
      <c r="CL27" s="352">
        <v>980</v>
      </c>
      <c r="CM27" s="352">
        <v>1046</v>
      </c>
      <c r="CN27" s="352">
        <v>1061</v>
      </c>
      <c r="CO27" s="352">
        <v>1077</v>
      </c>
      <c r="CP27" s="352">
        <v>1074</v>
      </c>
      <c r="CQ27" s="352">
        <v>1132</v>
      </c>
      <c r="CR27" s="352">
        <v>1143</v>
      </c>
      <c r="CS27" s="352">
        <v>1174</v>
      </c>
      <c r="CT27" s="352">
        <v>1237</v>
      </c>
      <c r="CU27" s="341">
        <v>1277</v>
      </c>
      <c r="CV27" s="342">
        <v>1262</v>
      </c>
      <c r="CW27" s="352">
        <v>1277</v>
      </c>
      <c r="CX27" s="352">
        <v>1305</v>
      </c>
      <c r="CY27" s="352">
        <v>1370</v>
      </c>
      <c r="CZ27" s="352">
        <v>1430</v>
      </c>
      <c r="DA27" s="352">
        <v>1406</v>
      </c>
      <c r="DB27" s="352">
        <v>1388</v>
      </c>
      <c r="DC27" s="352">
        <v>1422</v>
      </c>
      <c r="DD27" s="352">
        <v>1470</v>
      </c>
      <c r="DE27" s="352">
        <v>1468</v>
      </c>
      <c r="DF27" s="352">
        <v>1491</v>
      </c>
      <c r="DG27" s="341">
        <v>1492</v>
      </c>
      <c r="DH27" s="342">
        <v>1463</v>
      </c>
      <c r="DI27" s="352">
        <v>1550</v>
      </c>
      <c r="DJ27" s="352">
        <v>1650</v>
      </c>
      <c r="DK27" s="352">
        <v>1729</v>
      </c>
      <c r="DL27" s="352">
        <v>1714</v>
      </c>
      <c r="DM27" s="352">
        <v>1745</v>
      </c>
      <c r="DN27" s="352">
        <v>1538</v>
      </c>
      <c r="DO27" s="352">
        <v>1558</v>
      </c>
      <c r="DP27" s="352">
        <v>1624</v>
      </c>
      <c r="DQ27" s="341">
        <v>1672</v>
      </c>
      <c r="DR27" s="341">
        <v>1696</v>
      </c>
      <c r="DS27" s="345">
        <v>1670</v>
      </c>
      <c r="DT27" s="341">
        <v>1578</v>
      </c>
      <c r="DU27" s="341">
        <v>1609</v>
      </c>
      <c r="DV27" s="341">
        <v>1736</v>
      </c>
      <c r="DW27" s="341">
        <v>1727</v>
      </c>
      <c r="DX27" s="352"/>
      <c r="DY27" s="352"/>
      <c r="DZ27" s="352"/>
      <c r="EA27" s="352"/>
      <c r="EB27" s="352"/>
      <c r="EC27" s="352"/>
      <c r="ED27" s="352"/>
      <c r="EE27" s="352"/>
      <c r="EF27" s="104">
        <v>-9</v>
      </c>
      <c r="EG27" s="84">
        <v>-0.52113491603937467</v>
      </c>
      <c r="EH27" s="104">
        <v>57</v>
      </c>
      <c r="EI27" s="84">
        <v>3.8203753351206431</v>
      </c>
    </row>
    <row r="28" spans="1:152" ht="15" outlineLevel="2">
      <c r="A28" s="339">
        <v>665</v>
      </c>
      <c r="B28" s="339" t="s">
        <v>306</v>
      </c>
      <c r="C28" s="339" t="s">
        <v>315</v>
      </c>
      <c r="D28" s="342">
        <v>2203</v>
      </c>
      <c r="E28" s="352">
        <v>2259</v>
      </c>
      <c r="F28" s="352">
        <v>2303</v>
      </c>
      <c r="G28" s="352">
        <v>2380</v>
      </c>
      <c r="H28" s="352">
        <v>2386</v>
      </c>
      <c r="I28" s="352">
        <v>2457</v>
      </c>
      <c r="J28" s="352">
        <v>2422</v>
      </c>
      <c r="K28" s="352">
        <v>2383</v>
      </c>
      <c r="L28" s="352">
        <v>2312</v>
      </c>
      <c r="M28" s="352">
        <v>2324</v>
      </c>
      <c r="N28" s="352">
        <v>2376</v>
      </c>
      <c r="O28" s="345">
        <v>2388</v>
      </c>
      <c r="P28" s="342">
        <v>2162</v>
      </c>
      <c r="Q28" s="352">
        <v>2327</v>
      </c>
      <c r="R28" s="352">
        <v>2524</v>
      </c>
      <c r="S28" s="352">
        <v>2451</v>
      </c>
      <c r="T28" s="352">
        <v>2386</v>
      </c>
      <c r="U28" s="352">
        <v>2588</v>
      </c>
      <c r="V28" s="352">
        <v>2614</v>
      </c>
      <c r="W28" s="352">
        <v>2692</v>
      </c>
      <c r="X28" s="352">
        <v>2747</v>
      </c>
      <c r="Y28" s="352">
        <v>2922</v>
      </c>
      <c r="Z28" s="352">
        <v>2907</v>
      </c>
      <c r="AA28" s="345">
        <v>2670</v>
      </c>
      <c r="AB28" s="342">
        <v>2324</v>
      </c>
      <c r="AC28" s="352">
        <v>2349</v>
      </c>
      <c r="AD28" s="352">
        <v>2362</v>
      </c>
      <c r="AE28" s="352">
        <v>2508</v>
      </c>
      <c r="AF28" s="352">
        <v>2374</v>
      </c>
      <c r="AG28" s="352">
        <v>2458</v>
      </c>
      <c r="AH28" s="352">
        <v>2646</v>
      </c>
      <c r="AI28" s="352">
        <v>2755</v>
      </c>
      <c r="AJ28" s="352">
        <v>2806</v>
      </c>
      <c r="AK28" s="352">
        <v>2814</v>
      </c>
      <c r="AL28" s="352">
        <v>2612</v>
      </c>
      <c r="AM28" s="345">
        <v>2657</v>
      </c>
      <c r="AN28" s="342">
        <v>2567</v>
      </c>
      <c r="AO28" s="352">
        <v>2339</v>
      </c>
      <c r="AP28" s="352">
        <v>2386</v>
      </c>
      <c r="AQ28" s="352">
        <v>2535</v>
      </c>
      <c r="AR28" s="352">
        <v>2570</v>
      </c>
      <c r="AS28" s="352">
        <v>2653</v>
      </c>
      <c r="AT28" s="352">
        <v>2725</v>
      </c>
      <c r="AU28" s="352">
        <v>2787</v>
      </c>
      <c r="AV28" s="352">
        <v>2928</v>
      </c>
      <c r="AW28" s="352">
        <v>3006</v>
      </c>
      <c r="AX28" s="352">
        <v>2961</v>
      </c>
      <c r="AY28" s="345">
        <v>2863</v>
      </c>
      <c r="AZ28" s="342">
        <v>2732</v>
      </c>
      <c r="BA28" s="352">
        <v>2678</v>
      </c>
      <c r="BB28" s="352">
        <v>2647</v>
      </c>
      <c r="BC28" s="352">
        <v>2528</v>
      </c>
      <c r="BD28" s="352">
        <v>2547</v>
      </c>
      <c r="BE28" s="352">
        <v>2621</v>
      </c>
      <c r="BF28" s="352">
        <v>2677</v>
      </c>
      <c r="BG28" s="352">
        <v>2658</v>
      </c>
      <c r="BH28" s="352">
        <v>2653</v>
      </c>
      <c r="BI28" s="352">
        <v>2569</v>
      </c>
      <c r="BJ28" s="352">
        <v>2505</v>
      </c>
      <c r="BK28" s="341">
        <v>2551</v>
      </c>
      <c r="BL28" s="342">
        <v>2389</v>
      </c>
      <c r="BM28" s="352">
        <v>2330</v>
      </c>
      <c r="BN28" s="352">
        <v>2449</v>
      </c>
      <c r="BO28" s="352">
        <v>2508</v>
      </c>
      <c r="BP28" s="352">
        <v>2475</v>
      </c>
      <c r="BQ28" s="352">
        <v>2466</v>
      </c>
      <c r="BR28" s="352">
        <v>2342</v>
      </c>
      <c r="BS28" s="352">
        <v>2391</v>
      </c>
      <c r="BT28" s="352">
        <v>2374</v>
      </c>
      <c r="BU28" s="352">
        <v>2376</v>
      </c>
      <c r="BV28" s="352">
        <v>2377</v>
      </c>
      <c r="BW28" s="341">
        <v>2329</v>
      </c>
      <c r="BX28" s="342">
        <v>2181</v>
      </c>
      <c r="BY28" s="352">
        <v>2080</v>
      </c>
      <c r="BZ28" s="352">
        <v>2176</v>
      </c>
      <c r="CA28" s="352">
        <v>2236</v>
      </c>
      <c r="CB28" s="352">
        <v>2218</v>
      </c>
      <c r="CC28" s="352">
        <v>2230</v>
      </c>
      <c r="CD28" s="352">
        <v>2266</v>
      </c>
      <c r="CE28" s="352">
        <v>2294</v>
      </c>
      <c r="CF28" s="352">
        <v>2231</v>
      </c>
      <c r="CG28" s="352">
        <v>2268</v>
      </c>
      <c r="CH28" s="352">
        <v>2299</v>
      </c>
      <c r="CI28" s="341">
        <v>2282</v>
      </c>
      <c r="CJ28" s="342">
        <v>2098</v>
      </c>
      <c r="CK28" s="352">
        <v>2037</v>
      </c>
      <c r="CL28" s="352">
        <v>2027</v>
      </c>
      <c r="CM28" s="352">
        <v>1988</v>
      </c>
      <c r="CN28" s="352">
        <v>2024</v>
      </c>
      <c r="CO28" s="352">
        <v>1999</v>
      </c>
      <c r="CP28" s="352">
        <v>2005</v>
      </c>
      <c r="CQ28" s="352">
        <v>2121</v>
      </c>
      <c r="CR28" s="352">
        <v>2140</v>
      </c>
      <c r="CS28" s="352">
        <v>2165</v>
      </c>
      <c r="CT28" s="352">
        <v>2235</v>
      </c>
      <c r="CU28" s="341">
        <v>2259</v>
      </c>
      <c r="CV28" s="342">
        <v>2176</v>
      </c>
      <c r="CW28" s="352">
        <v>2182</v>
      </c>
      <c r="CX28" s="352">
        <v>2307</v>
      </c>
      <c r="CY28" s="352">
        <v>2387</v>
      </c>
      <c r="CZ28" s="352">
        <v>2472</v>
      </c>
      <c r="DA28" s="352">
        <v>2452</v>
      </c>
      <c r="DB28" s="352">
        <v>2412</v>
      </c>
      <c r="DC28" s="352">
        <v>2418</v>
      </c>
      <c r="DD28" s="352">
        <v>2444</v>
      </c>
      <c r="DE28" s="352">
        <v>2453</v>
      </c>
      <c r="DF28" s="352">
        <v>2457</v>
      </c>
      <c r="DG28" s="341">
        <v>2492</v>
      </c>
      <c r="DH28" s="342">
        <v>2336</v>
      </c>
      <c r="DI28" s="352">
        <v>2351</v>
      </c>
      <c r="DJ28" s="352">
        <v>2435</v>
      </c>
      <c r="DK28" s="352">
        <v>2498</v>
      </c>
      <c r="DL28" s="352">
        <v>2489</v>
      </c>
      <c r="DM28" s="352">
        <v>2478</v>
      </c>
      <c r="DN28" s="352">
        <v>2251</v>
      </c>
      <c r="DO28" s="352">
        <v>2250</v>
      </c>
      <c r="DP28" s="352">
        <v>2350</v>
      </c>
      <c r="DQ28" s="341">
        <v>2315</v>
      </c>
      <c r="DR28" s="341">
        <v>2319</v>
      </c>
      <c r="DS28" s="345">
        <v>2228</v>
      </c>
      <c r="DT28" s="341">
        <v>2124</v>
      </c>
      <c r="DU28" s="341">
        <v>2128</v>
      </c>
      <c r="DV28" s="341">
        <v>2335</v>
      </c>
      <c r="DW28" s="341">
        <v>2336</v>
      </c>
      <c r="DX28" s="352"/>
      <c r="DY28" s="352"/>
      <c r="DZ28" s="352"/>
      <c r="EA28" s="352"/>
      <c r="EB28" s="352"/>
      <c r="EC28" s="352"/>
      <c r="ED28" s="352"/>
      <c r="EE28" s="352"/>
      <c r="EF28" s="104">
        <v>1</v>
      </c>
      <c r="EG28" s="84">
        <v>4.2808219178082189E-2</v>
      </c>
      <c r="EH28" s="104">
        <v>108</v>
      </c>
      <c r="EI28" s="84">
        <v>4.3338683788121983</v>
      </c>
      <c r="ER28" s="213"/>
    </row>
    <row r="29" spans="1:152" ht="15" outlineLevel="2">
      <c r="A29" s="339">
        <v>837</v>
      </c>
      <c r="B29" s="339" t="s">
        <v>306</v>
      </c>
      <c r="C29" s="339" t="s">
        <v>316</v>
      </c>
      <c r="D29" s="342">
        <v>31487</v>
      </c>
      <c r="E29" s="352">
        <v>30461</v>
      </c>
      <c r="F29" s="352">
        <v>30541</v>
      </c>
      <c r="G29" s="352">
        <v>30639</v>
      </c>
      <c r="H29" s="352">
        <v>30619</v>
      </c>
      <c r="I29" s="352">
        <v>30743</v>
      </c>
      <c r="J29" s="352">
        <v>30588</v>
      </c>
      <c r="K29" s="352">
        <v>30617</v>
      </c>
      <c r="L29" s="352">
        <v>27957</v>
      </c>
      <c r="M29" s="352">
        <v>29962</v>
      </c>
      <c r="N29" s="352">
        <v>29850</v>
      </c>
      <c r="O29" s="345">
        <v>30176</v>
      </c>
      <c r="P29" s="342">
        <v>29510</v>
      </c>
      <c r="Q29" s="352">
        <v>28149</v>
      </c>
      <c r="R29" s="352">
        <v>29349</v>
      </c>
      <c r="S29" s="352">
        <v>29576</v>
      </c>
      <c r="T29" s="352">
        <v>30619</v>
      </c>
      <c r="U29" s="352">
        <v>31291</v>
      </c>
      <c r="V29" s="352">
        <v>30686</v>
      </c>
      <c r="W29" s="352">
        <v>31429</v>
      </c>
      <c r="X29" s="352">
        <v>31742</v>
      </c>
      <c r="Y29" s="352">
        <v>32348</v>
      </c>
      <c r="Z29" s="352">
        <v>32378</v>
      </c>
      <c r="AA29" s="345">
        <v>31895</v>
      </c>
      <c r="AB29" s="342">
        <v>30311</v>
      </c>
      <c r="AC29" s="352">
        <v>29862</v>
      </c>
      <c r="AD29" s="352">
        <v>29966</v>
      </c>
      <c r="AE29" s="352">
        <v>30425</v>
      </c>
      <c r="AF29" s="352">
        <v>30383</v>
      </c>
      <c r="AG29" s="352">
        <v>30652</v>
      </c>
      <c r="AH29" s="352">
        <v>31426</v>
      </c>
      <c r="AI29" s="352">
        <v>31860</v>
      </c>
      <c r="AJ29" s="352">
        <v>32283</v>
      </c>
      <c r="AK29" s="352">
        <v>32279</v>
      </c>
      <c r="AL29" s="352">
        <v>31716</v>
      </c>
      <c r="AM29" s="345">
        <v>31998</v>
      </c>
      <c r="AN29" s="342">
        <v>31710</v>
      </c>
      <c r="AO29" s="352">
        <v>31128</v>
      </c>
      <c r="AP29" s="352">
        <v>31894</v>
      </c>
      <c r="AQ29" s="352">
        <v>32576</v>
      </c>
      <c r="AR29" s="352">
        <v>32773</v>
      </c>
      <c r="AS29" s="352">
        <v>33456</v>
      </c>
      <c r="AT29" s="352">
        <v>35016</v>
      </c>
      <c r="AU29" s="352">
        <v>35118</v>
      </c>
      <c r="AV29" s="352">
        <v>35094</v>
      </c>
      <c r="AW29" s="352">
        <v>35537</v>
      </c>
      <c r="AX29" s="352">
        <v>35437</v>
      </c>
      <c r="AY29" s="345">
        <v>35791</v>
      </c>
      <c r="AZ29" s="342">
        <v>34991</v>
      </c>
      <c r="BA29" s="352">
        <v>34796</v>
      </c>
      <c r="BB29" s="352">
        <v>35196</v>
      </c>
      <c r="BC29" s="352">
        <v>34896</v>
      </c>
      <c r="BD29" s="352">
        <v>35249</v>
      </c>
      <c r="BE29" s="352">
        <v>36016</v>
      </c>
      <c r="BF29" s="352">
        <v>36003</v>
      </c>
      <c r="BG29" s="352">
        <v>36455</v>
      </c>
      <c r="BH29" s="352">
        <v>36767</v>
      </c>
      <c r="BI29" s="352">
        <v>36779</v>
      </c>
      <c r="BJ29" s="352">
        <v>36663</v>
      </c>
      <c r="BK29" s="341">
        <v>36516</v>
      </c>
      <c r="BL29" s="342">
        <v>35976</v>
      </c>
      <c r="BM29" s="352">
        <v>35972</v>
      </c>
      <c r="BN29" s="352">
        <v>36436</v>
      </c>
      <c r="BO29" s="352">
        <v>36818</v>
      </c>
      <c r="BP29" s="352">
        <v>36645</v>
      </c>
      <c r="BQ29" s="352">
        <v>36755</v>
      </c>
      <c r="BR29" s="352">
        <v>36671</v>
      </c>
      <c r="BS29" s="352">
        <v>36754</v>
      </c>
      <c r="BT29" s="352">
        <v>37085</v>
      </c>
      <c r="BU29" s="352">
        <v>37073</v>
      </c>
      <c r="BV29" s="352">
        <v>36870</v>
      </c>
      <c r="BW29" s="341">
        <v>36778</v>
      </c>
      <c r="BX29" s="342">
        <v>35857</v>
      </c>
      <c r="BY29" s="352">
        <v>35777</v>
      </c>
      <c r="BZ29" s="352">
        <v>36008</v>
      </c>
      <c r="CA29" s="352">
        <v>36316</v>
      </c>
      <c r="CB29" s="352">
        <v>36504</v>
      </c>
      <c r="CC29" s="352">
        <v>36912</v>
      </c>
      <c r="CD29" s="352">
        <v>36993</v>
      </c>
      <c r="CE29" s="352">
        <v>37267</v>
      </c>
      <c r="CF29" s="352">
        <v>37478</v>
      </c>
      <c r="CG29" s="352">
        <v>37820</v>
      </c>
      <c r="CH29" s="352">
        <v>38253</v>
      </c>
      <c r="CI29" s="341">
        <v>38523</v>
      </c>
      <c r="CJ29" s="342">
        <v>37973</v>
      </c>
      <c r="CK29" s="352">
        <v>37691</v>
      </c>
      <c r="CL29" s="352">
        <v>37385</v>
      </c>
      <c r="CM29" s="352">
        <v>37553</v>
      </c>
      <c r="CN29" s="352">
        <v>37522</v>
      </c>
      <c r="CO29" s="352">
        <v>37643</v>
      </c>
      <c r="CP29" s="352">
        <v>38178</v>
      </c>
      <c r="CQ29" s="352">
        <v>38956</v>
      </c>
      <c r="CR29" s="352">
        <v>39534</v>
      </c>
      <c r="CS29" s="352">
        <v>39882</v>
      </c>
      <c r="CT29" s="352">
        <v>40520</v>
      </c>
      <c r="CU29" s="341">
        <v>40938</v>
      </c>
      <c r="CV29" s="342">
        <v>40735</v>
      </c>
      <c r="CW29" s="352">
        <v>41056</v>
      </c>
      <c r="CX29" s="352">
        <v>41739</v>
      </c>
      <c r="CY29" s="352">
        <v>42158</v>
      </c>
      <c r="CZ29" s="352">
        <v>42611</v>
      </c>
      <c r="DA29" s="352">
        <v>42933</v>
      </c>
      <c r="DB29" s="352">
        <v>42709</v>
      </c>
      <c r="DC29" s="352">
        <v>43203</v>
      </c>
      <c r="DD29" s="352">
        <v>41851</v>
      </c>
      <c r="DE29" s="352">
        <v>42360</v>
      </c>
      <c r="DF29" s="352">
        <v>42698</v>
      </c>
      <c r="DG29" s="341">
        <v>42729</v>
      </c>
      <c r="DH29" s="342">
        <v>42416</v>
      </c>
      <c r="DI29" s="352">
        <v>42307</v>
      </c>
      <c r="DJ29" s="352">
        <v>42495</v>
      </c>
      <c r="DK29" s="352">
        <v>42816</v>
      </c>
      <c r="DL29" s="352">
        <v>42685</v>
      </c>
      <c r="DM29" s="352">
        <v>42901</v>
      </c>
      <c r="DN29" s="352">
        <v>40358</v>
      </c>
      <c r="DO29" s="352">
        <v>40381</v>
      </c>
      <c r="DP29" s="352">
        <v>40627</v>
      </c>
      <c r="DQ29" s="341">
        <v>40656</v>
      </c>
      <c r="DR29" s="341">
        <v>40824</v>
      </c>
      <c r="DS29" s="345">
        <v>40793</v>
      </c>
      <c r="DT29" s="341">
        <v>39926</v>
      </c>
      <c r="DU29" s="341">
        <v>39745</v>
      </c>
      <c r="DV29" s="341">
        <v>40590</v>
      </c>
      <c r="DW29" s="341">
        <v>40949</v>
      </c>
      <c r="DX29" s="352"/>
      <c r="DY29" s="352"/>
      <c r="DZ29" s="352"/>
      <c r="EA29" s="352"/>
      <c r="EB29" s="352"/>
      <c r="EC29" s="352"/>
      <c r="ED29" s="352"/>
      <c r="EE29" s="352"/>
      <c r="EF29" s="104">
        <v>359</v>
      </c>
      <c r="EG29" s="84">
        <v>0.87670028572126302</v>
      </c>
      <c r="EH29" s="104">
        <v>156</v>
      </c>
      <c r="EI29" s="84">
        <v>0.36509162395562733</v>
      </c>
    </row>
    <row r="30" spans="1:152" ht="15" outlineLevel="2">
      <c r="A30" s="339">
        <v>873</v>
      </c>
      <c r="B30" s="339" t="s">
        <v>306</v>
      </c>
      <c r="C30" s="339" t="s">
        <v>317</v>
      </c>
      <c r="D30" s="342">
        <v>212</v>
      </c>
      <c r="E30" s="352">
        <v>180</v>
      </c>
      <c r="F30" s="352">
        <v>197</v>
      </c>
      <c r="G30" s="352">
        <v>216</v>
      </c>
      <c r="H30" s="352">
        <v>234</v>
      </c>
      <c r="I30" s="352">
        <v>253</v>
      </c>
      <c r="J30" s="352">
        <v>237</v>
      </c>
      <c r="K30" s="352">
        <v>234</v>
      </c>
      <c r="L30" s="352">
        <v>234</v>
      </c>
      <c r="M30" s="352">
        <v>235</v>
      </c>
      <c r="N30" s="352">
        <v>228</v>
      </c>
      <c r="O30" s="345">
        <v>222</v>
      </c>
      <c r="P30" s="342">
        <v>168</v>
      </c>
      <c r="Q30" s="352">
        <v>154</v>
      </c>
      <c r="R30" s="352">
        <v>158</v>
      </c>
      <c r="S30" s="352">
        <v>148</v>
      </c>
      <c r="T30" s="352">
        <v>234</v>
      </c>
      <c r="U30" s="352">
        <v>158</v>
      </c>
      <c r="V30" s="352">
        <v>148</v>
      </c>
      <c r="W30" s="352">
        <v>145</v>
      </c>
      <c r="X30" s="352">
        <v>129</v>
      </c>
      <c r="Y30" s="352">
        <v>128</v>
      </c>
      <c r="Z30" s="352">
        <v>126</v>
      </c>
      <c r="AA30" s="345">
        <v>138</v>
      </c>
      <c r="AB30" s="342">
        <v>127</v>
      </c>
      <c r="AC30" s="352">
        <v>143</v>
      </c>
      <c r="AD30" s="352">
        <v>182</v>
      </c>
      <c r="AE30" s="352">
        <v>240</v>
      </c>
      <c r="AF30" s="352">
        <v>231</v>
      </c>
      <c r="AG30" s="352">
        <v>240</v>
      </c>
      <c r="AH30" s="352">
        <v>294</v>
      </c>
      <c r="AI30" s="352">
        <v>313</v>
      </c>
      <c r="AJ30" s="352">
        <v>320</v>
      </c>
      <c r="AK30" s="352">
        <v>328</v>
      </c>
      <c r="AL30" s="352">
        <v>313</v>
      </c>
      <c r="AM30" s="345">
        <v>311</v>
      </c>
      <c r="AN30" s="342">
        <v>300</v>
      </c>
      <c r="AO30" s="352">
        <v>210</v>
      </c>
      <c r="AP30" s="352">
        <v>216</v>
      </c>
      <c r="AQ30" s="352">
        <v>261</v>
      </c>
      <c r="AR30" s="352">
        <v>268</v>
      </c>
      <c r="AS30" s="352">
        <v>290</v>
      </c>
      <c r="AT30" s="352">
        <v>291</v>
      </c>
      <c r="AU30" s="352">
        <v>300</v>
      </c>
      <c r="AV30" s="352">
        <v>261</v>
      </c>
      <c r="AW30" s="352">
        <v>303</v>
      </c>
      <c r="AX30" s="352">
        <v>305</v>
      </c>
      <c r="AY30" s="345">
        <v>187</v>
      </c>
      <c r="AZ30" s="342">
        <v>145</v>
      </c>
      <c r="BA30" s="352">
        <v>134</v>
      </c>
      <c r="BB30" s="352">
        <v>149</v>
      </c>
      <c r="BC30" s="352">
        <v>120</v>
      </c>
      <c r="BD30" s="352">
        <v>118</v>
      </c>
      <c r="BE30" s="352">
        <v>131</v>
      </c>
      <c r="BF30" s="352">
        <v>132</v>
      </c>
      <c r="BG30" s="352">
        <v>137</v>
      </c>
      <c r="BH30" s="352">
        <v>138</v>
      </c>
      <c r="BI30" s="352">
        <v>145</v>
      </c>
      <c r="BJ30" s="352">
        <v>135</v>
      </c>
      <c r="BK30" s="341">
        <v>148</v>
      </c>
      <c r="BL30" s="342">
        <v>129</v>
      </c>
      <c r="BM30" s="352">
        <v>77</v>
      </c>
      <c r="BN30" s="352">
        <v>111</v>
      </c>
      <c r="BO30" s="352">
        <v>143</v>
      </c>
      <c r="BP30" s="352">
        <v>153</v>
      </c>
      <c r="BQ30" s="352">
        <v>149</v>
      </c>
      <c r="BR30" s="352">
        <v>136</v>
      </c>
      <c r="BS30" s="352">
        <v>159</v>
      </c>
      <c r="BT30" s="352">
        <v>157</v>
      </c>
      <c r="BU30" s="352">
        <v>150</v>
      </c>
      <c r="BV30" s="352">
        <v>134</v>
      </c>
      <c r="BW30" s="341">
        <v>154</v>
      </c>
      <c r="BX30" s="342">
        <v>101</v>
      </c>
      <c r="BY30" s="352">
        <v>88</v>
      </c>
      <c r="BZ30" s="352">
        <v>100</v>
      </c>
      <c r="CA30" s="352">
        <v>121</v>
      </c>
      <c r="CB30" s="352">
        <v>133</v>
      </c>
      <c r="CC30" s="352">
        <v>148</v>
      </c>
      <c r="CD30" s="352">
        <v>160</v>
      </c>
      <c r="CE30" s="352">
        <v>186</v>
      </c>
      <c r="CF30" s="352">
        <v>191</v>
      </c>
      <c r="CG30" s="352">
        <v>207</v>
      </c>
      <c r="CH30" s="352">
        <v>228</v>
      </c>
      <c r="CI30" s="341">
        <v>233</v>
      </c>
      <c r="CJ30" s="342">
        <v>137</v>
      </c>
      <c r="CK30" s="352">
        <v>118</v>
      </c>
      <c r="CL30" s="352">
        <v>140</v>
      </c>
      <c r="CM30" s="352">
        <v>148</v>
      </c>
      <c r="CN30" s="352">
        <v>165</v>
      </c>
      <c r="CO30" s="352">
        <v>190</v>
      </c>
      <c r="CP30" s="352">
        <v>191</v>
      </c>
      <c r="CQ30" s="352">
        <v>215</v>
      </c>
      <c r="CR30" s="352">
        <v>220</v>
      </c>
      <c r="CS30" s="352">
        <v>226</v>
      </c>
      <c r="CT30" s="352">
        <v>227</v>
      </c>
      <c r="CU30" s="341">
        <v>232</v>
      </c>
      <c r="CV30" s="342">
        <v>207</v>
      </c>
      <c r="CW30" s="352">
        <v>177</v>
      </c>
      <c r="CX30" s="352">
        <v>159</v>
      </c>
      <c r="CY30" s="352">
        <v>222</v>
      </c>
      <c r="CZ30" s="352">
        <v>280</v>
      </c>
      <c r="DA30" s="352">
        <v>273</v>
      </c>
      <c r="DB30" s="352">
        <v>276</v>
      </c>
      <c r="DC30" s="352">
        <v>280</v>
      </c>
      <c r="DD30" s="352">
        <v>247</v>
      </c>
      <c r="DE30" s="352">
        <v>252</v>
      </c>
      <c r="DF30" s="352">
        <v>258</v>
      </c>
      <c r="DG30" s="341">
        <v>263</v>
      </c>
      <c r="DH30" s="342">
        <v>227</v>
      </c>
      <c r="DI30" s="352">
        <v>215</v>
      </c>
      <c r="DJ30" s="352">
        <v>235</v>
      </c>
      <c r="DK30" s="352">
        <v>288</v>
      </c>
      <c r="DL30" s="352">
        <v>305</v>
      </c>
      <c r="DM30" s="352">
        <v>310</v>
      </c>
      <c r="DN30" s="352">
        <v>266</v>
      </c>
      <c r="DO30" s="352">
        <v>277</v>
      </c>
      <c r="DP30" s="352">
        <v>323</v>
      </c>
      <c r="DQ30" s="341">
        <v>313</v>
      </c>
      <c r="DR30" s="341">
        <v>311</v>
      </c>
      <c r="DS30" s="345">
        <v>270</v>
      </c>
      <c r="DT30" s="341">
        <v>209</v>
      </c>
      <c r="DU30" s="341">
        <v>194</v>
      </c>
      <c r="DV30" s="341">
        <v>276</v>
      </c>
      <c r="DW30" s="341">
        <v>289</v>
      </c>
      <c r="DX30" s="352"/>
      <c r="DY30" s="352"/>
      <c r="DZ30" s="352"/>
      <c r="EA30" s="352"/>
      <c r="EB30" s="352"/>
      <c r="EC30" s="352"/>
      <c r="ED30" s="352"/>
      <c r="EE30" s="352"/>
      <c r="EF30" s="104">
        <v>13</v>
      </c>
      <c r="EG30" s="84">
        <v>4.4982698961937722</v>
      </c>
      <c r="EH30" s="104">
        <v>19</v>
      </c>
      <c r="EI30" s="84">
        <v>7.2243346007604554</v>
      </c>
    </row>
    <row r="31" spans="1:152" ht="15" outlineLevel="1">
      <c r="A31" s="125" t="s">
        <v>318</v>
      </c>
      <c r="B31" s="26"/>
      <c r="C31" s="27"/>
      <c r="D31" s="44">
        <v>37738</v>
      </c>
      <c r="E31" s="45">
        <v>37977</v>
      </c>
      <c r="F31" s="45">
        <v>37669</v>
      </c>
      <c r="G31" s="45">
        <v>37696</v>
      </c>
      <c r="H31" s="45">
        <v>38309</v>
      </c>
      <c r="I31" s="45">
        <v>39074</v>
      </c>
      <c r="J31" s="45">
        <v>37787</v>
      </c>
      <c r="K31" s="45">
        <v>37377</v>
      </c>
      <c r="L31" s="45">
        <v>36238</v>
      </c>
      <c r="M31" s="45">
        <v>36145</v>
      </c>
      <c r="N31" s="45">
        <v>36163</v>
      </c>
      <c r="O31" s="232">
        <v>35890</v>
      </c>
      <c r="P31" s="44">
        <v>32849</v>
      </c>
      <c r="Q31" s="45">
        <v>31403</v>
      </c>
      <c r="R31" s="45">
        <v>32829</v>
      </c>
      <c r="S31" s="45">
        <v>33030</v>
      </c>
      <c r="T31" s="45">
        <v>38309</v>
      </c>
      <c r="U31" s="45">
        <v>34557</v>
      </c>
      <c r="V31" s="45">
        <v>34690</v>
      </c>
      <c r="W31" s="45">
        <v>36037</v>
      </c>
      <c r="X31" s="45">
        <v>36843</v>
      </c>
      <c r="Y31" s="45">
        <v>37681</v>
      </c>
      <c r="Z31" s="45">
        <v>36514</v>
      </c>
      <c r="AA31" s="232">
        <v>35707</v>
      </c>
      <c r="AB31" s="44">
        <v>33742</v>
      </c>
      <c r="AC31" s="45">
        <v>33012</v>
      </c>
      <c r="AD31" s="45">
        <v>33105</v>
      </c>
      <c r="AE31" s="45">
        <v>33341</v>
      </c>
      <c r="AF31" s="45">
        <v>33211</v>
      </c>
      <c r="AG31" s="45">
        <v>34131</v>
      </c>
      <c r="AH31" s="45">
        <v>35595</v>
      </c>
      <c r="AI31" s="45">
        <v>36484</v>
      </c>
      <c r="AJ31" s="45">
        <v>37142</v>
      </c>
      <c r="AK31" s="45">
        <v>37092</v>
      </c>
      <c r="AL31" s="45">
        <v>35223</v>
      </c>
      <c r="AM31" s="232">
        <v>35602</v>
      </c>
      <c r="AN31" s="44">
        <v>34930</v>
      </c>
      <c r="AO31" s="45">
        <v>33065</v>
      </c>
      <c r="AP31" s="45">
        <v>33600</v>
      </c>
      <c r="AQ31" s="45">
        <v>34932</v>
      </c>
      <c r="AR31" s="45">
        <v>35541</v>
      </c>
      <c r="AS31" s="45">
        <v>38260</v>
      </c>
      <c r="AT31" s="45">
        <v>38690</v>
      </c>
      <c r="AU31" s="45">
        <v>38933</v>
      </c>
      <c r="AV31" s="45">
        <v>39354</v>
      </c>
      <c r="AW31" s="45">
        <v>39669</v>
      </c>
      <c r="AX31" s="45">
        <v>39816</v>
      </c>
      <c r="AY31" s="232">
        <v>40582</v>
      </c>
      <c r="AZ31" s="44">
        <v>40047</v>
      </c>
      <c r="BA31" s="45">
        <v>39959</v>
      </c>
      <c r="BB31" s="45">
        <v>39899</v>
      </c>
      <c r="BC31" s="45">
        <v>38354</v>
      </c>
      <c r="BD31" s="45">
        <v>38263</v>
      </c>
      <c r="BE31" s="45">
        <v>38793</v>
      </c>
      <c r="BF31" s="45">
        <v>39692</v>
      </c>
      <c r="BG31" s="45">
        <v>39779</v>
      </c>
      <c r="BH31" s="45">
        <v>37846</v>
      </c>
      <c r="BI31" s="45">
        <v>37208</v>
      </c>
      <c r="BJ31" s="45">
        <v>36940</v>
      </c>
      <c r="BK31" s="57">
        <v>37574</v>
      </c>
      <c r="BL31" s="44">
        <v>37298</v>
      </c>
      <c r="BM31" s="45">
        <v>37004</v>
      </c>
      <c r="BN31" s="45">
        <v>37849</v>
      </c>
      <c r="BO31" s="45">
        <v>37958</v>
      </c>
      <c r="BP31" s="45">
        <v>37375</v>
      </c>
      <c r="BQ31" s="45">
        <v>37686</v>
      </c>
      <c r="BR31" s="45">
        <v>37573</v>
      </c>
      <c r="BS31" s="45">
        <v>38018</v>
      </c>
      <c r="BT31" s="45">
        <v>38499</v>
      </c>
      <c r="BU31" s="45">
        <v>38666</v>
      </c>
      <c r="BV31" s="45">
        <v>38632</v>
      </c>
      <c r="BW31" s="57">
        <v>38411</v>
      </c>
      <c r="BX31" s="44">
        <v>37551</v>
      </c>
      <c r="BY31" s="45">
        <v>37327</v>
      </c>
      <c r="BZ31" s="45">
        <v>37472</v>
      </c>
      <c r="CA31" s="45">
        <v>37673</v>
      </c>
      <c r="CB31" s="45">
        <v>38045</v>
      </c>
      <c r="CC31" s="45">
        <v>38268</v>
      </c>
      <c r="CD31" s="45">
        <v>38648</v>
      </c>
      <c r="CE31" s="45">
        <v>38881</v>
      </c>
      <c r="CF31" s="45">
        <v>38174</v>
      </c>
      <c r="CG31" s="45">
        <v>38669</v>
      </c>
      <c r="CH31" s="45">
        <v>38918</v>
      </c>
      <c r="CI31" s="57">
        <v>38806</v>
      </c>
      <c r="CJ31" s="44">
        <v>37697</v>
      </c>
      <c r="CK31" s="45">
        <v>36915</v>
      </c>
      <c r="CL31" s="45">
        <v>37314</v>
      </c>
      <c r="CM31" s="45">
        <v>37488</v>
      </c>
      <c r="CN31" s="45">
        <v>36608</v>
      </c>
      <c r="CO31" s="45">
        <v>36766</v>
      </c>
      <c r="CP31" s="45">
        <v>37060</v>
      </c>
      <c r="CQ31" s="45">
        <v>38414</v>
      </c>
      <c r="CR31" s="45">
        <v>38732</v>
      </c>
      <c r="CS31" s="45">
        <v>39347</v>
      </c>
      <c r="CT31" s="45">
        <v>40228</v>
      </c>
      <c r="CU31" s="57">
        <v>40889</v>
      </c>
      <c r="CV31" s="44">
        <v>40518</v>
      </c>
      <c r="CW31" s="45">
        <v>40902</v>
      </c>
      <c r="CX31" s="45">
        <v>41569</v>
      </c>
      <c r="CY31" s="45">
        <v>42073</v>
      </c>
      <c r="CZ31" s="45">
        <v>42740</v>
      </c>
      <c r="DA31" s="45">
        <v>42816</v>
      </c>
      <c r="DB31" s="45">
        <v>42677</v>
      </c>
      <c r="DC31" s="45">
        <v>42947</v>
      </c>
      <c r="DD31" s="45">
        <v>42087</v>
      </c>
      <c r="DE31" s="45">
        <v>42220</v>
      </c>
      <c r="DF31" s="45">
        <v>42279</v>
      </c>
      <c r="DG31" s="57">
        <v>42673</v>
      </c>
      <c r="DH31" s="44">
        <v>41907</v>
      </c>
      <c r="DI31" s="45">
        <v>42153</v>
      </c>
      <c r="DJ31" s="45">
        <v>43497</v>
      </c>
      <c r="DK31" s="45">
        <v>43938</v>
      </c>
      <c r="DL31" s="45">
        <v>43535</v>
      </c>
      <c r="DM31" s="45">
        <v>43760</v>
      </c>
      <c r="DN31" s="45">
        <v>39844</v>
      </c>
      <c r="DO31" s="45">
        <v>39997</v>
      </c>
      <c r="DP31" s="45">
        <v>40635</v>
      </c>
      <c r="DQ31" s="57">
        <v>40537</v>
      </c>
      <c r="DR31" s="57">
        <v>40797</v>
      </c>
      <c r="DS31" s="232">
        <v>40565</v>
      </c>
      <c r="DT31" s="57">
        <v>39448</v>
      </c>
      <c r="DU31" s="57">
        <v>39170</v>
      </c>
      <c r="DV31" s="57">
        <v>40430</v>
      </c>
      <c r="DW31" s="57">
        <v>40300</v>
      </c>
      <c r="DX31" s="45"/>
      <c r="DY31" s="45"/>
      <c r="DZ31" s="45"/>
      <c r="EA31" s="45"/>
      <c r="EB31" s="45"/>
      <c r="EC31" s="45"/>
      <c r="ED31" s="45"/>
      <c r="EE31" s="45"/>
      <c r="EF31" s="104">
        <v>-130</v>
      </c>
      <c r="EG31" s="84">
        <v>-0.32258064516129031</v>
      </c>
      <c r="EH31" s="104">
        <v>-265</v>
      </c>
      <c r="EI31" s="84">
        <v>-0.62100157007944135</v>
      </c>
      <c r="EO31" s="213">
        <v>2016</v>
      </c>
      <c r="EP31" s="213">
        <v>2017</v>
      </c>
      <c r="EQ31" s="213">
        <v>2018</v>
      </c>
      <c r="ER31">
        <v>2019</v>
      </c>
      <c r="ES31" s="213">
        <v>2020</v>
      </c>
      <c r="ET31">
        <v>2021</v>
      </c>
      <c r="EU31" s="213">
        <v>2022</v>
      </c>
      <c r="EV31">
        <v>2023</v>
      </c>
    </row>
    <row r="32" spans="1:152" ht="15" outlineLevel="2">
      <c r="A32" s="339">
        <v>31</v>
      </c>
      <c r="B32" s="339" t="s">
        <v>318</v>
      </c>
      <c r="C32" s="339" t="s">
        <v>319</v>
      </c>
      <c r="D32" s="342">
        <v>4419</v>
      </c>
      <c r="E32" s="352">
        <v>4364</v>
      </c>
      <c r="F32" s="352">
        <v>4402</v>
      </c>
      <c r="G32" s="352">
        <v>4451</v>
      </c>
      <c r="H32" s="352">
        <v>4545</v>
      </c>
      <c r="I32" s="352">
        <v>4667</v>
      </c>
      <c r="J32" s="352">
        <v>4560</v>
      </c>
      <c r="K32" s="352">
        <v>4487</v>
      </c>
      <c r="L32" s="352">
        <v>4402</v>
      </c>
      <c r="M32" s="352">
        <v>4454</v>
      </c>
      <c r="N32" s="352">
        <v>4461</v>
      </c>
      <c r="O32" s="345">
        <v>4412</v>
      </c>
      <c r="P32" s="342">
        <v>4263</v>
      </c>
      <c r="Q32" s="352">
        <v>3424</v>
      </c>
      <c r="R32" s="352">
        <v>4161</v>
      </c>
      <c r="S32" s="352">
        <v>4264</v>
      </c>
      <c r="T32" s="352">
        <v>4545</v>
      </c>
      <c r="U32" s="352">
        <v>4555</v>
      </c>
      <c r="V32" s="352">
        <v>4570</v>
      </c>
      <c r="W32" s="352">
        <v>4661</v>
      </c>
      <c r="X32" s="352">
        <v>4740</v>
      </c>
      <c r="Y32" s="352">
        <v>4740</v>
      </c>
      <c r="Z32" s="352">
        <v>4492</v>
      </c>
      <c r="AA32" s="345">
        <v>4391</v>
      </c>
      <c r="AB32" s="342">
        <v>4197</v>
      </c>
      <c r="AC32" s="352">
        <v>4090</v>
      </c>
      <c r="AD32" s="352">
        <v>4177</v>
      </c>
      <c r="AE32" s="352">
        <v>4106</v>
      </c>
      <c r="AF32" s="352">
        <v>4064</v>
      </c>
      <c r="AG32" s="352">
        <v>4227</v>
      </c>
      <c r="AH32" s="352">
        <v>4365</v>
      </c>
      <c r="AI32" s="352">
        <v>4466</v>
      </c>
      <c r="AJ32" s="352">
        <v>4470</v>
      </c>
      <c r="AK32" s="352">
        <v>4474</v>
      </c>
      <c r="AL32" s="352">
        <v>4223</v>
      </c>
      <c r="AM32" s="345">
        <v>4248</v>
      </c>
      <c r="AN32" s="342">
        <v>4130</v>
      </c>
      <c r="AO32" s="352">
        <v>3918</v>
      </c>
      <c r="AP32" s="352">
        <v>3999</v>
      </c>
      <c r="AQ32" s="352">
        <v>4155</v>
      </c>
      <c r="AR32" s="352">
        <v>4268</v>
      </c>
      <c r="AS32" s="352">
        <v>4880</v>
      </c>
      <c r="AT32" s="352">
        <v>4921</v>
      </c>
      <c r="AU32" s="352">
        <v>4971</v>
      </c>
      <c r="AV32" s="352">
        <v>5084</v>
      </c>
      <c r="AW32" s="352">
        <v>5132</v>
      </c>
      <c r="AX32" s="352">
        <v>5153</v>
      </c>
      <c r="AY32" s="345">
        <v>5273</v>
      </c>
      <c r="AZ32" s="342">
        <v>5299</v>
      </c>
      <c r="BA32" s="352">
        <v>5319</v>
      </c>
      <c r="BB32" s="352">
        <v>5304</v>
      </c>
      <c r="BC32" s="352">
        <v>5045</v>
      </c>
      <c r="BD32" s="352">
        <v>4872</v>
      </c>
      <c r="BE32" s="352">
        <v>4881</v>
      </c>
      <c r="BF32" s="352">
        <v>4913</v>
      </c>
      <c r="BG32" s="352">
        <v>4880</v>
      </c>
      <c r="BH32" s="352">
        <v>4716</v>
      </c>
      <c r="BI32" s="352">
        <v>4592</v>
      </c>
      <c r="BJ32" s="352">
        <v>4434</v>
      </c>
      <c r="BK32" s="341">
        <v>4517</v>
      </c>
      <c r="BL32" s="342">
        <v>4439</v>
      </c>
      <c r="BM32" s="352">
        <v>4428</v>
      </c>
      <c r="BN32" s="352">
        <v>4529</v>
      </c>
      <c r="BO32" s="352">
        <v>4555</v>
      </c>
      <c r="BP32" s="352">
        <v>4519</v>
      </c>
      <c r="BQ32" s="352">
        <v>4481</v>
      </c>
      <c r="BR32" s="352">
        <v>4414</v>
      </c>
      <c r="BS32" s="352">
        <v>4332</v>
      </c>
      <c r="BT32" s="352">
        <v>4375</v>
      </c>
      <c r="BU32" s="352">
        <v>4387</v>
      </c>
      <c r="BV32" s="352">
        <v>4303</v>
      </c>
      <c r="BW32" s="341">
        <v>4292</v>
      </c>
      <c r="BX32" s="342">
        <v>4150</v>
      </c>
      <c r="BY32" s="352">
        <v>4062</v>
      </c>
      <c r="BZ32" s="352">
        <v>3981</v>
      </c>
      <c r="CA32" s="352">
        <v>3960</v>
      </c>
      <c r="CB32" s="352">
        <v>3985</v>
      </c>
      <c r="CC32" s="352">
        <v>3939</v>
      </c>
      <c r="CD32" s="352">
        <v>3955</v>
      </c>
      <c r="CE32" s="352">
        <v>3902</v>
      </c>
      <c r="CF32" s="352">
        <v>3855</v>
      </c>
      <c r="CG32" s="352">
        <v>3872</v>
      </c>
      <c r="CH32" s="352">
        <v>3844</v>
      </c>
      <c r="CI32" s="341">
        <v>3806</v>
      </c>
      <c r="CJ32" s="342">
        <v>3629</v>
      </c>
      <c r="CK32" s="352">
        <v>3518</v>
      </c>
      <c r="CL32" s="352">
        <v>3526</v>
      </c>
      <c r="CM32" s="352">
        <v>3651</v>
      </c>
      <c r="CN32" s="352">
        <v>3511</v>
      </c>
      <c r="CO32" s="352">
        <v>3533</v>
      </c>
      <c r="CP32" s="352">
        <v>3551</v>
      </c>
      <c r="CQ32" s="352">
        <v>3678</v>
      </c>
      <c r="CR32" s="352">
        <v>3715</v>
      </c>
      <c r="CS32" s="352">
        <v>3782</v>
      </c>
      <c r="CT32" s="352">
        <v>3858</v>
      </c>
      <c r="CU32" s="341">
        <v>3955</v>
      </c>
      <c r="CV32" s="342">
        <v>3975</v>
      </c>
      <c r="CW32" s="352">
        <v>3961</v>
      </c>
      <c r="CX32" s="352">
        <v>4040</v>
      </c>
      <c r="CY32" s="352">
        <v>4110</v>
      </c>
      <c r="CZ32" s="352">
        <v>4173</v>
      </c>
      <c r="DA32" s="352">
        <v>4183</v>
      </c>
      <c r="DB32" s="352">
        <v>4154</v>
      </c>
      <c r="DC32" s="352">
        <v>4128</v>
      </c>
      <c r="DD32" s="352">
        <v>3937</v>
      </c>
      <c r="DE32" s="352">
        <v>3903</v>
      </c>
      <c r="DF32" s="352">
        <v>3948</v>
      </c>
      <c r="DG32" s="341">
        <v>4008</v>
      </c>
      <c r="DH32" s="342">
        <v>3957</v>
      </c>
      <c r="DI32" s="352">
        <v>3907</v>
      </c>
      <c r="DJ32" s="352">
        <v>4082</v>
      </c>
      <c r="DK32" s="352">
        <v>4099</v>
      </c>
      <c r="DL32" s="352">
        <v>4042</v>
      </c>
      <c r="DM32" s="352">
        <v>4046</v>
      </c>
      <c r="DN32" s="352">
        <v>3626</v>
      </c>
      <c r="DO32" s="352">
        <v>3602</v>
      </c>
      <c r="DP32" s="352">
        <v>3675</v>
      </c>
      <c r="DQ32" s="341">
        <v>3640</v>
      </c>
      <c r="DR32" s="341">
        <v>3652</v>
      </c>
      <c r="DS32" s="345">
        <v>3671</v>
      </c>
      <c r="DT32" s="341">
        <v>3555</v>
      </c>
      <c r="DU32" s="341">
        <v>3447</v>
      </c>
      <c r="DV32" s="341">
        <v>3648</v>
      </c>
      <c r="DW32" s="341">
        <v>3671</v>
      </c>
      <c r="DX32" s="352"/>
      <c r="DY32" s="352"/>
      <c r="DZ32" s="352"/>
      <c r="EA32" s="352"/>
      <c r="EB32" s="352"/>
      <c r="EC32" s="352"/>
      <c r="ED32" s="352"/>
      <c r="EE32" s="352"/>
      <c r="EF32" s="104">
        <v>23</v>
      </c>
      <c r="EG32" s="84">
        <v>0.62653228003268868</v>
      </c>
      <c r="EH32" s="104">
        <v>0</v>
      </c>
      <c r="EI32" s="84">
        <v>0</v>
      </c>
      <c r="EN32" t="s">
        <v>473</v>
      </c>
      <c r="EO32" s="5">
        <v>3426363</v>
      </c>
      <c r="EP32" s="5">
        <v>3648470</v>
      </c>
      <c r="EQ32" s="5">
        <v>3680627</v>
      </c>
      <c r="ER32" s="5">
        <v>3770592</v>
      </c>
      <c r="ES32" s="429">
        <v>3900667</v>
      </c>
      <c r="ET32" s="429">
        <v>4041993</v>
      </c>
      <c r="EU32" s="429">
        <v>4242663</v>
      </c>
      <c r="EV32" s="747">
        <v>4049362</v>
      </c>
    </row>
    <row r="33" spans="1:152" ht="15" outlineLevel="2">
      <c r="A33" s="339">
        <v>40</v>
      </c>
      <c r="B33" s="339" t="s">
        <v>318</v>
      </c>
      <c r="C33" s="339" t="s">
        <v>320</v>
      </c>
      <c r="D33" s="342">
        <v>1398</v>
      </c>
      <c r="E33" s="352">
        <v>1435</v>
      </c>
      <c r="F33" s="352">
        <v>1429</v>
      </c>
      <c r="G33" s="352">
        <v>1452</v>
      </c>
      <c r="H33" s="352">
        <v>1480</v>
      </c>
      <c r="I33" s="352">
        <v>1528</v>
      </c>
      <c r="J33" s="352">
        <v>1507</v>
      </c>
      <c r="K33" s="352">
        <v>1454</v>
      </c>
      <c r="L33" s="352">
        <v>1400</v>
      </c>
      <c r="M33" s="352">
        <v>1364</v>
      </c>
      <c r="N33" s="352">
        <v>1375</v>
      </c>
      <c r="O33" s="345">
        <v>1350</v>
      </c>
      <c r="P33" s="342">
        <v>1203</v>
      </c>
      <c r="Q33" s="352">
        <v>1200</v>
      </c>
      <c r="R33" s="352">
        <v>1261</v>
      </c>
      <c r="S33" s="352">
        <v>1237</v>
      </c>
      <c r="T33" s="352">
        <v>1480</v>
      </c>
      <c r="U33" s="352">
        <v>1282</v>
      </c>
      <c r="V33" s="352">
        <v>1278</v>
      </c>
      <c r="W33" s="352">
        <v>1322</v>
      </c>
      <c r="X33" s="352">
        <v>1372</v>
      </c>
      <c r="Y33" s="352">
        <v>1405</v>
      </c>
      <c r="Z33" s="352">
        <v>1315</v>
      </c>
      <c r="AA33" s="345">
        <v>1281</v>
      </c>
      <c r="AB33" s="342">
        <v>1194</v>
      </c>
      <c r="AC33" s="352">
        <v>1122</v>
      </c>
      <c r="AD33" s="352">
        <v>1126</v>
      </c>
      <c r="AE33" s="352">
        <v>1137</v>
      </c>
      <c r="AF33" s="352">
        <v>1119</v>
      </c>
      <c r="AG33" s="352">
        <v>1121</v>
      </c>
      <c r="AH33" s="352">
        <v>1205</v>
      </c>
      <c r="AI33" s="352">
        <v>1226</v>
      </c>
      <c r="AJ33" s="352">
        <v>1235</v>
      </c>
      <c r="AK33" s="352">
        <v>1216</v>
      </c>
      <c r="AL33" s="352">
        <v>1117</v>
      </c>
      <c r="AM33" s="345">
        <v>1144</v>
      </c>
      <c r="AN33" s="342">
        <v>1111</v>
      </c>
      <c r="AO33" s="352">
        <v>1039</v>
      </c>
      <c r="AP33" s="352">
        <v>1079</v>
      </c>
      <c r="AQ33" s="352">
        <v>1172</v>
      </c>
      <c r="AR33" s="352">
        <v>1195</v>
      </c>
      <c r="AS33" s="352">
        <v>1400</v>
      </c>
      <c r="AT33" s="352">
        <v>1343</v>
      </c>
      <c r="AU33" s="352">
        <v>1361</v>
      </c>
      <c r="AV33" s="352">
        <v>1418</v>
      </c>
      <c r="AW33" s="352">
        <v>1486</v>
      </c>
      <c r="AX33" s="352">
        <v>1516</v>
      </c>
      <c r="AY33" s="345">
        <v>1567</v>
      </c>
      <c r="AZ33" s="342">
        <v>1536</v>
      </c>
      <c r="BA33" s="352">
        <v>1564</v>
      </c>
      <c r="BB33" s="352">
        <v>1562</v>
      </c>
      <c r="BC33" s="352">
        <v>1524</v>
      </c>
      <c r="BD33" s="352">
        <v>1527</v>
      </c>
      <c r="BE33" s="352">
        <v>1584</v>
      </c>
      <c r="BF33" s="352">
        <v>1661</v>
      </c>
      <c r="BG33" s="352">
        <v>1651</v>
      </c>
      <c r="BH33" s="352">
        <v>1631</v>
      </c>
      <c r="BI33" s="352">
        <v>1620</v>
      </c>
      <c r="BJ33" s="352">
        <v>1628</v>
      </c>
      <c r="BK33" s="341">
        <v>1622</v>
      </c>
      <c r="BL33" s="342">
        <v>1628</v>
      </c>
      <c r="BM33" s="352">
        <v>1636</v>
      </c>
      <c r="BN33" s="352">
        <v>1742</v>
      </c>
      <c r="BO33" s="352">
        <v>1686</v>
      </c>
      <c r="BP33" s="352">
        <v>1650</v>
      </c>
      <c r="BQ33" s="352">
        <v>1651</v>
      </c>
      <c r="BR33" s="352">
        <v>1660</v>
      </c>
      <c r="BS33" s="352">
        <v>1637</v>
      </c>
      <c r="BT33" s="352">
        <v>1675</v>
      </c>
      <c r="BU33" s="352">
        <v>1667</v>
      </c>
      <c r="BV33" s="352">
        <v>1673</v>
      </c>
      <c r="BW33" s="341">
        <v>1698</v>
      </c>
      <c r="BX33" s="342">
        <v>1695</v>
      </c>
      <c r="BY33" s="352">
        <v>1672</v>
      </c>
      <c r="BZ33" s="352">
        <v>1674</v>
      </c>
      <c r="CA33" s="352">
        <v>1683</v>
      </c>
      <c r="CB33" s="352">
        <v>1919</v>
      </c>
      <c r="CC33" s="352">
        <v>1930</v>
      </c>
      <c r="CD33" s="352">
        <v>1999</v>
      </c>
      <c r="CE33" s="352">
        <v>1935</v>
      </c>
      <c r="CF33" s="352">
        <v>1686</v>
      </c>
      <c r="CG33" s="352">
        <v>1700</v>
      </c>
      <c r="CH33" s="352">
        <v>1719</v>
      </c>
      <c r="CI33" s="341">
        <v>1702</v>
      </c>
      <c r="CJ33" s="342">
        <v>1775</v>
      </c>
      <c r="CK33" s="352">
        <v>1725</v>
      </c>
      <c r="CL33" s="352">
        <v>1757</v>
      </c>
      <c r="CM33" s="352">
        <v>1779</v>
      </c>
      <c r="CN33" s="352">
        <v>1696</v>
      </c>
      <c r="CO33" s="352">
        <v>1720</v>
      </c>
      <c r="CP33" s="352">
        <v>1728</v>
      </c>
      <c r="CQ33" s="352">
        <v>1791</v>
      </c>
      <c r="CR33" s="352">
        <v>1809</v>
      </c>
      <c r="CS33" s="352">
        <v>1834</v>
      </c>
      <c r="CT33" s="352">
        <v>1881</v>
      </c>
      <c r="CU33" s="341">
        <v>1909</v>
      </c>
      <c r="CV33" s="342">
        <v>1872</v>
      </c>
      <c r="CW33" s="352">
        <v>1819</v>
      </c>
      <c r="CX33" s="352">
        <v>1789</v>
      </c>
      <c r="CY33" s="352">
        <v>1795</v>
      </c>
      <c r="CZ33" s="352">
        <v>1841</v>
      </c>
      <c r="DA33" s="352">
        <v>1817</v>
      </c>
      <c r="DB33" s="352">
        <v>1849</v>
      </c>
      <c r="DC33" s="352">
        <v>1818</v>
      </c>
      <c r="DD33" s="352">
        <v>1648</v>
      </c>
      <c r="DE33" s="352">
        <v>1656</v>
      </c>
      <c r="DF33" s="352">
        <v>1671</v>
      </c>
      <c r="DG33" s="341">
        <v>1681</v>
      </c>
      <c r="DH33" s="342">
        <v>1634</v>
      </c>
      <c r="DI33" s="352">
        <v>1585</v>
      </c>
      <c r="DJ33" s="352">
        <v>1677</v>
      </c>
      <c r="DK33" s="352">
        <v>1704</v>
      </c>
      <c r="DL33" s="352">
        <v>1654</v>
      </c>
      <c r="DM33" s="352">
        <v>1670</v>
      </c>
      <c r="DN33" s="352">
        <v>1528</v>
      </c>
      <c r="DO33" s="352">
        <v>1485</v>
      </c>
      <c r="DP33" s="352">
        <v>1556</v>
      </c>
      <c r="DQ33" s="341">
        <v>1561</v>
      </c>
      <c r="DR33" s="341">
        <v>1544</v>
      </c>
      <c r="DS33" s="345">
        <v>1554</v>
      </c>
      <c r="DT33" s="341">
        <v>1438</v>
      </c>
      <c r="DU33" s="341">
        <v>1390</v>
      </c>
      <c r="DV33" s="341">
        <v>1529</v>
      </c>
      <c r="DW33" s="341">
        <v>1524</v>
      </c>
      <c r="DX33" s="352"/>
      <c r="DY33" s="352"/>
      <c r="DZ33" s="352"/>
      <c r="EA33" s="352"/>
      <c r="EB33" s="352"/>
      <c r="EC33" s="352"/>
      <c r="ED33" s="352"/>
      <c r="EE33" s="352"/>
      <c r="EF33" s="104">
        <v>-5</v>
      </c>
      <c r="EG33" s="84">
        <v>-0.32808398950131235</v>
      </c>
      <c r="EH33" s="104">
        <v>-30</v>
      </c>
      <c r="EI33" s="84">
        <v>-1.784651992861392</v>
      </c>
      <c r="EN33" t="s">
        <v>475</v>
      </c>
      <c r="EO33" s="5">
        <v>3398694</v>
      </c>
      <c r="EP33" s="5">
        <v>3611664</v>
      </c>
      <c r="EQ33" s="5">
        <v>3678533</v>
      </c>
      <c r="ER33" s="5">
        <v>3762794</v>
      </c>
      <c r="ES33" s="429">
        <v>3887980</v>
      </c>
      <c r="ET33" s="429">
        <v>4081087</v>
      </c>
      <c r="EU33" s="429">
        <v>4245292</v>
      </c>
      <c r="EV33" s="747">
        <v>4048714</v>
      </c>
    </row>
    <row r="34" spans="1:152" ht="15" outlineLevel="2">
      <c r="A34" s="339">
        <v>190</v>
      </c>
      <c r="B34" s="339" t="s">
        <v>318</v>
      </c>
      <c r="C34" s="339" t="s">
        <v>321</v>
      </c>
      <c r="D34" s="342">
        <v>2683</v>
      </c>
      <c r="E34" s="352">
        <v>2706</v>
      </c>
      <c r="F34" s="352">
        <v>2719</v>
      </c>
      <c r="G34" s="352">
        <v>2736</v>
      </c>
      <c r="H34" s="352">
        <v>2763</v>
      </c>
      <c r="I34" s="352">
        <v>2826</v>
      </c>
      <c r="J34" s="352">
        <v>2764</v>
      </c>
      <c r="K34" s="352">
        <v>2791</v>
      </c>
      <c r="L34" s="352">
        <v>2749</v>
      </c>
      <c r="M34" s="352">
        <v>2817</v>
      </c>
      <c r="N34" s="352">
        <v>2869</v>
      </c>
      <c r="O34" s="345">
        <v>2888</v>
      </c>
      <c r="P34" s="342">
        <v>2697</v>
      </c>
      <c r="Q34" s="352">
        <v>2445</v>
      </c>
      <c r="R34" s="352">
        <v>2754</v>
      </c>
      <c r="S34" s="352">
        <v>2742</v>
      </c>
      <c r="T34" s="352">
        <v>2763</v>
      </c>
      <c r="U34" s="352">
        <v>2776</v>
      </c>
      <c r="V34" s="352">
        <v>2816</v>
      </c>
      <c r="W34" s="352">
        <v>2872</v>
      </c>
      <c r="X34" s="352">
        <v>2922</v>
      </c>
      <c r="Y34" s="352">
        <v>3026</v>
      </c>
      <c r="Z34" s="352">
        <v>2964</v>
      </c>
      <c r="AA34" s="345">
        <v>2885</v>
      </c>
      <c r="AB34" s="342">
        <v>2766</v>
      </c>
      <c r="AC34" s="352">
        <v>2683</v>
      </c>
      <c r="AD34" s="352">
        <v>2675</v>
      </c>
      <c r="AE34" s="352">
        <v>2690</v>
      </c>
      <c r="AF34" s="352">
        <v>2731</v>
      </c>
      <c r="AG34" s="352">
        <v>2777</v>
      </c>
      <c r="AH34" s="352">
        <v>2911</v>
      </c>
      <c r="AI34" s="352">
        <v>2996</v>
      </c>
      <c r="AJ34" s="352">
        <v>3098</v>
      </c>
      <c r="AK34" s="352">
        <v>3087</v>
      </c>
      <c r="AL34" s="352">
        <v>2990</v>
      </c>
      <c r="AM34" s="345">
        <v>2981</v>
      </c>
      <c r="AN34" s="342">
        <v>2857</v>
      </c>
      <c r="AO34" s="352">
        <v>2742</v>
      </c>
      <c r="AP34" s="352">
        <v>2718</v>
      </c>
      <c r="AQ34" s="352">
        <v>2826</v>
      </c>
      <c r="AR34" s="352">
        <v>2875</v>
      </c>
      <c r="AS34" s="352">
        <v>2887</v>
      </c>
      <c r="AT34" s="352">
        <v>2921</v>
      </c>
      <c r="AU34" s="352">
        <v>2945</v>
      </c>
      <c r="AV34" s="352">
        <v>2948</v>
      </c>
      <c r="AW34" s="352">
        <v>2967</v>
      </c>
      <c r="AX34" s="352">
        <v>2986</v>
      </c>
      <c r="AY34" s="345">
        <v>3016</v>
      </c>
      <c r="AZ34" s="342">
        <v>2975</v>
      </c>
      <c r="BA34" s="352">
        <v>2932</v>
      </c>
      <c r="BB34" s="352">
        <v>2891</v>
      </c>
      <c r="BC34" s="352">
        <v>2812</v>
      </c>
      <c r="BD34" s="352">
        <v>2808</v>
      </c>
      <c r="BE34" s="352">
        <v>2826</v>
      </c>
      <c r="BF34" s="352">
        <v>2861</v>
      </c>
      <c r="BG34" s="352">
        <v>2860</v>
      </c>
      <c r="BH34" s="352">
        <v>2717</v>
      </c>
      <c r="BI34" s="352">
        <v>2668</v>
      </c>
      <c r="BJ34" s="352">
        <v>2641</v>
      </c>
      <c r="BK34" s="341">
        <v>2677</v>
      </c>
      <c r="BL34" s="342">
        <v>2658</v>
      </c>
      <c r="BM34" s="352">
        <v>2649</v>
      </c>
      <c r="BN34" s="352">
        <v>2670</v>
      </c>
      <c r="BO34" s="352">
        <v>2678</v>
      </c>
      <c r="BP34" s="352">
        <v>2702</v>
      </c>
      <c r="BQ34" s="352">
        <v>2754</v>
      </c>
      <c r="BR34" s="352">
        <v>2795</v>
      </c>
      <c r="BS34" s="352">
        <v>2820</v>
      </c>
      <c r="BT34" s="352">
        <v>2886</v>
      </c>
      <c r="BU34" s="352">
        <v>2868</v>
      </c>
      <c r="BV34" s="352">
        <v>2889</v>
      </c>
      <c r="BW34" s="341">
        <v>2909</v>
      </c>
      <c r="BX34" s="342">
        <v>2847</v>
      </c>
      <c r="BY34" s="352">
        <v>2900</v>
      </c>
      <c r="BZ34" s="352">
        <v>2932</v>
      </c>
      <c r="CA34" s="352">
        <v>2948</v>
      </c>
      <c r="CB34" s="352">
        <v>2948</v>
      </c>
      <c r="CC34" s="352">
        <v>2988</v>
      </c>
      <c r="CD34" s="352">
        <v>3048</v>
      </c>
      <c r="CE34" s="352">
        <v>3124</v>
      </c>
      <c r="CF34" s="352">
        <v>3124</v>
      </c>
      <c r="CG34" s="352">
        <v>3174</v>
      </c>
      <c r="CH34" s="352">
        <v>3199</v>
      </c>
      <c r="CI34" s="341">
        <v>3172</v>
      </c>
      <c r="CJ34" s="342">
        <v>3098</v>
      </c>
      <c r="CK34" s="352">
        <v>3142</v>
      </c>
      <c r="CL34" s="352">
        <v>3191</v>
      </c>
      <c r="CM34" s="352">
        <v>3226</v>
      </c>
      <c r="CN34" s="352">
        <v>3171</v>
      </c>
      <c r="CO34" s="352">
        <v>3158</v>
      </c>
      <c r="CP34" s="352">
        <v>3191</v>
      </c>
      <c r="CQ34" s="352">
        <v>3310</v>
      </c>
      <c r="CR34" s="352">
        <v>3303</v>
      </c>
      <c r="CS34" s="352">
        <v>3356</v>
      </c>
      <c r="CT34" s="352">
        <v>3416</v>
      </c>
      <c r="CU34" s="341">
        <v>3442</v>
      </c>
      <c r="CV34" s="342">
        <v>3360</v>
      </c>
      <c r="CW34" s="352">
        <v>3375</v>
      </c>
      <c r="CX34" s="352">
        <v>3426</v>
      </c>
      <c r="CY34" s="352">
        <v>3430</v>
      </c>
      <c r="CZ34" s="352">
        <v>3448</v>
      </c>
      <c r="DA34" s="352">
        <v>3441</v>
      </c>
      <c r="DB34" s="352">
        <v>3408</v>
      </c>
      <c r="DC34" s="352">
        <v>3405</v>
      </c>
      <c r="DD34" s="352">
        <v>3427</v>
      </c>
      <c r="DE34" s="352">
        <v>3388</v>
      </c>
      <c r="DF34" s="352">
        <v>3369</v>
      </c>
      <c r="DG34" s="341">
        <v>3389</v>
      </c>
      <c r="DH34" s="342">
        <v>3351</v>
      </c>
      <c r="DI34" s="352">
        <v>3338</v>
      </c>
      <c r="DJ34" s="352">
        <v>3370</v>
      </c>
      <c r="DK34" s="352">
        <v>3430</v>
      </c>
      <c r="DL34" s="352">
        <v>3422</v>
      </c>
      <c r="DM34" s="352">
        <v>3432</v>
      </c>
      <c r="DN34" s="352">
        <v>3163</v>
      </c>
      <c r="DO34" s="352">
        <v>3178</v>
      </c>
      <c r="DP34" s="352">
        <v>3187</v>
      </c>
      <c r="DQ34" s="341">
        <v>3191</v>
      </c>
      <c r="DR34" s="341">
        <v>3237</v>
      </c>
      <c r="DS34" s="345">
        <v>3213</v>
      </c>
      <c r="DT34" s="341">
        <v>3157</v>
      </c>
      <c r="DU34" s="341">
        <v>3166</v>
      </c>
      <c r="DV34" s="341">
        <v>3230</v>
      </c>
      <c r="DW34" s="341">
        <v>3189</v>
      </c>
      <c r="DX34" s="352"/>
      <c r="DY34" s="352"/>
      <c r="DZ34" s="352"/>
      <c r="EA34" s="352"/>
      <c r="EB34" s="352"/>
      <c r="EC34" s="352"/>
      <c r="ED34" s="352"/>
      <c r="EE34" s="352"/>
      <c r="EF34" s="104">
        <v>-41</v>
      </c>
      <c r="EG34" s="84">
        <v>-1.2856694888679836</v>
      </c>
      <c r="EH34" s="104">
        <v>-24</v>
      </c>
      <c r="EI34" s="84">
        <v>-0.70817350250811451</v>
      </c>
      <c r="EN34" t="s">
        <v>476</v>
      </c>
      <c r="EO34" s="5">
        <v>3448626</v>
      </c>
      <c r="EP34" s="5">
        <v>3686024</v>
      </c>
      <c r="EQ34" s="5">
        <v>3710863</v>
      </c>
      <c r="ER34" s="5">
        <v>3800490</v>
      </c>
      <c r="ES34" s="429">
        <v>3904336</v>
      </c>
      <c r="ET34" s="429">
        <v>4124926</v>
      </c>
      <c r="EU34" s="429">
        <v>4202885</v>
      </c>
      <c r="EV34" s="747">
        <v>4083123</v>
      </c>
    </row>
    <row r="35" spans="1:152" ht="15" outlineLevel="2">
      <c r="A35" s="339">
        <v>604</v>
      </c>
      <c r="B35" s="339" t="s">
        <v>318</v>
      </c>
      <c r="C35" s="339" t="s">
        <v>322</v>
      </c>
      <c r="D35" s="342">
        <v>3457</v>
      </c>
      <c r="E35" s="352">
        <v>3475</v>
      </c>
      <c r="F35" s="352">
        <v>3413</v>
      </c>
      <c r="G35" s="352">
        <v>3407</v>
      </c>
      <c r="H35" s="352">
        <v>3532</v>
      </c>
      <c r="I35" s="352">
        <v>3573</v>
      </c>
      <c r="J35" s="352">
        <v>3426</v>
      </c>
      <c r="K35" s="352">
        <v>3425</v>
      </c>
      <c r="L35" s="352">
        <v>3258</v>
      </c>
      <c r="M35" s="352">
        <v>3195</v>
      </c>
      <c r="N35" s="352">
        <v>3160</v>
      </c>
      <c r="O35" s="345">
        <v>3242</v>
      </c>
      <c r="P35" s="342">
        <v>2929</v>
      </c>
      <c r="Q35" s="352">
        <v>2740</v>
      </c>
      <c r="R35" s="352">
        <v>3133</v>
      </c>
      <c r="S35" s="352">
        <v>3082</v>
      </c>
      <c r="T35" s="352">
        <v>3532</v>
      </c>
      <c r="U35" s="352">
        <v>3261</v>
      </c>
      <c r="V35" s="352">
        <v>3263</v>
      </c>
      <c r="W35" s="352">
        <v>3419</v>
      </c>
      <c r="X35" s="352">
        <v>3488</v>
      </c>
      <c r="Y35" s="352">
        <v>3565</v>
      </c>
      <c r="Z35" s="352">
        <v>3429</v>
      </c>
      <c r="AA35" s="345">
        <v>3275</v>
      </c>
      <c r="AB35" s="342">
        <v>3091</v>
      </c>
      <c r="AC35" s="352">
        <v>2995</v>
      </c>
      <c r="AD35" s="352">
        <v>3039</v>
      </c>
      <c r="AE35" s="352">
        <v>3044</v>
      </c>
      <c r="AF35" s="352">
        <v>3110</v>
      </c>
      <c r="AG35" s="352">
        <v>3255</v>
      </c>
      <c r="AH35" s="352">
        <v>3387</v>
      </c>
      <c r="AI35" s="352">
        <v>3503</v>
      </c>
      <c r="AJ35" s="352">
        <v>3612</v>
      </c>
      <c r="AK35" s="352">
        <v>3656</v>
      </c>
      <c r="AL35" s="352">
        <v>3371</v>
      </c>
      <c r="AM35" s="345">
        <v>3369</v>
      </c>
      <c r="AN35" s="342">
        <v>3349</v>
      </c>
      <c r="AO35" s="352">
        <v>3125</v>
      </c>
      <c r="AP35" s="352">
        <v>3185</v>
      </c>
      <c r="AQ35" s="352">
        <v>3305</v>
      </c>
      <c r="AR35" s="352">
        <v>3439</v>
      </c>
      <c r="AS35" s="352">
        <v>3778</v>
      </c>
      <c r="AT35" s="352">
        <v>3824</v>
      </c>
      <c r="AU35" s="352">
        <v>3838</v>
      </c>
      <c r="AV35" s="352">
        <v>3961</v>
      </c>
      <c r="AW35" s="352">
        <v>4051</v>
      </c>
      <c r="AX35" s="352">
        <v>4116</v>
      </c>
      <c r="AY35" s="345">
        <v>4312</v>
      </c>
      <c r="AZ35" s="342">
        <v>4274</v>
      </c>
      <c r="BA35" s="352">
        <v>4254</v>
      </c>
      <c r="BB35" s="352">
        <v>4304</v>
      </c>
      <c r="BC35" s="352">
        <v>4184</v>
      </c>
      <c r="BD35" s="352">
        <v>4149</v>
      </c>
      <c r="BE35" s="352">
        <v>4297</v>
      </c>
      <c r="BF35" s="352">
        <v>4480</v>
      </c>
      <c r="BG35" s="352">
        <v>4415</v>
      </c>
      <c r="BH35" s="352">
        <v>4211</v>
      </c>
      <c r="BI35" s="352">
        <v>4032</v>
      </c>
      <c r="BJ35" s="352">
        <v>4097</v>
      </c>
      <c r="BK35" s="341">
        <v>4241</v>
      </c>
      <c r="BL35" s="342">
        <v>4271</v>
      </c>
      <c r="BM35" s="352">
        <v>4175</v>
      </c>
      <c r="BN35" s="352">
        <v>4350</v>
      </c>
      <c r="BO35" s="352">
        <v>4350</v>
      </c>
      <c r="BP35" s="352">
        <v>4249</v>
      </c>
      <c r="BQ35" s="352">
        <v>4281</v>
      </c>
      <c r="BR35" s="352">
        <v>4275</v>
      </c>
      <c r="BS35" s="352">
        <v>4360</v>
      </c>
      <c r="BT35" s="352">
        <v>4407</v>
      </c>
      <c r="BU35" s="352">
        <v>4502</v>
      </c>
      <c r="BV35" s="352">
        <v>4551</v>
      </c>
      <c r="BW35" s="341">
        <v>4583</v>
      </c>
      <c r="BX35" s="342">
        <v>4608</v>
      </c>
      <c r="BY35" s="352">
        <v>4606</v>
      </c>
      <c r="BZ35" s="352">
        <v>4497</v>
      </c>
      <c r="CA35" s="352">
        <v>4628</v>
      </c>
      <c r="CB35" s="352">
        <v>4620</v>
      </c>
      <c r="CC35" s="352">
        <v>4697</v>
      </c>
      <c r="CD35" s="352">
        <v>4814</v>
      </c>
      <c r="CE35" s="352">
        <v>4877</v>
      </c>
      <c r="CF35" s="352">
        <v>4811</v>
      </c>
      <c r="CG35" s="352">
        <v>4895</v>
      </c>
      <c r="CH35" s="352">
        <v>4950</v>
      </c>
      <c r="CI35" s="341">
        <v>4936</v>
      </c>
      <c r="CJ35" s="342">
        <v>4842</v>
      </c>
      <c r="CK35" s="352">
        <v>4778</v>
      </c>
      <c r="CL35" s="352">
        <v>4853</v>
      </c>
      <c r="CM35" s="352">
        <v>4925</v>
      </c>
      <c r="CN35" s="352">
        <v>4734</v>
      </c>
      <c r="CO35" s="352">
        <v>4748</v>
      </c>
      <c r="CP35" s="352">
        <v>4838</v>
      </c>
      <c r="CQ35" s="352">
        <v>5063</v>
      </c>
      <c r="CR35" s="352">
        <v>5155</v>
      </c>
      <c r="CS35" s="352">
        <v>5302</v>
      </c>
      <c r="CT35" s="352">
        <v>5438</v>
      </c>
      <c r="CU35" s="341">
        <v>5613</v>
      </c>
      <c r="CV35" s="342">
        <v>5601</v>
      </c>
      <c r="CW35" s="352">
        <v>5724</v>
      </c>
      <c r="CX35" s="352">
        <v>5777</v>
      </c>
      <c r="CY35" s="352">
        <v>5923</v>
      </c>
      <c r="CZ35" s="352">
        <v>6112</v>
      </c>
      <c r="DA35" s="352">
        <v>6161</v>
      </c>
      <c r="DB35" s="352">
        <v>6168</v>
      </c>
      <c r="DC35" s="352">
        <v>6179</v>
      </c>
      <c r="DD35" s="352">
        <v>5869</v>
      </c>
      <c r="DE35" s="352">
        <v>5890</v>
      </c>
      <c r="DF35" s="352">
        <v>5884</v>
      </c>
      <c r="DG35" s="341">
        <v>5977</v>
      </c>
      <c r="DH35" s="342">
        <v>5815</v>
      </c>
      <c r="DI35" s="352">
        <v>5848</v>
      </c>
      <c r="DJ35" s="352">
        <v>6128</v>
      </c>
      <c r="DK35" s="352">
        <v>6176</v>
      </c>
      <c r="DL35" s="352">
        <v>6146</v>
      </c>
      <c r="DM35" s="352">
        <v>6175</v>
      </c>
      <c r="DN35" s="352">
        <v>5566</v>
      </c>
      <c r="DO35" s="352">
        <v>5646</v>
      </c>
      <c r="DP35" s="352">
        <v>5754</v>
      </c>
      <c r="DQ35" s="341">
        <v>5739</v>
      </c>
      <c r="DR35" s="341">
        <v>5782</v>
      </c>
      <c r="DS35" s="345">
        <v>5789</v>
      </c>
      <c r="DT35" s="341">
        <v>5608</v>
      </c>
      <c r="DU35" s="341">
        <v>5579</v>
      </c>
      <c r="DV35" s="341">
        <v>5737</v>
      </c>
      <c r="DW35" s="341">
        <v>5649</v>
      </c>
      <c r="DX35" s="352"/>
      <c r="DY35" s="352"/>
      <c r="DZ35" s="352"/>
      <c r="EA35" s="352"/>
      <c r="EB35" s="352"/>
      <c r="EC35" s="352"/>
      <c r="ED35" s="352"/>
      <c r="EE35" s="352"/>
      <c r="EF35" s="104">
        <v>-88</v>
      </c>
      <c r="EG35" s="84">
        <v>-1.5577978403257213</v>
      </c>
      <c r="EH35" s="104">
        <v>-140</v>
      </c>
      <c r="EI35" s="84">
        <v>-2.3423121967542246</v>
      </c>
      <c r="EN35" t="s">
        <v>477</v>
      </c>
      <c r="EO35" s="5">
        <v>3493876</v>
      </c>
      <c r="EP35" s="5">
        <v>3662702</v>
      </c>
      <c r="EQ35" s="5">
        <v>3715073</v>
      </c>
      <c r="ER35" s="5">
        <v>3833034</v>
      </c>
      <c r="ES35" s="429">
        <v>3842281</v>
      </c>
      <c r="ET35" s="429">
        <v>4159698</v>
      </c>
      <c r="EU35" s="429">
        <v>4223530</v>
      </c>
      <c r="EV35" s="747">
        <v>4095014</v>
      </c>
    </row>
    <row r="36" spans="1:152" ht="15" outlineLevel="2">
      <c r="A36" s="339">
        <v>670</v>
      </c>
      <c r="B36" s="339" t="s">
        <v>318</v>
      </c>
      <c r="C36" s="339" t="s">
        <v>323</v>
      </c>
      <c r="D36" s="342">
        <v>3419</v>
      </c>
      <c r="E36" s="352">
        <v>3678</v>
      </c>
      <c r="F36" s="352">
        <v>3754</v>
      </c>
      <c r="G36" s="352">
        <v>3715</v>
      </c>
      <c r="H36" s="352">
        <v>3819</v>
      </c>
      <c r="I36" s="352">
        <v>3922</v>
      </c>
      <c r="J36" s="352">
        <v>3848</v>
      </c>
      <c r="K36" s="352">
        <v>3756</v>
      </c>
      <c r="L36" s="352">
        <v>3561</v>
      </c>
      <c r="M36" s="352">
        <v>3611</v>
      </c>
      <c r="N36" s="352">
        <v>3685</v>
      </c>
      <c r="O36" s="345">
        <v>3689</v>
      </c>
      <c r="P36" s="342">
        <v>3150</v>
      </c>
      <c r="Q36" s="352">
        <v>3047</v>
      </c>
      <c r="R36" s="352">
        <v>3359</v>
      </c>
      <c r="S36" s="352">
        <v>3448</v>
      </c>
      <c r="T36" s="352">
        <v>3819</v>
      </c>
      <c r="U36" s="352">
        <v>3601</v>
      </c>
      <c r="V36" s="352">
        <v>3597</v>
      </c>
      <c r="W36" s="352">
        <v>3683</v>
      </c>
      <c r="X36" s="352">
        <v>3699</v>
      </c>
      <c r="Y36" s="352">
        <v>3804</v>
      </c>
      <c r="Z36" s="352">
        <v>3742</v>
      </c>
      <c r="AA36" s="345">
        <v>3680</v>
      </c>
      <c r="AB36" s="342">
        <v>3311</v>
      </c>
      <c r="AC36" s="352">
        <v>3273</v>
      </c>
      <c r="AD36" s="352">
        <v>3278</v>
      </c>
      <c r="AE36" s="352">
        <v>3381</v>
      </c>
      <c r="AF36" s="352">
        <v>3402</v>
      </c>
      <c r="AG36" s="352">
        <v>3527</v>
      </c>
      <c r="AH36" s="352">
        <v>3745</v>
      </c>
      <c r="AI36" s="352">
        <v>3787</v>
      </c>
      <c r="AJ36" s="352">
        <v>3854</v>
      </c>
      <c r="AK36" s="352">
        <v>3815</v>
      </c>
      <c r="AL36" s="352">
        <v>3620</v>
      </c>
      <c r="AM36" s="345">
        <v>3683</v>
      </c>
      <c r="AN36" s="342">
        <v>3571</v>
      </c>
      <c r="AO36" s="352">
        <v>3394</v>
      </c>
      <c r="AP36" s="352">
        <v>3464</v>
      </c>
      <c r="AQ36" s="352">
        <v>3590</v>
      </c>
      <c r="AR36" s="352">
        <v>3680</v>
      </c>
      <c r="AS36" s="352">
        <v>3797</v>
      </c>
      <c r="AT36" s="352">
        <v>3865</v>
      </c>
      <c r="AU36" s="352">
        <v>3888</v>
      </c>
      <c r="AV36" s="352">
        <v>3852</v>
      </c>
      <c r="AW36" s="352">
        <v>3867</v>
      </c>
      <c r="AX36" s="352">
        <v>3849</v>
      </c>
      <c r="AY36" s="345">
        <v>3839</v>
      </c>
      <c r="AZ36" s="342">
        <v>3674</v>
      </c>
      <c r="BA36" s="352">
        <v>3671</v>
      </c>
      <c r="BB36" s="352">
        <v>3692</v>
      </c>
      <c r="BC36" s="352">
        <v>3552</v>
      </c>
      <c r="BD36" s="352">
        <v>3558</v>
      </c>
      <c r="BE36" s="352">
        <v>3638</v>
      </c>
      <c r="BF36" s="352">
        <v>3602</v>
      </c>
      <c r="BG36" s="352">
        <v>3754</v>
      </c>
      <c r="BH36" s="352">
        <v>3554</v>
      </c>
      <c r="BI36" s="352">
        <v>3470</v>
      </c>
      <c r="BJ36" s="352">
        <v>3368</v>
      </c>
      <c r="BK36" s="341">
        <v>3368</v>
      </c>
      <c r="BL36" s="342">
        <v>3247</v>
      </c>
      <c r="BM36" s="352">
        <v>3262</v>
      </c>
      <c r="BN36" s="352">
        <v>3264</v>
      </c>
      <c r="BO36" s="352">
        <v>3263</v>
      </c>
      <c r="BP36" s="352">
        <v>3202</v>
      </c>
      <c r="BQ36" s="352">
        <v>3241</v>
      </c>
      <c r="BR36" s="352">
        <v>3200</v>
      </c>
      <c r="BS36" s="352">
        <v>3288</v>
      </c>
      <c r="BT36" s="352">
        <v>3328</v>
      </c>
      <c r="BU36" s="352">
        <v>3304</v>
      </c>
      <c r="BV36" s="352">
        <v>3313</v>
      </c>
      <c r="BW36" s="341">
        <v>3257</v>
      </c>
      <c r="BX36" s="342">
        <v>3050</v>
      </c>
      <c r="BY36" s="352">
        <v>2994</v>
      </c>
      <c r="BZ36" s="352">
        <v>3083</v>
      </c>
      <c r="CA36" s="352">
        <v>3102</v>
      </c>
      <c r="CB36" s="352">
        <v>3185</v>
      </c>
      <c r="CC36" s="352">
        <v>3212</v>
      </c>
      <c r="CD36" s="352">
        <v>3262</v>
      </c>
      <c r="CE36" s="352">
        <v>3318</v>
      </c>
      <c r="CF36" s="352">
        <v>3279</v>
      </c>
      <c r="CG36" s="352">
        <v>3329</v>
      </c>
      <c r="CH36" s="352">
        <v>3407</v>
      </c>
      <c r="CI36" s="341">
        <v>3389</v>
      </c>
      <c r="CJ36" s="342">
        <v>3277</v>
      </c>
      <c r="CK36" s="352">
        <v>3250</v>
      </c>
      <c r="CL36" s="352">
        <v>3333</v>
      </c>
      <c r="CM36" s="352">
        <v>3286</v>
      </c>
      <c r="CN36" s="352">
        <v>3212</v>
      </c>
      <c r="CO36" s="352">
        <v>3265</v>
      </c>
      <c r="CP36" s="352">
        <v>3261</v>
      </c>
      <c r="CQ36" s="352">
        <v>3369</v>
      </c>
      <c r="CR36" s="352">
        <v>3351</v>
      </c>
      <c r="CS36" s="352">
        <v>3366</v>
      </c>
      <c r="CT36" s="352">
        <v>3415</v>
      </c>
      <c r="CU36" s="341">
        <v>3402</v>
      </c>
      <c r="CV36" s="342">
        <v>3308</v>
      </c>
      <c r="CW36" s="352">
        <v>3376</v>
      </c>
      <c r="CX36" s="352">
        <v>3452</v>
      </c>
      <c r="CY36" s="352">
        <v>3526</v>
      </c>
      <c r="CZ36" s="352">
        <v>3597</v>
      </c>
      <c r="DA36" s="352">
        <v>3610</v>
      </c>
      <c r="DB36" s="352">
        <v>3618</v>
      </c>
      <c r="DC36" s="352">
        <v>3680</v>
      </c>
      <c r="DD36" s="352">
        <v>3723</v>
      </c>
      <c r="DE36" s="352">
        <v>3714</v>
      </c>
      <c r="DF36" s="352">
        <v>3677</v>
      </c>
      <c r="DG36" s="341">
        <v>3703</v>
      </c>
      <c r="DH36" s="342">
        <v>3603</v>
      </c>
      <c r="DI36" s="352">
        <v>3653</v>
      </c>
      <c r="DJ36" s="352">
        <v>3733</v>
      </c>
      <c r="DK36" s="352">
        <v>3779</v>
      </c>
      <c r="DL36" s="352">
        <v>3748</v>
      </c>
      <c r="DM36" s="352">
        <v>3784</v>
      </c>
      <c r="DN36" s="352">
        <v>3469</v>
      </c>
      <c r="DO36" s="352">
        <v>3494</v>
      </c>
      <c r="DP36" s="352">
        <v>3493</v>
      </c>
      <c r="DQ36" s="341">
        <v>3478</v>
      </c>
      <c r="DR36" s="341">
        <v>3482</v>
      </c>
      <c r="DS36" s="345">
        <v>3393</v>
      </c>
      <c r="DT36" s="341">
        <v>3276</v>
      </c>
      <c r="DU36" s="341">
        <v>3304</v>
      </c>
      <c r="DV36" s="341">
        <v>3375</v>
      </c>
      <c r="DW36" s="341">
        <v>3397</v>
      </c>
      <c r="DX36" s="352"/>
      <c r="DY36" s="352"/>
      <c r="DZ36" s="352"/>
      <c r="EA36" s="352"/>
      <c r="EB36" s="352"/>
      <c r="EC36" s="352"/>
      <c r="ED36" s="352"/>
      <c r="EE36" s="352"/>
      <c r="EF36" s="104">
        <v>22</v>
      </c>
      <c r="EG36" s="84">
        <v>0.6476302619958787</v>
      </c>
      <c r="EH36" s="104">
        <v>4</v>
      </c>
      <c r="EI36" s="84">
        <v>0.10802052389954091</v>
      </c>
      <c r="EN36" t="s">
        <v>478</v>
      </c>
      <c r="EO36" s="5">
        <v>3515674</v>
      </c>
      <c r="EP36" s="5">
        <v>3629909</v>
      </c>
      <c r="EQ36" s="5">
        <v>3717425</v>
      </c>
      <c r="ER36" s="5">
        <v>3860678</v>
      </c>
      <c r="ES36" s="429">
        <v>3782032</v>
      </c>
      <c r="ET36" s="429">
        <v>4186403</v>
      </c>
      <c r="EU36" s="429">
        <v>4225101</v>
      </c>
      <c r="EV36" s="747">
        <v>0</v>
      </c>
    </row>
    <row r="37" spans="1:152" ht="15" outlineLevel="2">
      <c r="A37" s="339">
        <v>690</v>
      </c>
      <c r="B37" s="339" t="s">
        <v>318</v>
      </c>
      <c r="C37" s="339" t="s">
        <v>324</v>
      </c>
      <c r="D37" s="342">
        <v>1277</v>
      </c>
      <c r="E37" s="352">
        <v>1310</v>
      </c>
      <c r="F37" s="352">
        <v>1295</v>
      </c>
      <c r="G37" s="352">
        <v>1315</v>
      </c>
      <c r="H37" s="352">
        <v>1280</v>
      </c>
      <c r="I37" s="352">
        <v>1311</v>
      </c>
      <c r="J37" s="352">
        <v>1310</v>
      </c>
      <c r="K37" s="352">
        <v>1268</v>
      </c>
      <c r="L37" s="352">
        <v>1256</v>
      </c>
      <c r="M37" s="352">
        <v>1260</v>
      </c>
      <c r="N37" s="352">
        <v>1294</v>
      </c>
      <c r="O37" s="345">
        <v>1268</v>
      </c>
      <c r="P37" s="342">
        <v>1240</v>
      </c>
      <c r="Q37" s="352">
        <v>1197</v>
      </c>
      <c r="R37" s="352">
        <v>1215</v>
      </c>
      <c r="S37" s="352">
        <v>1218</v>
      </c>
      <c r="T37" s="352">
        <v>1280</v>
      </c>
      <c r="U37" s="352">
        <v>1282</v>
      </c>
      <c r="V37" s="352">
        <v>1284</v>
      </c>
      <c r="W37" s="352">
        <v>1314</v>
      </c>
      <c r="X37" s="352">
        <v>1324</v>
      </c>
      <c r="Y37" s="352">
        <v>1338</v>
      </c>
      <c r="Z37" s="352">
        <v>1323</v>
      </c>
      <c r="AA37" s="345">
        <v>1288</v>
      </c>
      <c r="AB37" s="342">
        <v>1264</v>
      </c>
      <c r="AC37" s="352">
        <v>1241</v>
      </c>
      <c r="AD37" s="352">
        <v>1242</v>
      </c>
      <c r="AE37" s="352">
        <v>1249</v>
      </c>
      <c r="AF37" s="352">
        <v>1216</v>
      </c>
      <c r="AG37" s="352">
        <v>1230</v>
      </c>
      <c r="AH37" s="352">
        <v>1322</v>
      </c>
      <c r="AI37" s="352">
        <v>1358</v>
      </c>
      <c r="AJ37" s="352">
        <v>1372</v>
      </c>
      <c r="AK37" s="352">
        <v>1353</v>
      </c>
      <c r="AL37" s="352">
        <v>1290</v>
      </c>
      <c r="AM37" s="345">
        <v>1320</v>
      </c>
      <c r="AN37" s="342">
        <v>1329</v>
      </c>
      <c r="AO37" s="352">
        <v>1209</v>
      </c>
      <c r="AP37" s="352">
        <v>1204</v>
      </c>
      <c r="AQ37" s="352">
        <v>1241</v>
      </c>
      <c r="AR37" s="352">
        <v>1255</v>
      </c>
      <c r="AS37" s="352">
        <v>1272</v>
      </c>
      <c r="AT37" s="352">
        <v>1320</v>
      </c>
      <c r="AU37" s="352">
        <v>1315</v>
      </c>
      <c r="AV37" s="352">
        <v>1283</v>
      </c>
      <c r="AW37" s="352">
        <v>1275</v>
      </c>
      <c r="AX37" s="352">
        <v>1249</v>
      </c>
      <c r="AY37" s="345">
        <v>1235</v>
      </c>
      <c r="AZ37" s="342">
        <v>1189</v>
      </c>
      <c r="BA37" s="352">
        <v>1186</v>
      </c>
      <c r="BB37" s="352">
        <v>1175</v>
      </c>
      <c r="BC37" s="352">
        <v>1152</v>
      </c>
      <c r="BD37" s="352">
        <v>1173</v>
      </c>
      <c r="BE37" s="352">
        <v>1241</v>
      </c>
      <c r="BF37" s="352">
        <v>1241</v>
      </c>
      <c r="BG37" s="352">
        <v>1238</v>
      </c>
      <c r="BH37" s="352">
        <v>1266</v>
      </c>
      <c r="BI37" s="352">
        <v>1252</v>
      </c>
      <c r="BJ37" s="352">
        <v>1226</v>
      </c>
      <c r="BK37" s="341">
        <v>1240</v>
      </c>
      <c r="BL37" s="342">
        <v>1216</v>
      </c>
      <c r="BM37" s="352">
        <v>1224</v>
      </c>
      <c r="BN37" s="352">
        <v>1227</v>
      </c>
      <c r="BO37" s="352">
        <v>1257</v>
      </c>
      <c r="BP37" s="352">
        <v>1298</v>
      </c>
      <c r="BQ37" s="352">
        <v>1336</v>
      </c>
      <c r="BR37" s="352">
        <v>1339</v>
      </c>
      <c r="BS37" s="352">
        <v>1355</v>
      </c>
      <c r="BT37" s="352">
        <v>1357</v>
      </c>
      <c r="BU37" s="352">
        <v>1398</v>
      </c>
      <c r="BV37" s="352">
        <v>1398</v>
      </c>
      <c r="BW37" s="341">
        <v>1390</v>
      </c>
      <c r="BX37" s="342">
        <v>1353</v>
      </c>
      <c r="BY37" s="352">
        <v>1375</v>
      </c>
      <c r="BZ37" s="352">
        <v>1399</v>
      </c>
      <c r="CA37" s="352">
        <v>1420</v>
      </c>
      <c r="CB37" s="352">
        <v>1415</v>
      </c>
      <c r="CC37" s="352">
        <v>1447</v>
      </c>
      <c r="CD37" s="352">
        <v>1473</v>
      </c>
      <c r="CE37" s="352">
        <v>1497</v>
      </c>
      <c r="CF37" s="352">
        <v>1449</v>
      </c>
      <c r="CG37" s="352">
        <v>1464</v>
      </c>
      <c r="CH37" s="352">
        <v>1475</v>
      </c>
      <c r="CI37" s="341">
        <v>1483</v>
      </c>
      <c r="CJ37" s="342">
        <v>1433</v>
      </c>
      <c r="CK37" s="352">
        <v>1397</v>
      </c>
      <c r="CL37" s="352">
        <v>1399</v>
      </c>
      <c r="CM37" s="352">
        <v>1401</v>
      </c>
      <c r="CN37" s="352">
        <v>1422</v>
      </c>
      <c r="CO37" s="352">
        <v>1423</v>
      </c>
      <c r="CP37" s="352">
        <v>1420</v>
      </c>
      <c r="CQ37" s="352">
        <v>1449</v>
      </c>
      <c r="CR37" s="352">
        <v>1453</v>
      </c>
      <c r="CS37" s="352">
        <v>1476</v>
      </c>
      <c r="CT37" s="352">
        <v>1534</v>
      </c>
      <c r="CU37" s="341">
        <v>1540</v>
      </c>
      <c r="CV37" s="342">
        <v>1501</v>
      </c>
      <c r="CW37" s="352">
        <v>1536</v>
      </c>
      <c r="CX37" s="352">
        <v>1529</v>
      </c>
      <c r="CY37" s="352">
        <v>1543</v>
      </c>
      <c r="CZ37" s="352">
        <v>1546</v>
      </c>
      <c r="DA37" s="352">
        <v>1539</v>
      </c>
      <c r="DB37" s="352">
        <v>1506</v>
      </c>
      <c r="DC37" s="352">
        <v>1526</v>
      </c>
      <c r="DD37" s="352">
        <v>1564</v>
      </c>
      <c r="DE37" s="352">
        <v>1573</v>
      </c>
      <c r="DF37" s="352">
        <v>1567</v>
      </c>
      <c r="DG37" s="341">
        <v>1568</v>
      </c>
      <c r="DH37" s="342">
        <v>1556</v>
      </c>
      <c r="DI37" s="352">
        <v>1573</v>
      </c>
      <c r="DJ37" s="352">
        <v>1584</v>
      </c>
      <c r="DK37" s="352">
        <v>1586</v>
      </c>
      <c r="DL37" s="352">
        <v>1583</v>
      </c>
      <c r="DM37" s="352">
        <v>1582</v>
      </c>
      <c r="DN37" s="352">
        <v>1467</v>
      </c>
      <c r="DO37" s="352">
        <v>1467</v>
      </c>
      <c r="DP37" s="352">
        <v>1473</v>
      </c>
      <c r="DQ37" s="341">
        <v>1484</v>
      </c>
      <c r="DR37" s="341">
        <v>1473</v>
      </c>
      <c r="DS37" s="345">
        <v>1474</v>
      </c>
      <c r="DT37" s="341">
        <v>1446</v>
      </c>
      <c r="DU37" s="341">
        <v>1501</v>
      </c>
      <c r="DV37" s="341">
        <v>1546</v>
      </c>
      <c r="DW37" s="341">
        <v>1563</v>
      </c>
      <c r="DX37" s="352"/>
      <c r="DY37" s="352"/>
      <c r="DZ37" s="352"/>
      <c r="EA37" s="352"/>
      <c r="EB37" s="352"/>
      <c r="EC37" s="352"/>
      <c r="ED37" s="352"/>
      <c r="EE37" s="352"/>
      <c r="EF37" s="104">
        <v>17</v>
      </c>
      <c r="EG37" s="84">
        <v>1.0876519513755598</v>
      </c>
      <c r="EH37" s="104">
        <v>89</v>
      </c>
      <c r="EI37" s="84">
        <v>5.6760204081632653</v>
      </c>
      <c r="EN37" t="s">
        <v>479</v>
      </c>
      <c r="EO37" s="5">
        <v>3581857</v>
      </c>
      <c r="EP37" s="5">
        <v>3644036</v>
      </c>
      <c r="EQ37" s="5">
        <v>3726523</v>
      </c>
      <c r="ER37" s="5">
        <v>3871697</v>
      </c>
      <c r="ES37" s="429">
        <v>3774886</v>
      </c>
      <c r="ET37" s="429">
        <v>4209834</v>
      </c>
      <c r="EU37" s="429">
        <v>4240970</v>
      </c>
      <c r="EV37" s="747">
        <v>0</v>
      </c>
    </row>
    <row r="38" spans="1:152" ht="15" outlineLevel="2">
      <c r="A38" s="339">
        <v>736</v>
      </c>
      <c r="B38" s="339" t="s">
        <v>318</v>
      </c>
      <c r="C38" s="339" t="s">
        <v>325</v>
      </c>
      <c r="D38" s="342">
        <v>16319</v>
      </c>
      <c r="E38" s="352">
        <v>15976</v>
      </c>
      <c r="F38" s="352">
        <v>15521</v>
      </c>
      <c r="G38" s="352">
        <v>15485</v>
      </c>
      <c r="H38" s="352">
        <v>15564</v>
      </c>
      <c r="I38" s="352">
        <v>15775</v>
      </c>
      <c r="J38" s="352">
        <v>15035</v>
      </c>
      <c r="K38" s="352">
        <v>15045</v>
      </c>
      <c r="L38" s="352">
        <v>14490</v>
      </c>
      <c r="M38" s="352">
        <v>14256</v>
      </c>
      <c r="N38" s="352">
        <v>14096</v>
      </c>
      <c r="O38" s="345">
        <v>13940</v>
      </c>
      <c r="P38" s="342">
        <v>12777</v>
      </c>
      <c r="Q38" s="352">
        <v>12579</v>
      </c>
      <c r="R38" s="352">
        <v>12012</v>
      </c>
      <c r="S38" s="352">
        <v>12056</v>
      </c>
      <c r="T38" s="352">
        <v>15564</v>
      </c>
      <c r="U38" s="352">
        <v>12678</v>
      </c>
      <c r="V38" s="352">
        <v>12690</v>
      </c>
      <c r="W38" s="352">
        <v>13340</v>
      </c>
      <c r="X38" s="352">
        <v>13806</v>
      </c>
      <c r="Y38" s="352">
        <v>14122</v>
      </c>
      <c r="Z38" s="352">
        <v>13755</v>
      </c>
      <c r="AA38" s="345">
        <v>13605</v>
      </c>
      <c r="AB38" s="342">
        <v>13068</v>
      </c>
      <c r="AC38" s="352">
        <v>12866</v>
      </c>
      <c r="AD38" s="352">
        <v>12698</v>
      </c>
      <c r="AE38" s="352">
        <v>12736</v>
      </c>
      <c r="AF38" s="352">
        <v>12576</v>
      </c>
      <c r="AG38" s="352">
        <v>12923</v>
      </c>
      <c r="AH38" s="352">
        <v>13178</v>
      </c>
      <c r="AI38" s="352">
        <v>13471</v>
      </c>
      <c r="AJ38" s="352">
        <v>13653</v>
      </c>
      <c r="AK38" s="352">
        <v>13673</v>
      </c>
      <c r="AL38" s="352">
        <v>13015</v>
      </c>
      <c r="AM38" s="345">
        <v>13132</v>
      </c>
      <c r="AN38" s="342">
        <v>13052</v>
      </c>
      <c r="AO38" s="352">
        <v>12594</v>
      </c>
      <c r="AP38" s="352">
        <v>12760</v>
      </c>
      <c r="AQ38" s="352">
        <v>13212</v>
      </c>
      <c r="AR38" s="352">
        <v>13370</v>
      </c>
      <c r="AS38" s="352">
        <v>14405</v>
      </c>
      <c r="AT38" s="352">
        <v>14512</v>
      </c>
      <c r="AU38" s="352">
        <v>14631</v>
      </c>
      <c r="AV38" s="352">
        <v>14857</v>
      </c>
      <c r="AW38" s="352">
        <v>14909</v>
      </c>
      <c r="AX38" s="352">
        <v>14988</v>
      </c>
      <c r="AY38" s="345">
        <v>15360</v>
      </c>
      <c r="AZ38" s="342">
        <v>15332</v>
      </c>
      <c r="BA38" s="352">
        <v>15301</v>
      </c>
      <c r="BB38" s="352">
        <v>15275</v>
      </c>
      <c r="BC38" s="352">
        <v>14642</v>
      </c>
      <c r="BD38" s="352">
        <v>14737</v>
      </c>
      <c r="BE38" s="352">
        <v>14823</v>
      </c>
      <c r="BF38" s="352">
        <v>15371</v>
      </c>
      <c r="BG38" s="352">
        <v>15319</v>
      </c>
      <c r="BH38" s="352">
        <v>14241</v>
      </c>
      <c r="BI38" s="352">
        <v>14076</v>
      </c>
      <c r="BJ38" s="352">
        <v>14063</v>
      </c>
      <c r="BK38" s="341">
        <v>14288</v>
      </c>
      <c r="BL38" s="342">
        <v>14232</v>
      </c>
      <c r="BM38" s="352">
        <v>14017</v>
      </c>
      <c r="BN38" s="352">
        <v>14215</v>
      </c>
      <c r="BO38" s="352">
        <v>14277</v>
      </c>
      <c r="BP38" s="352">
        <v>13797</v>
      </c>
      <c r="BQ38" s="352">
        <v>13781</v>
      </c>
      <c r="BR38" s="352">
        <v>13717</v>
      </c>
      <c r="BS38" s="352">
        <v>13897</v>
      </c>
      <c r="BT38" s="352">
        <v>13992</v>
      </c>
      <c r="BU38" s="352">
        <v>13993</v>
      </c>
      <c r="BV38" s="352">
        <v>13918</v>
      </c>
      <c r="BW38" s="341">
        <v>13818</v>
      </c>
      <c r="BX38" s="342">
        <v>13742</v>
      </c>
      <c r="BY38" s="352">
        <v>13724</v>
      </c>
      <c r="BZ38" s="352">
        <v>13744</v>
      </c>
      <c r="CA38" s="352">
        <v>13759</v>
      </c>
      <c r="CB38" s="352">
        <v>13705</v>
      </c>
      <c r="CC38" s="352">
        <v>13782</v>
      </c>
      <c r="CD38" s="352">
        <v>13901</v>
      </c>
      <c r="CE38" s="352">
        <v>13934</v>
      </c>
      <c r="CF38" s="352">
        <v>13861</v>
      </c>
      <c r="CG38" s="352">
        <v>14032</v>
      </c>
      <c r="CH38" s="352">
        <v>14102</v>
      </c>
      <c r="CI38" s="341">
        <v>14099</v>
      </c>
      <c r="CJ38" s="342">
        <v>13668</v>
      </c>
      <c r="CK38" s="352">
        <v>13412</v>
      </c>
      <c r="CL38" s="352">
        <v>13437</v>
      </c>
      <c r="CM38" s="352">
        <v>13318</v>
      </c>
      <c r="CN38" s="352">
        <v>13055</v>
      </c>
      <c r="CO38" s="352">
        <v>13081</v>
      </c>
      <c r="CP38" s="352">
        <v>13239</v>
      </c>
      <c r="CQ38" s="352">
        <v>13716</v>
      </c>
      <c r="CR38" s="352">
        <v>13855</v>
      </c>
      <c r="CS38" s="352">
        <v>14061</v>
      </c>
      <c r="CT38" s="352">
        <v>14380</v>
      </c>
      <c r="CU38" s="341">
        <v>14619</v>
      </c>
      <c r="CV38" s="342">
        <v>14526</v>
      </c>
      <c r="CW38" s="352">
        <v>14683</v>
      </c>
      <c r="CX38" s="352">
        <v>14885</v>
      </c>
      <c r="CY38" s="352">
        <v>14925</v>
      </c>
      <c r="CZ38" s="352">
        <v>15095</v>
      </c>
      <c r="DA38" s="352">
        <v>15090</v>
      </c>
      <c r="DB38" s="352">
        <v>14998</v>
      </c>
      <c r="DC38" s="352">
        <v>15103</v>
      </c>
      <c r="DD38" s="352">
        <v>14830</v>
      </c>
      <c r="DE38" s="352">
        <v>14935</v>
      </c>
      <c r="DF38" s="352">
        <v>15050</v>
      </c>
      <c r="DG38" s="341">
        <v>15196</v>
      </c>
      <c r="DH38" s="342">
        <v>15006</v>
      </c>
      <c r="DI38" s="352">
        <v>15149</v>
      </c>
      <c r="DJ38" s="352">
        <v>15591</v>
      </c>
      <c r="DK38" s="352">
        <v>15735</v>
      </c>
      <c r="DL38" s="352">
        <v>15519</v>
      </c>
      <c r="DM38" s="352">
        <v>15578</v>
      </c>
      <c r="DN38" s="352">
        <v>14153</v>
      </c>
      <c r="DO38" s="352">
        <v>14239</v>
      </c>
      <c r="DP38" s="352">
        <v>14448</v>
      </c>
      <c r="DQ38" s="341">
        <v>14420</v>
      </c>
      <c r="DR38" s="341">
        <v>14536</v>
      </c>
      <c r="DS38" s="345">
        <v>14473</v>
      </c>
      <c r="DT38" s="341">
        <v>14234</v>
      </c>
      <c r="DU38" s="341">
        <v>13988</v>
      </c>
      <c r="DV38" s="341">
        <v>14298</v>
      </c>
      <c r="DW38" s="341">
        <v>14151</v>
      </c>
      <c r="DX38" s="352"/>
      <c r="DY38" s="352"/>
      <c r="DZ38" s="352"/>
      <c r="EA38" s="352"/>
      <c r="EB38" s="352"/>
      <c r="EC38" s="352"/>
      <c r="ED38" s="352"/>
      <c r="EE38" s="352"/>
      <c r="EF38" s="104">
        <v>-147</v>
      </c>
      <c r="EG38" s="84">
        <v>-1.0387958448166206</v>
      </c>
      <c r="EH38" s="104">
        <v>-322</v>
      </c>
      <c r="EI38" s="84">
        <v>-2.1189786785996314</v>
      </c>
      <c r="EN38" t="s">
        <v>480</v>
      </c>
      <c r="EO38" s="5">
        <v>3605662</v>
      </c>
      <c r="EP38" s="5">
        <v>3654357</v>
      </c>
      <c r="EQ38" s="5">
        <v>3725821</v>
      </c>
      <c r="ER38" s="5">
        <v>3888740</v>
      </c>
      <c r="ES38" s="429">
        <v>3827999</v>
      </c>
      <c r="ET38" s="429">
        <v>4227270</v>
      </c>
      <c r="EU38" s="429">
        <v>4029918</v>
      </c>
      <c r="EV38" s="747">
        <v>0</v>
      </c>
    </row>
    <row r="39" spans="1:152" ht="15" outlineLevel="2">
      <c r="A39" s="339">
        <v>858</v>
      </c>
      <c r="B39" s="339" t="s">
        <v>318</v>
      </c>
      <c r="C39" s="339" t="s">
        <v>326</v>
      </c>
      <c r="D39" s="342">
        <v>1642</v>
      </c>
      <c r="E39" s="352">
        <v>1762</v>
      </c>
      <c r="F39" s="352">
        <v>1797</v>
      </c>
      <c r="G39" s="352">
        <v>1828</v>
      </c>
      <c r="H39" s="352">
        <v>1850</v>
      </c>
      <c r="I39" s="352">
        <v>1836</v>
      </c>
      <c r="J39" s="352">
        <v>1817</v>
      </c>
      <c r="K39" s="352">
        <v>1811</v>
      </c>
      <c r="L39" s="352">
        <v>1789</v>
      </c>
      <c r="M39" s="352">
        <v>1847</v>
      </c>
      <c r="N39" s="352">
        <v>1877</v>
      </c>
      <c r="O39" s="345">
        <v>1821</v>
      </c>
      <c r="P39" s="342">
        <v>1647</v>
      </c>
      <c r="Q39" s="352">
        <v>1685</v>
      </c>
      <c r="R39" s="352">
        <v>1737</v>
      </c>
      <c r="S39" s="352">
        <v>1747</v>
      </c>
      <c r="T39" s="352">
        <v>1850</v>
      </c>
      <c r="U39" s="352">
        <v>1821</v>
      </c>
      <c r="V39" s="352">
        <v>1828</v>
      </c>
      <c r="W39" s="352">
        <v>1924</v>
      </c>
      <c r="X39" s="352">
        <v>1922</v>
      </c>
      <c r="Y39" s="352">
        <v>1993</v>
      </c>
      <c r="Z39" s="352">
        <v>1952</v>
      </c>
      <c r="AA39" s="345">
        <v>1854</v>
      </c>
      <c r="AB39" s="342">
        <v>1691</v>
      </c>
      <c r="AC39" s="352">
        <v>1646</v>
      </c>
      <c r="AD39" s="352">
        <v>1734</v>
      </c>
      <c r="AE39" s="352">
        <v>1762</v>
      </c>
      <c r="AF39" s="352">
        <v>1773</v>
      </c>
      <c r="AG39" s="352">
        <v>1823</v>
      </c>
      <c r="AH39" s="352">
        <v>1963</v>
      </c>
      <c r="AI39" s="352">
        <v>2064</v>
      </c>
      <c r="AJ39" s="352">
        <v>2173</v>
      </c>
      <c r="AK39" s="352">
        <v>2191</v>
      </c>
      <c r="AL39" s="352">
        <v>2172</v>
      </c>
      <c r="AM39" s="345">
        <v>2215</v>
      </c>
      <c r="AN39" s="342">
        <v>2107</v>
      </c>
      <c r="AO39" s="352">
        <v>1932</v>
      </c>
      <c r="AP39" s="352">
        <v>2044</v>
      </c>
      <c r="AQ39" s="352">
        <v>2095</v>
      </c>
      <c r="AR39" s="352">
        <v>2086</v>
      </c>
      <c r="AS39" s="352">
        <v>2247</v>
      </c>
      <c r="AT39" s="352">
        <v>2285</v>
      </c>
      <c r="AU39" s="352">
        <v>2280</v>
      </c>
      <c r="AV39" s="352">
        <v>2263</v>
      </c>
      <c r="AW39" s="352">
        <v>2277</v>
      </c>
      <c r="AX39" s="352">
        <v>2248</v>
      </c>
      <c r="AY39" s="345">
        <v>2209</v>
      </c>
      <c r="AZ39" s="342">
        <v>2088</v>
      </c>
      <c r="BA39" s="352">
        <v>2051</v>
      </c>
      <c r="BB39" s="352">
        <v>2051</v>
      </c>
      <c r="BC39" s="352">
        <v>1953</v>
      </c>
      <c r="BD39" s="352">
        <v>1943</v>
      </c>
      <c r="BE39" s="352">
        <v>1921</v>
      </c>
      <c r="BF39" s="352">
        <v>1958</v>
      </c>
      <c r="BG39" s="352">
        <v>2065</v>
      </c>
      <c r="BH39" s="352">
        <v>1925</v>
      </c>
      <c r="BI39" s="352">
        <v>1894</v>
      </c>
      <c r="BJ39" s="352">
        <v>1912</v>
      </c>
      <c r="BK39" s="341">
        <v>1976</v>
      </c>
      <c r="BL39" s="342">
        <v>1985</v>
      </c>
      <c r="BM39" s="352">
        <v>1997</v>
      </c>
      <c r="BN39" s="352">
        <v>2095</v>
      </c>
      <c r="BO39" s="352">
        <v>2143</v>
      </c>
      <c r="BP39" s="352">
        <v>2225</v>
      </c>
      <c r="BQ39" s="352">
        <v>2348</v>
      </c>
      <c r="BR39" s="352">
        <v>2393</v>
      </c>
      <c r="BS39" s="352">
        <v>2475</v>
      </c>
      <c r="BT39" s="352">
        <v>2545</v>
      </c>
      <c r="BU39" s="352">
        <v>2568</v>
      </c>
      <c r="BV39" s="352">
        <v>2606</v>
      </c>
      <c r="BW39" s="341">
        <v>2558</v>
      </c>
      <c r="BX39" s="342">
        <v>2332</v>
      </c>
      <c r="BY39" s="352">
        <v>2271</v>
      </c>
      <c r="BZ39" s="352">
        <v>2393</v>
      </c>
      <c r="CA39" s="352">
        <v>2401</v>
      </c>
      <c r="CB39" s="352">
        <v>2407</v>
      </c>
      <c r="CC39" s="352">
        <v>2355</v>
      </c>
      <c r="CD39" s="352">
        <v>2256</v>
      </c>
      <c r="CE39" s="352">
        <v>2299</v>
      </c>
      <c r="CF39" s="352">
        <v>2199</v>
      </c>
      <c r="CG39" s="352">
        <v>2236</v>
      </c>
      <c r="CH39" s="352">
        <v>2235</v>
      </c>
      <c r="CI39" s="341">
        <v>2217</v>
      </c>
      <c r="CJ39" s="342">
        <v>2109</v>
      </c>
      <c r="CK39" s="352">
        <v>1956</v>
      </c>
      <c r="CL39" s="352">
        <v>1958</v>
      </c>
      <c r="CM39" s="352">
        <v>1969</v>
      </c>
      <c r="CN39" s="352">
        <v>1958</v>
      </c>
      <c r="CO39" s="352">
        <v>1978</v>
      </c>
      <c r="CP39" s="352">
        <v>1957</v>
      </c>
      <c r="CQ39" s="352">
        <v>2069</v>
      </c>
      <c r="CR39" s="352">
        <v>2083</v>
      </c>
      <c r="CS39" s="352">
        <v>2089</v>
      </c>
      <c r="CT39" s="352">
        <v>2145</v>
      </c>
      <c r="CU39" s="341">
        <v>2161</v>
      </c>
      <c r="CV39" s="342">
        <v>2136</v>
      </c>
      <c r="CW39" s="352">
        <v>2195</v>
      </c>
      <c r="CX39" s="352">
        <v>2298</v>
      </c>
      <c r="CY39" s="352">
        <v>2379</v>
      </c>
      <c r="CZ39" s="352">
        <v>2418</v>
      </c>
      <c r="DA39" s="352">
        <v>2459</v>
      </c>
      <c r="DB39" s="352">
        <v>2498</v>
      </c>
      <c r="DC39" s="352">
        <v>2568</v>
      </c>
      <c r="DD39" s="352">
        <v>2565</v>
      </c>
      <c r="DE39" s="352">
        <v>2577</v>
      </c>
      <c r="DF39" s="352">
        <v>2532</v>
      </c>
      <c r="DG39" s="341">
        <v>2547</v>
      </c>
      <c r="DH39" s="342">
        <v>2497</v>
      </c>
      <c r="DI39" s="352">
        <v>2563</v>
      </c>
      <c r="DJ39" s="352">
        <v>2654</v>
      </c>
      <c r="DK39" s="352">
        <v>2704</v>
      </c>
      <c r="DL39" s="352">
        <v>2687</v>
      </c>
      <c r="DM39" s="352">
        <v>2675</v>
      </c>
      <c r="DN39" s="352">
        <v>2478</v>
      </c>
      <c r="DO39" s="352">
        <v>2501</v>
      </c>
      <c r="DP39" s="352">
        <v>2582</v>
      </c>
      <c r="DQ39" s="341">
        <v>2594</v>
      </c>
      <c r="DR39" s="341">
        <v>2648</v>
      </c>
      <c r="DS39" s="345">
        <v>2557</v>
      </c>
      <c r="DT39" s="341">
        <v>2466</v>
      </c>
      <c r="DU39" s="341">
        <v>2509</v>
      </c>
      <c r="DV39" s="341">
        <v>2612</v>
      </c>
      <c r="DW39" s="341">
        <v>2651</v>
      </c>
      <c r="DX39" s="352"/>
      <c r="DY39" s="352"/>
      <c r="DZ39" s="352"/>
      <c r="EA39" s="352"/>
      <c r="EB39" s="352"/>
      <c r="EC39" s="352"/>
      <c r="ED39" s="352"/>
      <c r="EE39" s="352"/>
      <c r="EF39" s="104">
        <v>39</v>
      </c>
      <c r="EG39" s="84">
        <v>1.4711429649188985</v>
      </c>
      <c r="EH39" s="104">
        <v>94</v>
      </c>
      <c r="EI39" s="84">
        <v>3.6906164114644682</v>
      </c>
      <c r="EN39" t="s">
        <v>481</v>
      </c>
      <c r="EO39" s="5">
        <v>3600393</v>
      </c>
      <c r="EP39" s="5">
        <v>3670286</v>
      </c>
      <c r="EQ39" s="5">
        <v>3742748</v>
      </c>
      <c r="ER39" s="5">
        <v>3910011</v>
      </c>
      <c r="ES39" s="429">
        <v>3910066</v>
      </c>
      <c r="ET39" s="429">
        <v>4253603</v>
      </c>
      <c r="EU39" s="429">
        <v>4053788</v>
      </c>
      <c r="EV39" s="747">
        <v>0</v>
      </c>
    </row>
    <row r="40" spans="1:152" ht="15" outlineLevel="2">
      <c r="A40" s="339">
        <v>885</v>
      </c>
      <c r="B40" s="339" t="s">
        <v>318</v>
      </c>
      <c r="C40" s="339" t="s">
        <v>327</v>
      </c>
      <c r="D40" s="342">
        <v>862</v>
      </c>
      <c r="E40" s="352">
        <v>854</v>
      </c>
      <c r="F40" s="352">
        <v>899</v>
      </c>
      <c r="G40" s="352">
        <v>883</v>
      </c>
      <c r="H40" s="352">
        <v>953</v>
      </c>
      <c r="I40" s="352">
        <v>966</v>
      </c>
      <c r="J40" s="352">
        <v>928</v>
      </c>
      <c r="K40" s="352">
        <v>922</v>
      </c>
      <c r="L40" s="352">
        <v>910</v>
      </c>
      <c r="M40" s="352">
        <v>911</v>
      </c>
      <c r="N40" s="352">
        <v>912</v>
      </c>
      <c r="O40" s="345">
        <v>899</v>
      </c>
      <c r="P40" s="342">
        <v>809</v>
      </c>
      <c r="Q40" s="352">
        <v>782</v>
      </c>
      <c r="R40" s="352">
        <v>833</v>
      </c>
      <c r="S40" s="352">
        <v>831</v>
      </c>
      <c r="T40" s="352">
        <v>953</v>
      </c>
      <c r="U40" s="352">
        <v>856</v>
      </c>
      <c r="V40" s="352">
        <v>885</v>
      </c>
      <c r="W40" s="352">
        <v>939</v>
      </c>
      <c r="X40" s="352">
        <v>955</v>
      </c>
      <c r="Y40" s="352">
        <v>985</v>
      </c>
      <c r="Z40" s="352">
        <v>959</v>
      </c>
      <c r="AA40" s="345">
        <v>926</v>
      </c>
      <c r="AB40" s="342">
        <v>852</v>
      </c>
      <c r="AC40" s="352">
        <v>812</v>
      </c>
      <c r="AD40" s="352">
        <v>822</v>
      </c>
      <c r="AE40" s="352">
        <v>832</v>
      </c>
      <c r="AF40" s="352">
        <v>806</v>
      </c>
      <c r="AG40" s="352">
        <v>803</v>
      </c>
      <c r="AH40" s="352">
        <v>865</v>
      </c>
      <c r="AI40" s="352">
        <v>874</v>
      </c>
      <c r="AJ40" s="352">
        <v>878</v>
      </c>
      <c r="AK40" s="352">
        <v>886</v>
      </c>
      <c r="AL40" s="352">
        <v>838</v>
      </c>
      <c r="AM40" s="345">
        <v>851</v>
      </c>
      <c r="AN40" s="342">
        <v>833</v>
      </c>
      <c r="AO40" s="352">
        <v>764</v>
      </c>
      <c r="AP40" s="352">
        <v>768</v>
      </c>
      <c r="AQ40" s="352">
        <v>797</v>
      </c>
      <c r="AR40" s="352">
        <v>777</v>
      </c>
      <c r="AS40" s="352">
        <v>793</v>
      </c>
      <c r="AT40" s="352">
        <v>842</v>
      </c>
      <c r="AU40" s="352">
        <v>840</v>
      </c>
      <c r="AV40" s="352">
        <v>824</v>
      </c>
      <c r="AW40" s="352">
        <v>824</v>
      </c>
      <c r="AX40" s="352">
        <v>832</v>
      </c>
      <c r="AY40" s="345">
        <v>852</v>
      </c>
      <c r="AZ40" s="342">
        <v>836</v>
      </c>
      <c r="BA40" s="352">
        <v>833</v>
      </c>
      <c r="BB40" s="352">
        <v>810</v>
      </c>
      <c r="BC40" s="352">
        <v>749</v>
      </c>
      <c r="BD40" s="352">
        <v>756</v>
      </c>
      <c r="BE40" s="352">
        <v>755</v>
      </c>
      <c r="BF40" s="352">
        <v>758</v>
      </c>
      <c r="BG40" s="352">
        <v>770</v>
      </c>
      <c r="BH40" s="352">
        <v>788</v>
      </c>
      <c r="BI40" s="352">
        <v>779</v>
      </c>
      <c r="BJ40" s="352">
        <v>773</v>
      </c>
      <c r="BK40" s="341">
        <v>804</v>
      </c>
      <c r="BL40" s="342">
        <v>789</v>
      </c>
      <c r="BM40" s="352">
        <v>819</v>
      </c>
      <c r="BN40" s="352">
        <v>829</v>
      </c>
      <c r="BO40" s="352">
        <v>839</v>
      </c>
      <c r="BP40" s="352">
        <v>840</v>
      </c>
      <c r="BQ40" s="352">
        <v>844</v>
      </c>
      <c r="BR40" s="352">
        <v>821</v>
      </c>
      <c r="BS40" s="352">
        <v>817</v>
      </c>
      <c r="BT40" s="352">
        <v>840</v>
      </c>
      <c r="BU40" s="352">
        <v>842</v>
      </c>
      <c r="BV40" s="352">
        <v>864</v>
      </c>
      <c r="BW40" s="341">
        <v>869</v>
      </c>
      <c r="BX40" s="342">
        <v>835</v>
      </c>
      <c r="BY40" s="352">
        <v>801</v>
      </c>
      <c r="BZ40" s="352">
        <v>799</v>
      </c>
      <c r="CA40" s="352">
        <v>806</v>
      </c>
      <c r="CB40" s="352">
        <v>815</v>
      </c>
      <c r="CC40" s="352">
        <v>806</v>
      </c>
      <c r="CD40" s="352">
        <v>796</v>
      </c>
      <c r="CE40" s="352">
        <v>825</v>
      </c>
      <c r="CF40" s="352">
        <v>814</v>
      </c>
      <c r="CG40" s="352">
        <v>828</v>
      </c>
      <c r="CH40" s="352">
        <v>833</v>
      </c>
      <c r="CI40" s="341">
        <v>849</v>
      </c>
      <c r="CJ40" s="342">
        <v>808</v>
      </c>
      <c r="CK40" s="352">
        <v>789</v>
      </c>
      <c r="CL40" s="352">
        <v>799</v>
      </c>
      <c r="CM40" s="352">
        <v>812</v>
      </c>
      <c r="CN40" s="352">
        <v>795</v>
      </c>
      <c r="CO40" s="352">
        <v>809</v>
      </c>
      <c r="CP40" s="352">
        <v>809</v>
      </c>
      <c r="CQ40" s="352">
        <v>834</v>
      </c>
      <c r="CR40" s="352">
        <v>822</v>
      </c>
      <c r="CS40" s="352">
        <v>838</v>
      </c>
      <c r="CT40" s="352">
        <v>835</v>
      </c>
      <c r="CU40" s="341">
        <v>854</v>
      </c>
      <c r="CV40" s="342">
        <v>857</v>
      </c>
      <c r="CW40" s="352">
        <v>867</v>
      </c>
      <c r="CX40" s="352">
        <v>889</v>
      </c>
      <c r="CY40" s="352">
        <v>913</v>
      </c>
      <c r="CZ40" s="352">
        <v>924</v>
      </c>
      <c r="DA40" s="352">
        <v>931</v>
      </c>
      <c r="DB40" s="352">
        <v>922</v>
      </c>
      <c r="DC40" s="352">
        <v>946</v>
      </c>
      <c r="DD40" s="352">
        <v>958</v>
      </c>
      <c r="DE40" s="352">
        <v>973</v>
      </c>
      <c r="DF40" s="352">
        <v>970</v>
      </c>
      <c r="DG40" s="341">
        <v>947</v>
      </c>
      <c r="DH40" s="342">
        <v>924</v>
      </c>
      <c r="DI40" s="352">
        <v>956</v>
      </c>
      <c r="DJ40" s="352">
        <v>952</v>
      </c>
      <c r="DK40" s="352">
        <v>982</v>
      </c>
      <c r="DL40" s="352">
        <v>999</v>
      </c>
      <c r="DM40" s="352">
        <v>1018</v>
      </c>
      <c r="DN40" s="352">
        <v>947</v>
      </c>
      <c r="DO40" s="352">
        <v>965</v>
      </c>
      <c r="DP40" s="352">
        <v>984</v>
      </c>
      <c r="DQ40" s="341">
        <v>973</v>
      </c>
      <c r="DR40" s="341">
        <v>992</v>
      </c>
      <c r="DS40" s="345">
        <v>992</v>
      </c>
      <c r="DT40" s="341">
        <v>973</v>
      </c>
      <c r="DU40" s="341">
        <v>1001</v>
      </c>
      <c r="DV40" s="341">
        <v>1018</v>
      </c>
      <c r="DW40" s="341">
        <v>1022</v>
      </c>
      <c r="DX40" s="352"/>
      <c r="DY40" s="352"/>
      <c r="DZ40" s="352"/>
      <c r="EA40" s="352"/>
      <c r="EB40" s="352"/>
      <c r="EC40" s="352"/>
      <c r="ED40" s="352"/>
      <c r="EE40" s="352"/>
      <c r="EF40" s="104">
        <v>4</v>
      </c>
      <c r="EG40" s="84">
        <v>0.39138943248532287</v>
      </c>
      <c r="EH40" s="104">
        <v>30</v>
      </c>
      <c r="EI40" s="84">
        <v>3.167898627243928</v>
      </c>
      <c r="EN40" t="s">
        <v>482</v>
      </c>
      <c r="EO40" s="5">
        <v>3632108</v>
      </c>
      <c r="EP40" s="5">
        <v>3682330</v>
      </c>
      <c r="EQ40" s="5">
        <v>3769054</v>
      </c>
      <c r="ER40" s="5">
        <v>3914759</v>
      </c>
      <c r="ES40" s="429">
        <v>3943689</v>
      </c>
      <c r="ET40" s="429">
        <v>4190806</v>
      </c>
      <c r="EU40" s="429">
        <v>4084358</v>
      </c>
      <c r="EV40" s="747">
        <v>0</v>
      </c>
    </row>
    <row r="41" spans="1:152" ht="15" outlineLevel="2">
      <c r="A41" s="339">
        <v>890</v>
      </c>
      <c r="B41" s="339" t="s">
        <v>318</v>
      </c>
      <c r="C41" s="339" t="s">
        <v>328</v>
      </c>
      <c r="D41" s="342">
        <v>2262</v>
      </c>
      <c r="E41" s="352">
        <v>2417</v>
      </c>
      <c r="F41" s="352">
        <v>2440</v>
      </c>
      <c r="G41" s="352">
        <v>2424</v>
      </c>
      <c r="H41" s="352">
        <v>2523</v>
      </c>
      <c r="I41" s="352">
        <v>2670</v>
      </c>
      <c r="J41" s="352">
        <v>2592</v>
      </c>
      <c r="K41" s="352">
        <v>2418</v>
      </c>
      <c r="L41" s="352">
        <v>2423</v>
      </c>
      <c r="M41" s="352">
        <v>2430</v>
      </c>
      <c r="N41" s="352">
        <v>2434</v>
      </c>
      <c r="O41" s="345">
        <v>2381</v>
      </c>
      <c r="P41" s="342">
        <v>2134</v>
      </c>
      <c r="Q41" s="352">
        <v>2304</v>
      </c>
      <c r="R41" s="352">
        <v>2364</v>
      </c>
      <c r="S41" s="352">
        <v>2405</v>
      </c>
      <c r="T41" s="352">
        <v>2523</v>
      </c>
      <c r="U41" s="352">
        <v>2445</v>
      </c>
      <c r="V41" s="352">
        <v>2479</v>
      </c>
      <c r="W41" s="352">
        <v>2563</v>
      </c>
      <c r="X41" s="352">
        <v>2615</v>
      </c>
      <c r="Y41" s="352">
        <v>2703</v>
      </c>
      <c r="Z41" s="352">
        <v>2583</v>
      </c>
      <c r="AA41" s="345">
        <v>2522</v>
      </c>
      <c r="AB41" s="342">
        <v>2308</v>
      </c>
      <c r="AC41" s="352">
        <v>2284</v>
      </c>
      <c r="AD41" s="352">
        <v>2314</v>
      </c>
      <c r="AE41" s="352">
        <v>2404</v>
      </c>
      <c r="AF41" s="352">
        <v>2414</v>
      </c>
      <c r="AG41" s="352">
        <v>2445</v>
      </c>
      <c r="AH41" s="352">
        <v>2654</v>
      </c>
      <c r="AI41" s="352">
        <v>2739</v>
      </c>
      <c r="AJ41" s="352">
        <v>2797</v>
      </c>
      <c r="AK41" s="352">
        <v>2741</v>
      </c>
      <c r="AL41" s="352">
        <v>2587</v>
      </c>
      <c r="AM41" s="345">
        <v>2659</v>
      </c>
      <c r="AN41" s="342">
        <v>2591</v>
      </c>
      <c r="AO41" s="352">
        <v>2348</v>
      </c>
      <c r="AP41" s="352">
        <v>2379</v>
      </c>
      <c r="AQ41" s="352">
        <v>2539</v>
      </c>
      <c r="AR41" s="352">
        <v>2596</v>
      </c>
      <c r="AS41" s="352">
        <v>2801</v>
      </c>
      <c r="AT41" s="352">
        <v>2857</v>
      </c>
      <c r="AU41" s="352">
        <v>2864</v>
      </c>
      <c r="AV41" s="352">
        <v>2864</v>
      </c>
      <c r="AW41" s="352">
        <v>2881</v>
      </c>
      <c r="AX41" s="352">
        <v>2879</v>
      </c>
      <c r="AY41" s="345">
        <v>2919</v>
      </c>
      <c r="AZ41" s="342">
        <v>2844</v>
      </c>
      <c r="BA41" s="352">
        <v>2848</v>
      </c>
      <c r="BB41" s="352">
        <v>2835</v>
      </c>
      <c r="BC41" s="352">
        <v>2741</v>
      </c>
      <c r="BD41" s="352">
        <v>2740</v>
      </c>
      <c r="BE41" s="352">
        <v>2827</v>
      </c>
      <c r="BF41" s="352">
        <v>2847</v>
      </c>
      <c r="BG41" s="352">
        <v>2827</v>
      </c>
      <c r="BH41" s="352">
        <v>2797</v>
      </c>
      <c r="BI41" s="352">
        <v>2825</v>
      </c>
      <c r="BJ41" s="352">
        <v>2798</v>
      </c>
      <c r="BK41" s="341">
        <v>2841</v>
      </c>
      <c r="BL41" s="342">
        <v>2833</v>
      </c>
      <c r="BM41" s="352">
        <v>2797</v>
      </c>
      <c r="BN41" s="352">
        <v>2928</v>
      </c>
      <c r="BO41" s="352">
        <v>2910</v>
      </c>
      <c r="BP41" s="352">
        <v>2893</v>
      </c>
      <c r="BQ41" s="352">
        <v>2969</v>
      </c>
      <c r="BR41" s="352">
        <v>2959</v>
      </c>
      <c r="BS41" s="352">
        <v>3037</v>
      </c>
      <c r="BT41" s="352">
        <v>3094</v>
      </c>
      <c r="BU41" s="352">
        <v>3137</v>
      </c>
      <c r="BV41" s="352">
        <v>3117</v>
      </c>
      <c r="BW41" s="341">
        <v>3037</v>
      </c>
      <c r="BX41" s="342">
        <v>2939</v>
      </c>
      <c r="BY41" s="352">
        <v>2922</v>
      </c>
      <c r="BZ41" s="352">
        <v>2970</v>
      </c>
      <c r="CA41" s="352">
        <v>2966</v>
      </c>
      <c r="CB41" s="352">
        <v>3046</v>
      </c>
      <c r="CC41" s="352">
        <v>3112</v>
      </c>
      <c r="CD41" s="352">
        <v>3144</v>
      </c>
      <c r="CE41" s="352">
        <v>3170</v>
      </c>
      <c r="CF41" s="352">
        <v>3096</v>
      </c>
      <c r="CG41" s="352">
        <v>3139</v>
      </c>
      <c r="CH41" s="352">
        <v>3154</v>
      </c>
      <c r="CI41" s="341">
        <v>3153</v>
      </c>
      <c r="CJ41" s="342">
        <v>3058</v>
      </c>
      <c r="CK41" s="352">
        <v>2948</v>
      </c>
      <c r="CL41" s="352">
        <v>3061</v>
      </c>
      <c r="CM41" s="352">
        <v>3121</v>
      </c>
      <c r="CN41" s="352">
        <v>3054</v>
      </c>
      <c r="CO41" s="352">
        <v>3051</v>
      </c>
      <c r="CP41" s="352">
        <v>3066</v>
      </c>
      <c r="CQ41" s="352">
        <v>3135</v>
      </c>
      <c r="CR41" s="352">
        <v>3186</v>
      </c>
      <c r="CS41" s="352">
        <v>3243</v>
      </c>
      <c r="CT41" s="352">
        <v>3326</v>
      </c>
      <c r="CU41" s="341">
        <v>3394</v>
      </c>
      <c r="CV41" s="342">
        <v>3382</v>
      </c>
      <c r="CW41" s="352">
        <v>3366</v>
      </c>
      <c r="CX41" s="352">
        <v>3484</v>
      </c>
      <c r="CY41" s="352">
        <v>3529</v>
      </c>
      <c r="CZ41" s="352">
        <v>3586</v>
      </c>
      <c r="DA41" s="352">
        <v>3585</v>
      </c>
      <c r="DB41" s="352">
        <v>3556</v>
      </c>
      <c r="DC41" s="352">
        <v>3594</v>
      </c>
      <c r="DD41" s="352">
        <v>3566</v>
      </c>
      <c r="DE41" s="352">
        <v>3611</v>
      </c>
      <c r="DF41" s="352">
        <v>3611</v>
      </c>
      <c r="DG41" s="341">
        <v>3657</v>
      </c>
      <c r="DH41" s="342">
        <v>3564</v>
      </c>
      <c r="DI41" s="352">
        <v>3581</v>
      </c>
      <c r="DJ41" s="352">
        <v>3726</v>
      </c>
      <c r="DK41" s="352">
        <v>3743</v>
      </c>
      <c r="DL41" s="352">
        <v>3735</v>
      </c>
      <c r="DM41" s="352">
        <v>3800</v>
      </c>
      <c r="DN41" s="352">
        <v>3447</v>
      </c>
      <c r="DO41" s="352">
        <v>3420</v>
      </c>
      <c r="DP41" s="352">
        <v>3483</v>
      </c>
      <c r="DQ41" s="341">
        <v>3457</v>
      </c>
      <c r="DR41" s="341">
        <v>3451</v>
      </c>
      <c r="DS41" s="345">
        <v>3449</v>
      </c>
      <c r="DT41" s="341">
        <v>3295</v>
      </c>
      <c r="DU41" s="341">
        <v>3285</v>
      </c>
      <c r="DV41" s="341">
        <v>3437</v>
      </c>
      <c r="DW41" s="341">
        <v>3483</v>
      </c>
      <c r="DX41" s="352"/>
      <c r="DY41" s="352"/>
      <c r="DZ41" s="352"/>
      <c r="EA41" s="352"/>
      <c r="EB41" s="352"/>
      <c r="EC41" s="352"/>
      <c r="ED41" s="352"/>
      <c r="EE41" s="352"/>
      <c r="EF41" s="104">
        <v>46</v>
      </c>
      <c r="EG41" s="84">
        <v>1.3207005455067471</v>
      </c>
      <c r="EH41" s="104">
        <v>34</v>
      </c>
      <c r="EI41" s="84">
        <v>0.92972381733661469</v>
      </c>
      <c r="EN41" t="s">
        <v>483</v>
      </c>
      <c r="EO41" s="5">
        <v>3679020</v>
      </c>
      <c r="EP41" s="5">
        <v>3688539</v>
      </c>
      <c r="EQ41" s="5">
        <v>3783032</v>
      </c>
      <c r="ER41" s="5">
        <v>3938516</v>
      </c>
      <c r="ES41" s="429">
        <v>3980162</v>
      </c>
      <c r="ET41" s="429">
        <v>4213503</v>
      </c>
      <c r="EU41" s="429">
        <v>4095014</v>
      </c>
      <c r="EV41" s="747">
        <v>0</v>
      </c>
    </row>
    <row r="42" spans="1:152" ht="15" outlineLevel="1">
      <c r="A42" s="125" t="s">
        <v>329</v>
      </c>
      <c r="B42" s="26"/>
      <c r="C42" s="27"/>
      <c r="D42" s="44">
        <v>29608</v>
      </c>
      <c r="E42" s="45">
        <v>29660</v>
      </c>
      <c r="F42" s="45">
        <v>29904</v>
      </c>
      <c r="G42" s="45">
        <v>29939</v>
      </c>
      <c r="H42" s="45">
        <v>30600</v>
      </c>
      <c r="I42" s="45">
        <v>31027</v>
      </c>
      <c r="J42" s="45">
        <v>31041</v>
      </c>
      <c r="K42" s="45">
        <v>31477</v>
      </c>
      <c r="L42" s="45">
        <v>31639</v>
      </c>
      <c r="M42" s="45">
        <v>31760</v>
      </c>
      <c r="N42" s="45">
        <v>31794</v>
      </c>
      <c r="O42" s="232">
        <v>31685</v>
      </c>
      <c r="P42" s="44">
        <v>30458</v>
      </c>
      <c r="Q42" s="45">
        <v>27843</v>
      </c>
      <c r="R42" s="45">
        <v>30838</v>
      </c>
      <c r="S42" s="45">
        <v>31541</v>
      </c>
      <c r="T42" s="45">
        <v>30600</v>
      </c>
      <c r="U42" s="45">
        <v>32430</v>
      </c>
      <c r="V42" s="45">
        <v>32825</v>
      </c>
      <c r="W42" s="45">
        <v>34215</v>
      </c>
      <c r="X42" s="45">
        <v>34949</v>
      </c>
      <c r="Y42" s="45">
        <v>35794</v>
      </c>
      <c r="Z42" s="45">
        <v>34581</v>
      </c>
      <c r="AA42" s="232">
        <v>33514</v>
      </c>
      <c r="AB42" s="44">
        <v>32246</v>
      </c>
      <c r="AC42" s="45">
        <v>31414</v>
      </c>
      <c r="AD42" s="45">
        <v>31906</v>
      </c>
      <c r="AE42" s="45">
        <v>32326</v>
      </c>
      <c r="AF42" s="45">
        <v>32246</v>
      </c>
      <c r="AG42" s="45">
        <v>32932</v>
      </c>
      <c r="AH42" s="45">
        <v>34790</v>
      </c>
      <c r="AI42" s="45">
        <v>35833</v>
      </c>
      <c r="AJ42" s="45">
        <v>36362</v>
      </c>
      <c r="AK42" s="45">
        <v>36349</v>
      </c>
      <c r="AL42" s="45">
        <v>33874</v>
      </c>
      <c r="AM42" s="232">
        <v>36284</v>
      </c>
      <c r="AN42" s="44">
        <v>41021</v>
      </c>
      <c r="AO42" s="45">
        <v>38951</v>
      </c>
      <c r="AP42" s="45">
        <v>39328</v>
      </c>
      <c r="AQ42" s="45">
        <v>40525</v>
      </c>
      <c r="AR42" s="45">
        <v>40678</v>
      </c>
      <c r="AS42" s="45">
        <v>43583</v>
      </c>
      <c r="AT42" s="45">
        <v>43953</v>
      </c>
      <c r="AU42" s="45">
        <v>43692</v>
      </c>
      <c r="AV42" s="45">
        <v>43187</v>
      </c>
      <c r="AW42" s="45">
        <v>42966</v>
      </c>
      <c r="AX42" s="45">
        <v>42539</v>
      </c>
      <c r="AY42" s="232">
        <v>42026</v>
      </c>
      <c r="AZ42" s="44">
        <v>40512</v>
      </c>
      <c r="BA42" s="45">
        <v>39141</v>
      </c>
      <c r="BB42" s="45">
        <v>37943</v>
      </c>
      <c r="BC42" s="45">
        <v>35863</v>
      </c>
      <c r="BD42" s="45">
        <v>35588</v>
      </c>
      <c r="BE42" s="45">
        <v>35754</v>
      </c>
      <c r="BF42" s="45">
        <v>35975</v>
      </c>
      <c r="BG42" s="45">
        <v>36058</v>
      </c>
      <c r="BH42" s="45">
        <v>34959</v>
      </c>
      <c r="BI42" s="45">
        <v>34603</v>
      </c>
      <c r="BJ42" s="45">
        <v>33787</v>
      </c>
      <c r="BK42" s="57">
        <v>34119</v>
      </c>
      <c r="BL42" s="44">
        <v>33435</v>
      </c>
      <c r="BM42" s="45">
        <v>33145</v>
      </c>
      <c r="BN42" s="45">
        <v>33661</v>
      </c>
      <c r="BO42" s="45">
        <v>33847</v>
      </c>
      <c r="BP42" s="45">
        <v>33693</v>
      </c>
      <c r="BQ42" s="45">
        <v>34017</v>
      </c>
      <c r="BR42" s="45">
        <v>33857</v>
      </c>
      <c r="BS42" s="45">
        <v>34073</v>
      </c>
      <c r="BT42" s="45">
        <v>34293</v>
      </c>
      <c r="BU42" s="45">
        <v>34404</v>
      </c>
      <c r="BV42" s="45">
        <v>34344</v>
      </c>
      <c r="BW42" s="57">
        <v>34315</v>
      </c>
      <c r="BX42" s="44">
        <v>33429</v>
      </c>
      <c r="BY42" s="45">
        <v>33306</v>
      </c>
      <c r="BZ42" s="45">
        <v>33931</v>
      </c>
      <c r="CA42" s="45">
        <v>34374</v>
      </c>
      <c r="CB42" s="45">
        <v>34835</v>
      </c>
      <c r="CC42" s="45">
        <v>35154</v>
      </c>
      <c r="CD42" s="45">
        <v>35581</v>
      </c>
      <c r="CE42" s="45">
        <v>35675</v>
      </c>
      <c r="CF42" s="45">
        <v>35306</v>
      </c>
      <c r="CG42" s="45">
        <v>35882</v>
      </c>
      <c r="CH42" s="45">
        <v>35946</v>
      </c>
      <c r="CI42" s="57">
        <v>35923</v>
      </c>
      <c r="CJ42" s="44">
        <v>34769</v>
      </c>
      <c r="CK42" s="45">
        <v>34220</v>
      </c>
      <c r="CL42" s="45">
        <v>34735</v>
      </c>
      <c r="CM42" s="45">
        <v>34958</v>
      </c>
      <c r="CN42" s="45">
        <v>33998</v>
      </c>
      <c r="CO42" s="45">
        <v>34002</v>
      </c>
      <c r="CP42" s="45">
        <v>34300</v>
      </c>
      <c r="CQ42" s="45">
        <v>35430</v>
      </c>
      <c r="CR42" s="45">
        <v>35365</v>
      </c>
      <c r="CS42" s="45">
        <v>36109</v>
      </c>
      <c r="CT42" s="45">
        <v>37057</v>
      </c>
      <c r="CU42" s="57">
        <v>37470</v>
      </c>
      <c r="CV42" s="44">
        <v>36919</v>
      </c>
      <c r="CW42" s="45">
        <v>37262</v>
      </c>
      <c r="CX42" s="45">
        <v>38132</v>
      </c>
      <c r="CY42" s="45">
        <v>38555</v>
      </c>
      <c r="CZ42" s="45">
        <v>39046</v>
      </c>
      <c r="DA42" s="45">
        <v>39114</v>
      </c>
      <c r="DB42" s="45">
        <v>38943</v>
      </c>
      <c r="DC42" s="45">
        <v>39010</v>
      </c>
      <c r="DD42" s="45">
        <v>39174</v>
      </c>
      <c r="DE42" s="45">
        <v>39438</v>
      </c>
      <c r="DF42" s="45">
        <v>39252</v>
      </c>
      <c r="DG42" s="57">
        <v>39387</v>
      </c>
      <c r="DH42" s="44">
        <v>38751</v>
      </c>
      <c r="DI42" s="45">
        <v>38934</v>
      </c>
      <c r="DJ42" s="45">
        <v>39695</v>
      </c>
      <c r="DK42" s="45">
        <v>40237</v>
      </c>
      <c r="DL42" s="45">
        <v>40100</v>
      </c>
      <c r="DM42" s="45">
        <v>40044</v>
      </c>
      <c r="DN42" s="45">
        <v>35875</v>
      </c>
      <c r="DO42" s="45">
        <v>35714</v>
      </c>
      <c r="DP42" s="45">
        <v>36137</v>
      </c>
      <c r="DQ42" s="57">
        <v>35901</v>
      </c>
      <c r="DR42" s="57">
        <v>35841</v>
      </c>
      <c r="DS42" s="232">
        <v>35430</v>
      </c>
      <c r="DT42" s="57">
        <v>34241</v>
      </c>
      <c r="DU42" s="57">
        <v>34229</v>
      </c>
      <c r="DV42" s="57">
        <v>35652</v>
      </c>
      <c r="DW42" s="57">
        <v>35788</v>
      </c>
      <c r="DX42" s="45"/>
      <c r="DY42" s="45"/>
      <c r="DZ42" s="45"/>
      <c r="EA42" s="45"/>
      <c r="EB42" s="45"/>
      <c r="EC42" s="45"/>
      <c r="ED42" s="45"/>
      <c r="EE42" s="45"/>
      <c r="EF42" s="104">
        <v>136</v>
      </c>
      <c r="EG42" s="84">
        <v>0.38001564770314072</v>
      </c>
      <c r="EH42" s="104">
        <v>358</v>
      </c>
      <c r="EI42" s="84">
        <v>0.90892934216873589</v>
      </c>
      <c r="EN42" t="s">
        <v>484</v>
      </c>
      <c r="EO42" s="5">
        <v>3678842</v>
      </c>
      <c r="EP42" s="5">
        <v>3691515</v>
      </c>
      <c r="EQ42" s="5">
        <v>3791243</v>
      </c>
      <c r="ER42" s="5">
        <v>3947078</v>
      </c>
      <c r="ES42" s="429">
        <v>4015743</v>
      </c>
      <c r="ET42" s="429">
        <v>4231708</v>
      </c>
      <c r="EU42" s="429">
        <v>4095014</v>
      </c>
      <c r="EV42" s="747">
        <v>0</v>
      </c>
    </row>
    <row r="43" spans="1:152" ht="15" outlineLevel="2">
      <c r="A43" s="339">
        <v>4</v>
      </c>
      <c r="B43" s="339" t="s">
        <v>329</v>
      </c>
      <c r="C43" s="339" t="s">
        <v>330</v>
      </c>
      <c r="D43" s="342">
        <v>199</v>
      </c>
      <c r="E43" s="352">
        <v>205</v>
      </c>
      <c r="F43" s="352">
        <v>208</v>
      </c>
      <c r="G43" s="352">
        <v>193</v>
      </c>
      <c r="H43" s="352">
        <v>187</v>
      </c>
      <c r="I43" s="352">
        <v>190</v>
      </c>
      <c r="J43" s="352">
        <v>185</v>
      </c>
      <c r="K43" s="352">
        <v>177</v>
      </c>
      <c r="L43" s="352">
        <v>171</v>
      </c>
      <c r="M43" s="352">
        <v>174</v>
      </c>
      <c r="N43" s="352">
        <v>176</v>
      </c>
      <c r="O43" s="345">
        <v>179</v>
      </c>
      <c r="P43" s="342">
        <v>171</v>
      </c>
      <c r="Q43" s="352">
        <v>164</v>
      </c>
      <c r="R43" s="352">
        <v>196</v>
      </c>
      <c r="S43" s="352">
        <v>186</v>
      </c>
      <c r="T43" s="352">
        <v>187</v>
      </c>
      <c r="U43" s="352">
        <v>205</v>
      </c>
      <c r="V43" s="352">
        <v>195</v>
      </c>
      <c r="W43" s="352">
        <v>209</v>
      </c>
      <c r="X43" s="352">
        <v>218</v>
      </c>
      <c r="Y43" s="352">
        <v>223</v>
      </c>
      <c r="Z43" s="352">
        <v>209</v>
      </c>
      <c r="AA43" s="345">
        <v>205</v>
      </c>
      <c r="AB43" s="342">
        <v>210</v>
      </c>
      <c r="AC43" s="352">
        <v>214</v>
      </c>
      <c r="AD43" s="352">
        <v>209</v>
      </c>
      <c r="AE43" s="352">
        <v>199</v>
      </c>
      <c r="AF43" s="352">
        <v>196</v>
      </c>
      <c r="AG43" s="352">
        <v>192</v>
      </c>
      <c r="AH43" s="352">
        <v>208</v>
      </c>
      <c r="AI43" s="352">
        <v>223</v>
      </c>
      <c r="AJ43" s="352">
        <v>230</v>
      </c>
      <c r="AK43" s="352">
        <v>230</v>
      </c>
      <c r="AL43" s="352">
        <v>216</v>
      </c>
      <c r="AM43" s="345">
        <v>296</v>
      </c>
      <c r="AN43" s="342">
        <v>491</v>
      </c>
      <c r="AO43" s="352">
        <v>497</v>
      </c>
      <c r="AP43" s="352">
        <v>490</v>
      </c>
      <c r="AQ43" s="352">
        <v>481</v>
      </c>
      <c r="AR43" s="352">
        <v>589</v>
      </c>
      <c r="AS43" s="352">
        <v>782</v>
      </c>
      <c r="AT43" s="352">
        <v>870</v>
      </c>
      <c r="AU43" s="352">
        <v>855</v>
      </c>
      <c r="AV43" s="352">
        <v>745</v>
      </c>
      <c r="AW43" s="352">
        <v>690</v>
      </c>
      <c r="AX43" s="352">
        <v>640</v>
      </c>
      <c r="AY43" s="345">
        <v>603</v>
      </c>
      <c r="AZ43" s="342">
        <v>573</v>
      </c>
      <c r="BA43" s="352">
        <v>534</v>
      </c>
      <c r="BB43" s="352">
        <v>505</v>
      </c>
      <c r="BC43" s="352">
        <v>463</v>
      </c>
      <c r="BD43" s="352">
        <v>446</v>
      </c>
      <c r="BE43" s="352">
        <v>427</v>
      </c>
      <c r="BF43" s="352">
        <v>420</v>
      </c>
      <c r="BG43" s="352">
        <v>404</v>
      </c>
      <c r="BH43" s="352">
        <v>396</v>
      </c>
      <c r="BI43" s="352">
        <v>382</v>
      </c>
      <c r="BJ43" s="352">
        <v>362</v>
      </c>
      <c r="BK43" s="341">
        <v>358</v>
      </c>
      <c r="BL43" s="342">
        <v>356</v>
      </c>
      <c r="BM43" s="352">
        <v>358</v>
      </c>
      <c r="BN43" s="352">
        <v>367</v>
      </c>
      <c r="BO43" s="352">
        <v>355</v>
      </c>
      <c r="BP43" s="352">
        <v>350</v>
      </c>
      <c r="BQ43" s="352">
        <v>343</v>
      </c>
      <c r="BR43" s="352">
        <v>345</v>
      </c>
      <c r="BS43" s="352">
        <v>331</v>
      </c>
      <c r="BT43" s="352">
        <v>334</v>
      </c>
      <c r="BU43" s="352">
        <v>334</v>
      </c>
      <c r="BV43" s="352">
        <v>326</v>
      </c>
      <c r="BW43" s="341">
        <v>309</v>
      </c>
      <c r="BX43" s="342">
        <v>268</v>
      </c>
      <c r="BY43" s="352">
        <v>291</v>
      </c>
      <c r="BZ43" s="352">
        <v>310</v>
      </c>
      <c r="CA43" s="352">
        <v>316</v>
      </c>
      <c r="CB43" s="352">
        <v>315</v>
      </c>
      <c r="CC43" s="352">
        <v>315</v>
      </c>
      <c r="CD43" s="352">
        <v>311</v>
      </c>
      <c r="CE43" s="352">
        <v>302</v>
      </c>
      <c r="CF43" s="352">
        <v>288</v>
      </c>
      <c r="CG43" s="352">
        <v>289</v>
      </c>
      <c r="CH43" s="352">
        <v>297</v>
      </c>
      <c r="CI43" s="341">
        <v>280</v>
      </c>
      <c r="CJ43" s="342">
        <v>279</v>
      </c>
      <c r="CK43" s="352">
        <v>285</v>
      </c>
      <c r="CL43" s="352">
        <v>269</v>
      </c>
      <c r="CM43" s="352">
        <v>269</v>
      </c>
      <c r="CN43" s="352">
        <v>271</v>
      </c>
      <c r="CO43" s="352">
        <v>267</v>
      </c>
      <c r="CP43" s="352">
        <v>263</v>
      </c>
      <c r="CQ43" s="352">
        <v>268</v>
      </c>
      <c r="CR43" s="352">
        <v>268</v>
      </c>
      <c r="CS43" s="352">
        <v>269</v>
      </c>
      <c r="CT43" s="352">
        <v>278</v>
      </c>
      <c r="CU43" s="341">
        <v>266</v>
      </c>
      <c r="CV43" s="342">
        <v>243</v>
      </c>
      <c r="CW43" s="352">
        <v>253</v>
      </c>
      <c r="CX43" s="352">
        <v>256</v>
      </c>
      <c r="CY43" s="352">
        <v>257</v>
      </c>
      <c r="CZ43" s="352">
        <v>267</v>
      </c>
      <c r="DA43" s="352">
        <v>279</v>
      </c>
      <c r="DB43" s="352">
        <v>294</v>
      </c>
      <c r="DC43" s="352">
        <v>300</v>
      </c>
      <c r="DD43" s="352">
        <v>320</v>
      </c>
      <c r="DE43" s="352">
        <v>328</v>
      </c>
      <c r="DF43" s="352">
        <v>327</v>
      </c>
      <c r="DG43" s="341">
        <v>324</v>
      </c>
      <c r="DH43" s="342">
        <v>309</v>
      </c>
      <c r="DI43" s="352">
        <v>330</v>
      </c>
      <c r="DJ43" s="352">
        <v>334</v>
      </c>
      <c r="DK43" s="352">
        <v>336</v>
      </c>
      <c r="DL43" s="352">
        <v>353</v>
      </c>
      <c r="DM43" s="352">
        <v>356</v>
      </c>
      <c r="DN43" s="352">
        <v>314</v>
      </c>
      <c r="DO43" s="352">
        <v>320</v>
      </c>
      <c r="DP43" s="352">
        <v>323</v>
      </c>
      <c r="DQ43" s="341">
        <v>326</v>
      </c>
      <c r="DR43" s="341">
        <v>332</v>
      </c>
      <c r="DS43" s="345">
        <v>315</v>
      </c>
      <c r="DT43" s="341">
        <v>305</v>
      </c>
      <c r="DU43" s="341">
        <v>330</v>
      </c>
      <c r="DV43" s="341">
        <v>341</v>
      </c>
      <c r="DW43" s="341">
        <v>352</v>
      </c>
      <c r="DX43" s="352"/>
      <c r="DY43" s="352"/>
      <c r="DZ43" s="352"/>
      <c r="EA43" s="352"/>
      <c r="EB43" s="352"/>
      <c r="EC43" s="352"/>
      <c r="ED43" s="352"/>
      <c r="EE43" s="352"/>
      <c r="EF43" s="104">
        <v>11</v>
      </c>
      <c r="EG43" s="84">
        <v>3.125</v>
      </c>
      <c r="EH43" s="104">
        <v>37</v>
      </c>
      <c r="EI43" s="84">
        <v>11.419753086419753</v>
      </c>
      <c r="EN43" t="s">
        <v>485</v>
      </c>
      <c r="EO43" s="5">
        <v>3696112</v>
      </c>
      <c r="EP43" s="5">
        <v>3699285</v>
      </c>
      <c r="EQ43" s="5">
        <v>3791942</v>
      </c>
      <c r="ER43" s="5">
        <v>3941677</v>
      </c>
      <c r="ES43" s="429">
        <v>4036469</v>
      </c>
      <c r="ET43" s="429">
        <v>4240748</v>
      </c>
      <c r="EU43" s="429">
        <v>4098416</v>
      </c>
      <c r="EV43" s="747">
        <v>0</v>
      </c>
    </row>
    <row r="44" spans="1:152" ht="15" outlineLevel="2">
      <c r="A44" s="339">
        <v>42</v>
      </c>
      <c r="B44" s="339" t="s">
        <v>329</v>
      </c>
      <c r="C44" s="339" t="s">
        <v>331</v>
      </c>
      <c r="D44" s="342">
        <v>7462</v>
      </c>
      <c r="E44" s="352">
        <v>7568</v>
      </c>
      <c r="F44" s="352">
        <v>7642</v>
      </c>
      <c r="G44" s="352">
        <v>7674</v>
      </c>
      <c r="H44" s="352">
        <v>7740</v>
      </c>
      <c r="I44" s="352">
        <v>7841</v>
      </c>
      <c r="J44" s="352">
        <v>7814</v>
      </c>
      <c r="K44" s="352">
        <v>7927</v>
      </c>
      <c r="L44" s="352">
        <v>7920</v>
      </c>
      <c r="M44" s="352">
        <v>7863</v>
      </c>
      <c r="N44" s="352">
        <v>7852</v>
      </c>
      <c r="O44" s="345">
        <v>7844</v>
      </c>
      <c r="P44" s="342">
        <v>7668</v>
      </c>
      <c r="Q44" s="352">
        <v>6779</v>
      </c>
      <c r="R44" s="352">
        <v>7720</v>
      </c>
      <c r="S44" s="352">
        <v>7891</v>
      </c>
      <c r="T44" s="352">
        <v>7740</v>
      </c>
      <c r="U44" s="352">
        <v>8395</v>
      </c>
      <c r="V44" s="352">
        <v>8543</v>
      </c>
      <c r="W44" s="352">
        <v>8869</v>
      </c>
      <c r="X44" s="352">
        <v>8960</v>
      </c>
      <c r="Y44" s="352">
        <v>9235</v>
      </c>
      <c r="Z44" s="352">
        <v>8982</v>
      </c>
      <c r="AA44" s="345">
        <v>8747</v>
      </c>
      <c r="AB44" s="342">
        <v>8504</v>
      </c>
      <c r="AC44" s="352">
        <v>8361</v>
      </c>
      <c r="AD44" s="352">
        <v>8564</v>
      </c>
      <c r="AE44" s="352">
        <v>8710</v>
      </c>
      <c r="AF44" s="352">
        <v>8761</v>
      </c>
      <c r="AG44" s="352">
        <v>9081</v>
      </c>
      <c r="AH44" s="352">
        <v>9452</v>
      </c>
      <c r="AI44" s="352">
        <v>9678</v>
      </c>
      <c r="AJ44" s="352">
        <v>9817</v>
      </c>
      <c r="AK44" s="352">
        <v>9820</v>
      </c>
      <c r="AL44" s="352">
        <v>9223</v>
      </c>
      <c r="AM44" s="345">
        <v>9340</v>
      </c>
      <c r="AN44" s="342">
        <v>9222</v>
      </c>
      <c r="AO44" s="352">
        <v>8754</v>
      </c>
      <c r="AP44" s="352">
        <v>8920</v>
      </c>
      <c r="AQ44" s="352">
        <v>9387</v>
      </c>
      <c r="AR44" s="352">
        <v>9341</v>
      </c>
      <c r="AS44" s="352">
        <v>9725</v>
      </c>
      <c r="AT44" s="352">
        <v>9678</v>
      </c>
      <c r="AU44" s="352">
        <v>9656</v>
      </c>
      <c r="AV44" s="352">
        <v>9701</v>
      </c>
      <c r="AW44" s="352">
        <v>9816</v>
      </c>
      <c r="AX44" s="352">
        <v>9744</v>
      </c>
      <c r="AY44" s="345">
        <v>9820</v>
      </c>
      <c r="AZ44" s="342">
        <v>9750</v>
      </c>
      <c r="BA44" s="352">
        <v>9783</v>
      </c>
      <c r="BB44" s="352">
        <v>9815</v>
      </c>
      <c r="BC44" s="352">
        <v>9641</v>
      </c>
      <c r="BD44" s="352">
        <v>9629</v>
      </c>
      <c r="BE44" s="352">
        <v>9625</v>
      </c>
      <c r="BF44" s="352">
        <v>9740</v>
      </c>
      <c r="BG44" s="352">
        <v>9959</v>
      </c>
      <c r="BH44" s="352">
        <v>9264</v>
      </c>
      <c r="BI44" s="352">
        <v>9154</v>
      </c>
      <c r="BJ44" s="352">
        <v>8988</v>
      </c>
      <c r="BK44" s="341">
        <v>9110</v>
      </c>
      <c r="BL44" s="342">
        <v>8849</v>
      </c>
      <c r="BM44" s="352">
        <v>8817</v>
      </c>
      <c r="BN44" s="352">
        <v>8895</v>
      </c>
      <c r="BO44" s="352">
        <v>8912</v>
      </c>
      <c r="BP44" s="352">
        <v>8785</v>
      </c>
      <c r="BQ44" s="352">
        <v>8784</v>
      </c>
      <c r="BR44" s="352">
        <v>8751</v>
      </c>
      <c r="BS44" s="352">
        <v>8817</v>
      </c>
      <c r="BT44" s="352">
        <v>8901</v>
      </c>
      <c r="BU44" s="352">
        <v>8953</v>
      </c>
      <c r="BV44" s="352">
        <v>8935</v>
      </c>
      <c r="BW44" s="341">
        <v>8902</v>
      </c>
      <c r="BX44" s="342">
        <v>8737</v>
      </c>
      <c r="BY44" s="352">
        <v>8637</v>
      </c>
      <c r="BZ44" s="352">
        <v>8611</v>
      </c>
      <c r="CA44" s="352">
        <v>8607</v>
      </c>
      <c r="CB44" s="352">
        <v>8507</v>
      </c>
      <c r="CC44" s="352">
        <v>8488</v>
      </c>
      <c r="CD44" s="352">
        <v>8546</v>
      </c>
      <c r="CE44" s="352">
        <v>8488</v>
      </c>
      <c r="CF44" s="352">
        <v>8547</v>
      </c>
      <c r="CG44" s="352">
        <v>8735</v>
      </c>
      <c r="CH44" s="352">
        <v>8754</v>
      </c>
      <c r="CI44" s="341">
        <v>8765</v>
      </c>
      <c r="CJ44" s="342">
        <v>8702</v>
      </c>
      <c r="CK44" s="352">
        <v>8542</v>
      </c>
      <c r="CL44" s="352">
        <v>8474</v>
      </c>
      <c r="CM44" s="352">
        <v>8409</v>
      </c>
      <c r="CN44" s="352">
        <v>8239</v>
      </c>
      <c r="CO44" s="352">
        <v>8150</v>
      </c>
      <c r="CP44" s="352">
        <v>8126</v>
      </c>
      <c r="CQ44" s="352">
        <v>8360</v>
      </c>
      <c r="CR44" s="352">
        <v>8459</v>
      </c>
      <c r="CS44" s="352">
        <v>8487</v>
      </c>
      <c r="CT44" s="352">
        <v>8658</v>
      </c>
      <c r="CU44" s="341">
        <v>8840</v>
      </c>
      <c r="CV44" s="342">
        <v>8769</v>
      </c>
      <c r="CW44" s="352">
        <v>8802</v>
      </c>
      <c r="CX44" s="352">
        <v>8957</v>
      </c>
      <c r="CY44" s="352">
        <v>8953</v>
      </c>
      <c r="CZ44" s="352">
        <v>9016</v>
      </c>
      <c r="DA44" s="352">
        <v>9063</v>
      </c>
      <c r="DB44" s="352">
        <v>8988</v>
      </c>
      <c r="DC44" s="352">
        <v>8981</v>
      </c>
      <c r="DD44" s="352">
        <v>8920</v>
      </c>
      <c r="DE44" s="352">
        <v>8987</v>
      </c>
      <c r="DF44" s="352">
        <v>9012</v>
      </c>
      <c r="DG44" s="341">
        <v>9067</v>
      </c>
      <c r="DH44" s="342">
        <v>9032</v>
      </c>
      <c r="DI44" s="352">
        <v>9083</v>
      </c>
      <c r="DJ44" s="352">
        <v>9228</v>
      </c>
      <c r="DK44" s="352">
        <v>9269</v>
      </c>
      <c r="DL44" s="352">
        <v>9271</v>
      </c>
      <c r="DM44" s="352">
        <v>9255</v>
      </c>
      <c r="DN44" s="352">
        <v>8351</v>
      </c>
      <c r="DO44" s="352">
        <v>8443</v>
      </c>
      <c r="DP44" s="352">
        <v>8641</v>
      </c>
      <c r="DQ44" s="341">
        <v>8632</v>
      </c>
      <c r="DR44" s="341">
        <v>8681</v>
      </c>
      <c r="DS44" s="345">
        <v>8686</v>
      </c>
      <c r="DT44" s="341">
        <v>8530</v>
      </c>
      <c r="DU44" s="341">
        <v>8577</v>
      </c>
      <c r="DV44" s="341">
        <v>8861</v>
      </c>
      <c r="DW44" s="341">
        <v>8953</v>
      </c>
      <c r="DX44" s="352"/>
      <c r="DY44" s="352"/>
      <c r="DZ44" s="352"/>
      <c r="EA44" s="352"/>
      <c r="EB44" s="352"/>
      <c r="EC44" s="352"/>
      <c r="ED44" s="352"/>
      <c r="EE44" s="352"/>
      <c r="EF44" s="104">
        <v>92</v>
      </c>
      <c r="EG44" s="84">
        <v>1.0275885178152575</v>
      </c>
      <c r="EH44" s="104">
        <v>267</v>
      </c>
      <c r="EI44" s="84">
        <v>2.9447446785044669</v>
      </c>
    </row>
    <row r="45" spans="1:152" ht="15" outlineLevel="2">
      <c r="A45" s="339">
        <v>44</v>
      </c>
      <c r="B45" s="339" t="s">
        <v>329</v>
      </c>
      <c r="C45" s="339" t="s">
        <v>332</v>
      </c>
      <c r="D45" s="342">
        <v>1080</v>
      </c>
      <c r="E45" s="352">
        <v>1090</v>
      </c>
      <c r="F45" s="352">
        <v>1097</v>
      </c>
      <c r="G45" s="352">
        <v>1123</v>
      </c>
      <c r="H45" s="352">
        <v>1133</v>
      </c>
      <c r="I45" s="352">
        <v>1118</v>
      </c>
      <c r="J45" s="352">
        <v>1117</v>
      </c>
      <c r="K45" s="352">
        <v>1133</v>
      </c>
      <c r="L45" s="352">
        <v>1173</v>
      </c>
      <c r="M45" s="352">
        <v>1131</v>
      </c>
      <c r="N45" s="352">
        <v>1156</v>
      </c>
      <c r="O45" s="345">
        <v>1157</v>
      </c>
      <c r="P45" s="342">
        <v>1139</v>
      </c>
      <c r="Q45" s="352">
        <v>1178</v>
      </c>
      <c r="R45" s="352">
        <v>1185</v>
      </c>
      <c r="S45" s="352">
        <v>1166</v>
      </c>
      <c r="T45" s="352">
        <v>1133</v>
      </c>
      <c r="U45" s="352">
        <v>1214</v>
      </c>
      <c r="V45" s="352">
        <v>1219</v>
      </c>
      <c r="W45" s="352">
        <v>1263</v>
      </c>
      <c r="X45" s="352">
        <v>1259</v>
      </c>
      <c r="Y45" s="352">
        <v>1289</v>
      </c>
      <c r="Z45" s="352">
        <v>1223</v>
      </c>
      <c r="AA45" s="345">
        <v>1166</v>
      </c>
      <c r="AB45" s="342">
        <v>1153</v>
      </c>
      <c r="AC45" s="352">
        <v>1125</v>
      </c>
      <c r="AD45" s="352">
        <v>1133</v>
      </c>
      <c r="AE45" s="352">
        <v>1177</v>
      </c>
      <c r="AF45" s="352">
        <v>1167</v>
      </c>
      <c r="AG45" s="352">
        <v>1178</v>
      </c>
      <c r="AH45" s="352">
        <v>1299</v>
      </c>
      <c r="AI45" s="352">
        <v>1333</v>
      </c>
      <c r="AJ45" s="352">
        <v>1346</v>
      </c>
      <c r="AK45" s="352">
        <v>1326</v>
      </c>
      <c r="AL45" s="352">
        <v>1213</v>
      </c>
      <c r="AM45" s="345">
        <v>1208</v>
      </c>
      <c r="AN45" s="342">
        <v>1198</v>
      </c>
      <c r="AO45" s="352">
        <v>1093</v>
      </c>
      <c r="AP45" s="352">
        <v>1107</v>
      </c>
      <c r="AQ45" s="352">
        <v>1220</v>
      </c>
      <c r="AR45" s="352">
        <v>1241</v>
      </c>
      <c r="AS45" s="352">
        <v>1286</v>
      </c>
      <c r="AT45" s="352">
        <v>1310</v>
      </c>
      <c r="AU45" s="352">
        <v>1309</v>
      </c>
      <c r="AV45" s="352">
        <v>1311</v>
      </c>
      <c r="AW45" s="352">
        <v>1298</v>
      </c>
      <c r="AX45" s="352">
        <v>1286</v>
      </c>
      <c r="AY45" s="345">
        <v>1245</v>
      </c>
      <c r="AZ45" s="342">
        <v>1227</v>
      </c>
      <c r="BA45" s="352">
        <v>1225</v>
      </c>
      <c r="BB45" s="352">
        <v>1214</v>
      </c>
      <c r="BC45" s="352">
        <v>1194</v>
      </c>
      <c r="BD45" s="352">
        <v>1214</v>
      </c>
      <c r="BE45" s="352">
        <v>1293</v>
      </c>
      <c r="BF45" s="352">
        <v>1314</v>
      </c>
      <c r="BG45" s="352">
        <v>1304</v>
      </c>
      <c r="BH45" s="352">
        <v>1321</v>
      </c>
      <c r="BI45" s="352">
        <v>1297</v>
      </c>
      <c r="BJ45" s="352">
        <v>1174</v>
      </c>
      <c r="BK45" s="341">
        <v>1194</v>
      </c>
      <c r="BL45" s="342">
        <v>1190</v>
      </c>
      <c r="BM45" s="352">
        <v>1203</v>
      </c>
      <c r="BN45" s="352">
        <v>1221</v>
      </c>
      <c r="BO45" s="352">
        <v>1242</v>
      </c>
      <c r="BP45" s="352">
        <v>1228</v>
      </c>
      <c r="BQ45" s="352">
        <v>1252</v>
      </c>
      <c r="BR45" s="352">
        <v>1183</v>
      </c>
      <c r="BS45" s="352">
        <v>1213</v>
      </c>
      <c r="BT45" s="352">
        <v>1236</v>
      </c>
      <c r="BU45" s="352">
        <v>1212</v>
      </c>
      <c r="BV45" s="352">
        <v>1208</v>
      </c>
      <c r="BW45" s="341">
        <v>1160</v>
      </c>
      <c r="BX45" s="342">
        <v>1101</v>
      </c>
      <c r="BY45" s="352">
        <v>1109</v>
      </c>
      <c r="BZ45" s="352">
        <v>1132</v>
      </c>
      <c r="CA45" s="352">
        <v>1129</v>
      </c>
      <c r="CB45" s="352">
        <v>1153</v>
      </c>
      <c r="CC45" s="352">
        <v>1188</v>
      </c>
      <c r="CD45" s="352">
        <v>1216</v>
      </c>
      <c r="CE45" s="352">
        <v>1228</v>
      </c>
      <c r="CF45" s="352">
        <v>1204</v>
      </c>
      <c r="CG45" s="352">
        <v>1210</v>
      </c>
      <c r="CH45" s="352">
        <v>1208</v>
      </c>
      <c r="CI45" s="341">
        <v>1187</v>
      </c>
      <c r="CJ45" s="342">
        <v>1134</v>
      </c>
      <c r="CK45" s="352">
        <v>1126</v>
      </c>
      <c r="CL45" s="352">
        <v>1127</v>
      </c>
      <c r="CM45" s="352">
        <v>1123</v>
      </c>
      <c r="CN45" s="352">
        <v>1101</v>
      </c>
      <c r="CO45" s="352">
        <v>1141</v>
      </c>
      <c r="CP45" s="352">
        <v>1135</v>
      </c>
      <c r="CQ45" s="352">
        <v>1156</v>
      </c>
      <c r="CR45" s="352">
        <v>1172</v>
      </c>
      <c r="CS45" s="352">
        <v>1175</v>
      </c>
      <c r="CT45" s="352">
        <v>1211</v>
      </c>
      <c r="CU45" s="341">
        <v>1214</v>
      </c>
      <c r="CV45" s="342">
        <v>1222</v>
      </c>
      <c r="CW45" s="352">
        <v>1243</v>
      </c>
      <c r="CX45" s="352">
        <v>1273</v>
      </c>
      <c r="CY45" s="352">
        <v>1303</v>
      </c>
      <c r="CZ45" s="352">
        <v>1358</v>
      </c>
      <c r="DA45" s="352">
        <v>1362</v>
      </c>
      <c r="DB45" s="352">
        <v>1365</v>
      </c>
      <c r="DC45" s="352">
        <v>1376</v>
      </c>
      <c r="DD45" s="352">
        <v>1411</v>
      </c>
      <c r="DE45" s="352">
        <v>1409</v>
      </c>
      <c r="DF45" s="352">
        <v>1397</v>
      </c>
      <c r="DG45" s="341">
        <v>1379</v>
      </c>
      <c r="DH45" s="342">
        <v>1351</v>
      </c>
      <c r="DI45" s="352">
        <v>1365</v>
      </c>
      <c r="DJ45" s="352">
        <v>1423</v>
      </c>
      <c r="DK45" s="352">
        <v>1460</v>
      </c>
      <c r="DL45" s="352">
        <v>1464</v>
      </c>
      <c r="DM45" s="352">
        <v>1395</v>
      </c>
      <c r="DN45" s="352">
        <v>1356</v>
      </c>
      <c r="DO45" s="352">
        <v>1355</v>
      </c>
      <c r="DP45" s="352">
        <v>1363</v>
      </c>
      <c r="DQ45" s="341">
        <v>1371</v>
      </c>
      <c r="DR45" s="341">
        <v>1328</v>
      </c>
      <c r="DS45" s="345">
        <v>1267</v>
      </c>
      <c r="DT45" s="341">
        <v>1226</v>
      </c>
      <c r="DU45" s="341">
        <v>1239</v>
      </c>
      <c r="DV45" s="341">
        <v>1295</v>
      </c>
      <c r="DW45" s="341">
        <v>1289</v>
      </c>
      <c r="DX45" s="352"/>
      <c r="DY45" s="352"/>
      <c r="DZ45" s="352"/>
      <c r="EA45" s="352"/>
      <c r="EB45" s="352"/>
      <c r="EC45" s="352"/>
      <c r="ED45" s="352"/>
      <c r="EE45" s="352"/>
      <c r="EF45" s="104">
        <v>-6</v>
      </c>
      <c r="EG45" s="84">
        <v>-0.46547711404189296</v>
      </c>
      <c r="EH45" s="104">
        <v>22</v>
      </c>
      <c r="EI45" s="84">
        <v>1.5953589557650472</v>
      </c>
    </row>
    <row r="46" spans="1:152" ht="15" outlineLevel="2">
      <c r="A46" s="339">
        <v>59</v>
      </c>
      <c r="B46" s="339" t="s">
        <v>329</v>
      </c>
      <c r="C46" s="339" t="s">
        <v>333</v>
      </c>
      <c r="D46" s="342">
        <v>1321</v>
      </c>
      <c r="E46" s="352">
        <v>1294</v>
      </c>
      <c r="F46" s="352">
        <v>1265</v>
      </c>
      <c r="G46" s="352">
        <v>1221</v>
      </c>
      <c r="H46" s="352">
        <v>1264</v>
      </c>
      <c r="I46" s="352">
        <v>1244</v>
      </c>
      <c r="J46" s="352">
        <v>1184</v>
      </c>
      <c r="K46" s="352">
        <v>1135</v>
      </c>
      <c r="L46" s="352">
        <v>1100</v>
      </c>
      <c r="M46" s="352">
        <v>1101</v>
      </c>
      <c r="N46" s="352">
        <v>1133</v>
      </c>
      <c r="O46" s="345">
        <v>1146</v>
      </c>
      <c r="P46" s="342">
        <v>1141</v>
      </c>
      <c r="Q46" s="352">
        <v>1005</v>
      </c>
      <c r="R46" s="352">
        <v>1036</v>
      </c>
      <c r="S46" s="352">
        <v>1044</v>
      </c>
      <c r="T46" s="352">
        <v>1264</v>
      </c>
      <c r="U46" s="352">
        <v>830</v>
      </c>
      <c r="V46" s="352">
        <v>820</v>
      </c>
      <c r="W46" s="352">
        <v>864</v>
      </c>
      <c r="X46" s="352">
        <v>902</v>
      </c>
      <c r="Y46" s="352">
        <v>919</v>
      </c>
      <c r="Z46" s="352">
        <v>889</v>
      </c>
      <c r="AA46" s="345">
        <v>874</v>
      </c>
      <c r="AB46" s="342">
        <v>904</v>
      </c>
      <c r="AC46" s="352">
        <v>891</v>
      </c>
      <c r="AD46" s="352">
        <v>902</v>
      </c>
      <c r="AE46" s="352">
        <v>827</v>
      </c>
      <c r="AF46" s="352">
        <v>893</v>
      </c>
      <c r="AG46" s="352">
        <v>891</v>
      </c>
      <c r="AH46" s="352">
        <v>901</v>
      </c>
      <c r="AI46" s="352">
        <v>888</v>
      </c>
      <c r="AJ46" s="352">
        <v>771</v>
      </c>
      <c r="AK46" s="352">
        <v>765</v>
      </c>
      <c r="AL46" s="352">
        <v>748</v>
      </c>
      <c r="AM46" s="345">
        <v>2655</v>
      </c>
      <c r="AN46" s="342">
        <v>7147</v>
      </c>
      <c r="AO46" s="352">
        <v>7291</v>
      </c>
      <c r="AP46" s="352">
        <v>7059</v>
      </c>
      <c r="AQ46" s="352">
        <v>6833</v>
      </c>
      <c r="AR46" s="352">
        <v>6625</v>
      </c>
      <c r="AS46" s="352">
        <v>7531</v>
      </c>
      <c r="AT46" s="352">
        <v>7478</v>
      </c>
      <c r="AU46" s="352">
        <v>7193</v>
      </c>
      <c r="AV46" s="352">
        <v>6786</v>
      </c>
      <c r="AW46" s="352">
        <v>6440</v>
      </c>
      <c r="AX46" s="352">
        <v>6152</v>
      </c>
      <c r="AY46" s="345">
        <v>5857</v>
      </c>
      <c r="AZ46" s="342">
        <v>4768</v>
      </c>
      <c r="BA46" s="352">
        <v>3682</v>
      </c>
      <c r="BB46" s="352">
        <v>2673</v>
      </c>
      <c r="BC46" s="352">
        <v>1669</v>
      </c>
      <c r="BD46" s="352">
        <v>1575</v>
      </c>
      <c r="BE46" s="352">
        <v>1510</v>
      </c>
      <c r="BF46" s="352">
        <v>1446</v>
      </c>
      <c r="BG46" s="352">
        <v>1387</v>
      </c>
      <c r="BH46" s="352">
        <v>1319</v>
      </c>
      <c r="BI46" s="352">
        <v>1252</v>
      </c>
      <c r="BJ46" s="352">
        <v>1172</v>
      </c>
      <c r="BK46" s="341">
        <v>1164</v>
      </c>
      <c r="BL46" s="342">
        <v>1163</v>
      </c>
      <c r="BM46" s="352">
        <v>1135</v>
      </c>
      <c r="BN46" s="352">
        <v>1061</v>
      </c>
      <c r="BO46" s="352">
        <v>1042</v>
      </c>
      <c r="BP46" s="352">
        <v>1192</v>
      </c>
      <c r="BQ46" s="352">
        <v>1213</v>
      </c>
      <c r="BR46" s="352">
        <v>1231</v>
      </c>
      <c r="BS46" s="352">
        <v>1252</v>
      </c>
      <c r="BT46" s="352">
        <v>1250</v>
      </c>
      <c r="BU46" s="352">
        <v>1260</v>
      </c>
      <c r="BV46" s="352">
        <v>1215</v>
      </c>
      <c r="BW46" s="341">
        <v>1181</v>
      </c>
      <c r="BX46" s="342">
        <v>1193</v>
      </c>
      <c r="BY46" s="352">
        <v>1176</v>
      </c>
      <c r="BZ46" s="352">
        <v>1293</v>
      </c>
      <c r="CA46" s="352">
        <v>1331</v>
      </c>
      <c r="CB46" s="352">
        <v>1256</v>
      </c>
      <c r="CC46" s="352">
        <v>1170</v>
      </c>
      <c r="CD46" s="352">
        <v>1117</v>
      </c>
      <c r="CE46" s="352">
        <v>1058</v>
      </c>
      <c r="CF46" s="352">
        <v>1019</v>
      </c>
      <c r="CG46" s="352">
        <v>981</v>
      </c>
      <c r="CH46" s="352">
        <v>915</v>
      </c>
      <c r="CI46" s="341">
        <v>891</v>
      </c>
      <c r="CJ46" s="342">
        <v>839</v>
      </c>
      <c r="CK46" s="352">
        <v>829</v>
      </c>
      <c r="CL46" s="352">
        <v>837</v>
      </c>
      <c r="CM46" s="352">
        <v>1040</v>
      </c>
      <c r="CN46" s="352">
        <v>996</v>
      </c>
      <c r="CO46" s="352">
        <v>948</v>
      </c>
      <c r="CP46" s="352">
        <v>922</v>
      </c>
      <c r="CQ46" s="352">
        <v>917</v>
      </c>
      <c r="CR46" s="352">
        <v>897</v>
      </c>
      <c r="CS46" s="352">
        <v>901</v>
      </c>
      <c r="CT46" s="352">
        <v>934</v>
      </c>
      <c r="CU46" s="341">
        <v>950</v>
      </c>
      <c r="CV46" s="342">
        <v>930</v>
      </c>
      <c r="CW46" s="352">
        <v>962</v>
      </c>
      <c r="CX46" s="352">
        <v>983</v>
      </c>
      <c r="CY46" s="352">
        <v>1018</v>
      </c>
      <c r="CZ46" s="352">
        <v>1036</v>
      </c>
      <c r="DA46" s="352">
        <v>1007</v>
      </c>
      <c r="DB46" s="352">
        <v>991</v>
      </c>
      <c r="DC46" s="352">
        <v>985</v>
      </c>
      <c r="DD46" s="352">
        <v>978</v>
      </c>
      <c r="DE46" s="352">
        <v>968</v>
      </c>
      <c r="DF46" s="352">
        <v>971</v>
      </c>
      <c r="DG46" s="341">
        <v>964</v>
      </c>
      <c r="DH46" s="342">
        <v>946</v>
      </c>
      <c r="DI46" s="352">
        <v>956</v>
      </c>
      <c r="DJ46" s="352">
        <v>961</v>
      </c>
      <c r="DK46" s="352">
        <v>965</v>
      </c>
      <c r="DL46" s="352">
        <v>929</v>
      </c>
      <c r="DM46" s="352">
        <v>927</v>
      </c>
      <c r="DN46" s="352">
        <v>829</v>
      </c>
      <c r="DO46" s="352">
        <v>822</v>
      </c>
      <c r="DP46" s="352">
        <v>815</v>
      </c>
      <c r="DQ46" s="341">
        <v>797</v>
      </c>
      <c r="DR46" s="341">
        <v>788</v>
      </c>
      <c r="DS46" s="345">
        <v>805</v>
      </c>
      <c r="DT46" s="341">
        <v>770</v>
      </c>
      <c r="DU46" s="341">
        <v>780</v>
      </c>
      <c r="DV46" s="341">
        <v>804</v>
      </c>
      <c r="DW46" s="341">
        <v>788</v>
      </c>
      <c r="DX46" s="352"/>
      <c r="DY46" s="352"/>
      <c r="DZ46" s="352"/>
      <c r="EA46" s="352"/>
      <c r="EB46" s="352"/>
      <c r="EC46" s="352"/>
      <c r="ED46" s="352"/>
      <c r="EE46" s="352"/>
      <c r="EF46" s="104">
        <v>-16</v>
      </c>
      <c r="EG46" s="84">
        <v>-2.030456852791878</v>
      </c>
      <c r="EH46" s="104">
        <v>-17</v>
      </c>
      <c r="EI46" s="84">
        <v>-1.7634854771784232</v>
      </c>
    </row>
    <row r="47" spans="1:152" ht="15" outlineLevel="2">
      <c r="A47" s="339">
        <v>113</v>
      </c>
      <c r="B47" s="339" t="s">
        <v>329</v>
      </c>
      <c r="C47" s="339" t="s">
        <v>334</v>
      </c>
      <c r="D47" s="342">
        <v>1444</v>
      </c>
      <c r="E47" s="352">
        <v>1632</v>
      </c>
      <c r="F47" s="352">
        <v>1699</v>
      </c>
      <c r="G47" s="352">
        <v>1616</v>
      </c>
      <c r="H47" s="352">
        <v>1813</v>
      </c>
      <c r="I47" s="352">
        <v>1934</v>
      </c>
      <c r="J47" s="352">
        <v>1939</v>
      </c>
      <c r="K47" s="352">
        <v>1993</v>
      </c>
      <c r="L47" s="352">
        <v>1965</v>
      </c>
      <c r="M47" s="352">
        <v>2044</v>
      </c>
      <c r="N47" s="352">
        <v>2109</v>
      </c>
      <c r="O47" s="345">
        <v>2154</v>
      </c>
      <c r="P47" s="342">
        <v>1873</v>
      </c>
      <c r="Q47" s="352">
        <v>1968</v>
      </c>
      <c r="R47" s="352">
        <v>1916</v>
      </c>
      <c r="S47" s="352">
        <v>2129</v>
      </c>
      <c r="T47" s="352">
        <v>1813</v>
      </c>
      <c r="U47" s="352">
        <v>1976</v>
      </c>
      <c r="V47" s="352">
        <v>2072</v>
      </c>
      <c r="W47" s="352">
        <v>2239</v>
      </c>
      <c r="X47" s="352">
        <v>2434</v>
      </c>
      <c r="Y47" s="352">
        <v>2521</v>
      </c>
      <c r="Z47" s="352">
        <v>2355</v>
      </c>
      <c r="AA47" s="345">
        <v>2174</v>
      </c>
      <c r="AB47" s="342">
        <v>2017</v>
      </c>
      <c r="AC47" s="352">
        <v>1983</v>
      </c>
      <c r="AD47" s="352">
        <v>1992</v>
      </c>
      <c r="AE47" s="352">
        <v>2010</v>
      </c>
      <c r="AF47" s="352">
        <v>1940</v>
      </c>
      <c r="AG47" s="352">
        <v>2093</v>
      </c>
      <c r="AH47" s="352">
        <v>2370</v>
      </c>
      <c r="AI47" s="352">
        <v>2533</v>
      </c>
      <c r="AJ47" s="352">
        <v>2689</v>
      </c>
      <c r="AK47" s="352">
        <v>2682</v>
      </c>
      <c r="AL47" s="352">
        <v>2372</v>
      </c>
      <c r="AM47" s="345">
        <v>2394</v>
      </c>
      <c r="AN47" s="342">
        <v>2362</v>
      </c>
      <c r="AO47" s="352">
        <v>2146</v>
      </c>
      <c r="AP47" s="352">
        <v>2088</v>
      </c>
      <c r="AQ47" s="352">
        <v>2237</v>
      </c>
      <c r="AR47" s="352">
        <v>2168</v>
      </c>
      <c r="AS47" s="352">
        <v>2163</v>
      </c>
      <c r="AT47" s="352">
        <v>2214</v>
      </c>
      <c r="AU47" s="352">
        <v>2169</v>
      </c>
      <c r="AV47" s="352">
        <v>2127</v>
      </c>
      <c r="AW47" s="352">
        <v>2072</v>
      </c>
      <c r="AX47" s="352">
        <v>2088</v>
      </c>
      <c r="AY47" s="345">
        <v>2025</v>
      </c>
      <c r="AZ47" s="342">
        <v>2062</v>
      </c>
      <c r="BA47" s="352">
        <v>2216</v>
      </c>
      <c r="BB47" s="352">
        <v>2213</v>
      </c>
      <c r="BC47" s="352">
        <v>2044</v>
      </c>
      <c r="BD47" s="352">
        <v>1892</v>
      </c>
      <c r="BE47" s="352">
        <v>1847</v>
      </c>
      <c r="BF47" s="352">
        <v>1954</v>
      </c>
      <c r="BG47" s="352">
        <v>1915</v>
      </c>
      <c r="BH47" s="352">
        <v>1831</v>
      </c>
      <c r="BI47" s="352">
        <v>1858</v>
      </c>
      <c r="BJ47" s="352">
        <v>1847</v>
      </c>
      <c r="BK47" s="341">
        <v>1856</v>
      </c>
      <c r="BL47" s="342">
        <v>1819</v>
      </c>
      <c r="BM47" s="352">
        <v>1855</v>
      </c>
      <c r="BN47" s="352">
        <v>1873</v>
      </c>
      <c r="BO47" s="352">
        <v>1881</v>
      </c>
      <c r="BP47" s="352">
        <v>1878</v>
      </c>
      <c r="BQ47" s="352">
        <v>1914</v>
      </c>
      <c r="BR47" s="352">
        <v>1905</v>
      </c>
      <c r="BS47" s="352">
        <v>1957</v>
      </c>
      <c r="BT47" s="352">
        <v>1939</v>
      </c>
      <c r="BU47" s="352">
        <v>1954</v>
      </c>
      <c r="BV47" s="352">
        <v>1936</v>
      </c>
      <c r="BW47" s="341">
        <v>1960</v>
      </c>
      <c r="BX47" s="342">
        <v>1885</v>
      </c>
      <c r="BY47" s="352">
        <v>1873</v>
      </c>
      <c r="BZ47" s="352">
        <v>1938</v>
      </c>
      <c r="CA47" s="352">
        <v>1949</v>
      </c>
      <c r="CB47" s="352">
        <v>1989</v>
      </c>
      <c r="CC47" s="352">
        <v>2018</v>
      </c>
      <c r="CD47" s="352">
        <v>2047</v>
      </c>
      <c r="CE47" s="352">
        <v>2109</v>
      </c>
      <c r="CF47" s="352">
        <v>2034</v>
      </c>
      <c r="CG47" s="352">
        <v>2044</v>
      </c>
      <c r="CH47" s="352">
        <v>2067</v>
      </c>
      <c r="CI47" s="341">
        <v>2084</v>
      </c>
      <c r="CJ47" s="342">
        <v>2006</v>
      </c>
      <c r="CK47" s="352">
        <v>1966</v>
      </c>
      <c r="CL47" s="352">
        <v>1940</v>
      </c>
      <c r="CM47" s="352">
        <v>1882</v>
      </c>
      <c r="CN47" s="352">
        <v>1832</v>
      </c>
      <c r="CO47" s="352">
        <v>1815</v>
      </c>
      <c r="CP47" s="352">
        <v>1820</v>
      </c>
      <c r="CQ47" s="352">
        <v>1871</v>
      </c>
      <c r="CR47" s="352">
        <v>1881</v>
      </c>
      <c r="CS47" s="352">
        <v>1886</v>
      </c>
      <c r="CT47" s="352">
        <v>1898</v>
      </c>
      <c r="CU47" s="341">
        <v>1895</v>
      </c>
      <c r="CV47" s="342">
        <v>1875</v>
      </c>
      <c r="CW47" s="352">
        <v>1878</v>
      </c>
      <c r="CX47" s="352">
        <v>1940</v>
      </c>
      <c r="CY47" s="352">
        <v>1958</v>
      </c>
      <c r="CZ47" s="352">
        <v>1984</v>
      </c>
      <c r="DA47" s="352">
        <v>2017</v>
      </c>
      <c r="DB47" s="352">
        <v>1934</v>
      </c>
      <c r="DC47" s="352">
        <v>1970</v>
      </c>
      <c r="DD47" s="352">
        <v>1977</v>
      </c>
      <c r="DE47" s="352">
        <v>2001</v>
      </c>
      <c r="DF47" s="352">
        <v>2000</v>
      </c>
      <c r="DG47" s="341">
        <v>2020</v>
      </c>
      <c r="DH47" s="342">
        <v>1964</v>
      </c>
      <c r="DI47" s="352">
        <v>2035</v>
      </c>
      <c r="DJ47" s="352">
        <v>2039</v>
      </c>
      <c r="DK47" s="352">
        <v>2094</v>
      </c>
      <c r="DL47" s="352">
        <v>2086</v>
      </c>
      <c r="DM47" s="352">
        <v>2079</v>
      </c>
      <c r="DN47" s="352">
        <v>1850</v>
      </c>
      <c r="DO47" s="352">
        <v>1821</v>
      </c>
      <c r="DP47" s="352">
        <v>1853</v>
      </c>
      <c r="DQ47" s="341">
        <v>1854</v>
      </c>
      <c r="DR47" s="341">
        <v>1893</v>
      </c>
      <c r="DS47" s="345">
        <v>1869</v>
      </c>
      <c r="DT47" s="341">
        <v>1806</v>
      </c>
      <c r="DU47" s="341">
        <v>1796</v>
      </c>
      <c r="DV47" s="341">
        <v>1816</v>
      </c>
      <c r="DW47" s="341">
        <v>1839</v>
      </c>
      <c r="DX47" s="352"/>
      <c r="DY47" s="352"/>
      <c r="DZ47" s="352"/>
      <c r="EA47" s="352"/>
      <c r="EB47" s="352"/>
      <c r="EC47" s="352"/>
      <c r="ED47" s="352"/>
      <c r="EE47" s="352"/>
      <c r="EF47" s="104">
        <v>23</v>
      </c>
      <c r="EG47" s="84">
        <v>1.2506797172376292</v>
      </c>
      <c r="EH47" s="104">
        <v>-30</v>
      </c>
      <c r="EI47" s="84">
        <v>-1.4851485148514851</v>
      </c>
    </row>
    <row r="48" spans="1:152" ht="15" outlineLevel="2">
      <c r="A48" s="339">
        <v>125</v>
      </c>
      <c r="B48" s="339" t="s">
        <v>329</v>
      </c>
      <c r="C48" s="339" t="s">
        <v>335</v>
      </c>
      <c r="D48" s="342">
        <v>500</v>
      </c>
      <c r="E48" s="352">
        <v>544</v>
      </c>
      <c r="F48" s="352">
        <v>590</v>
      </c>
      <c r="G48" s="352">
        <v>595</v>
      </c>
      <c r="H48" s="352">
        <v>603</v>
      </c>
      <c r="I48" s="352">
        <v>626</v>
      </c>
      <c r="J48" s="352">
        <v>606</v>
      </c>
      <c r="K48" s="352">
        <v>634</v>
      </c>
      <c r="L48" s="352">
        <v>648</v>
      </c>
      <c r="M48" s="352">
        <v>613</v>
      </c>
      <c r="N48" s="352">
        <v>588</v>
      </c>
      <c r="O48" s="345">
        <v>563</v>
      </c>
      <c r="P48" s="342">
        <v>464</v>
      </c>
      <c r="Q48" s="352">
        <v>516</v>
      </c>
      <c r="R48" s="352">
        <v>620</v>
      </c>
      <c r="S48" s="352">
        <v>631</v>
      </c>
      <c r="T48" s="352">
        <v>603</v>
      </c>
      <c r="U48" s="352">
        <v>596</v>
      </c>
      <c r="V48" s="352">
        <v>607</v>
      </c>
      <c r="W48" s="352">
        <v>621</v>
      </c>
      <c r="X48" s="352">
        <v>631</v>
      </c>
      <c r="Y48" s="352">
        <v>655</v>
      </c>
      <c r="Z48" s="352">
        <v>587</v>
      </c>
      <c r="AA48" s="345">
        <v>560</v>
      </c>
      <c r="AB48" s="342">
        <v>488</v>
      </c>
      <c r="AC48" s="352">
        <v>475</v>
      </c>
      <c r="AD48" s="352">
        <v>536</v>
      </c>
      <c r="AE48" s="352">
        <v>586</v>
      </c>
      <c r="AF48" s="352">
        <v>574</v>
      </c>
      <c r="AG48" s="352">
        <v>561</v>
      </c>
      <c r="AH48" s="352">
        <v>603</v>
      </c>
      <c r="AI48" s="352">
        <v>629</v>
      </c>
      <c r="AJ48" s="352">
        <v>624</v>
      </c>
      <c r="AK48" s="352">
        <v>629</v>
      </c>
      <c r="AL48" s="352">
        <v>583</v>
      </c>
      <c r="AM48" s="345">
        <v>654</v>
      </c>
      <c r="AN48" s="342">
        <v>780</v>
      </c>
      <c r="AO48" s="352">
        <v>706</v>
      </c>
      <c r="AP48" s="352">
        <v>703</v>
      </c>
      <c r="AQ48" s="352">
        <v>719</v>
      </c>
      <c r="AR48" s="352">
        <v>745</v>
      </c>
      <c r="AS48" s="352">
        <v>785</v>
      </c>
      <c r="AT48" s="352">
        <v>815</v>
      </c>
      <c r="AU48" s="352">
        <v>805</v>
      </c>
      <c r="AV48" s="352">
        <v>798</v>
      </c>
      <c r="AW48" s="352">
        <v>802</v>
      </c>
      <c r="AX48" s="352">
        <v>781</v>
      </c>
      <c r="AY48" s="345">
        <v>673</v>
      </c>
      <c r="AZ48" s="342">
        <v>626</v>
      </c>
      <c r="BA48" s="352">
        <v>573</v>
      </c>
      <c r="BB48" s="352">
        <v>574</v>
      </c>
      <c r="BC48" s="352">
        <v>544</v>
      </c>
      <c r="BD48" s="352">
        <v>559</v>
      </c>
      <c r="BE48" s="352">
        <v>572</v>
      </c>
      <c r="BF48" s="352">
        <v>556</v>
      </c>
      <c r="BG48" s="352">
        <v>539</v>
      </c>
      <c r="BH48" s="352">
        <v>563</v>
      </c>
      <c r="BI48" s="352">
        <v>540</v>
      </c>
      <c r="BJ48" s="352">
        <v>547</v>
      </c>
      <c r="BK48" s="341">
        <v>555</v>
      </c>
      <c r="BL48" s="342">
        <v>514</v>
      </c>
      <c r="BM48" s="352">
        <v>526</v>
      </c>
      <c r="BN48" s="352">
        <v>541</v>
      </c>
      <c r="BO48" s="352">
        <v>536</v>
      </c>
      <c r="BP48" s="352">
        <v>519</v>
      </c>
      <c r="BQ48" s="352">
        <v>544</v>
      </c>
      <c r="BR48" s="352">
        <v>533</v>
      </c>
      <c r="BS48" s="352">
        <v>555</v>
      </c>
      <c r="BT48" s="352">
        <v>588</v>
      </c>
      <c r="BU48" s="352">
        <v>578</v>
      </c>
      <c r="BV48" s="352">
        <v>565</v>
      </c>
      <c r="BW48" s="341">
        <v>565</v>
      </c>
      <c r="BX48" s="342">
        <v>498</v>
      </c>
      <c r="BY48" s="352">
        <v>518</v>
      </c>
      <c r="BZ48" s="352">
        <v>539</v>
      </c>
      <c r="CA48" s="352">
        <v>539</v>
      </c>
      <c r="CB48" s="352">
        <v>550</v>
      </c>
      <c r="CC48" s="352">
        <v>547</v>
      </c>
      <c r="CD48" s="352">
        <v>578</v>
      </c>
      <c r="CE48" s="352">
        <v>590</v>
      </c>
      <c r="CF48" s="352">
        <v>581</v>
      </c>
      <c r="CG48" s="352">
        <v>592</v>
      </c>
      <c r="CH48" s="352">
        <v>606</v>
      </c>
      <c r="CI48" s="341">
        <v>597</v>
      </c>
      <c r="CJ48" s="342">
        <v>532</v>
      </c>
      <c r="CK48" s="352">
        <v>523</v>
      </c>
      <c r="CL48" s="352">
        <v>564</v>
      </c>
      <c r="CM48" s="352">
        <v>608</v>
      </c>
      <c r="CN48" s="352">
        <v>638</v>
      </c>
      <c r="CO48" s="352">
        <v>636</v>
      </c>
      <c r="CP48" s="352">
        <v>645</v>
      </c>
      <c r="CQ48" s="352">
        <v>679</v>
      </c>
      <c r="CR48" s="352">
        <v>670</v>
      </c>
      <c r="CS48" s="352">
        <v>678</v>
      </c>
      <c r="CT48" s="352">
        <v>693</v>
      </c>
      <c r="CU48" s="341">
        <v>678</v>
      </c>
      <c r="CV48" s="342">
        <v>618</v>
      </c>
      <c r="CW48" s="352">
        <v>606</v>
      </c>
      <c r="CX48" s="352">
        <v>623</v>
      </c>
      <c r="CY48" s="352">
        <v>619</v>
      </c>
      <c r="CZ48" s="352">
        <v>619</v>
      </c>
      <c r="DA48" s="352">
        <v>637</v>
      </c>
      <c r="DB48" s="352">
        <v>609</v>
      </c>
      <c r="DC48" s="352">
        <v>603</v>
      </c>
      <c r="DD48" s="352">
        <v>621</v>
      </c>
      <c r="DE48" s="352">
        <v>620</v>
      </c>
      <c r="DF48" s="352">
        <v>616</v>
      </c>
      <c r="DG48" s="341">
        <v>602</v>
      </c>
      <c r="DH48" s="342">
        <v>565</v>
      </c>
      <c r="DI48" s="352">
        <v>589</v>
      </c>
      <c r="DJ48" s="352">
        <v>623</v>
      </c>
      <c r="DK48" s="352">
        <v>652</v>
      </c>
      <c r="DL48" s="352">
        <v>661</v>
      </c>
      <c r="DM48" s="352">
        <v>674</v>
      </c>
      <c r="DN48" s="352">
        <v>616</v>
      </c>
      <c r="DO48" s="352">
        <v>582</v>
      </c>
      <c r="DP48" s="352">
        <v>601</v>
      </c>
      <c r="DQ48" s="341">
        <v>609</v>
      </c>
      <c r="DR48" s="341">
        <v>622</v>
      </c>
      <c r="DS48" s="345">
        <v>612</v>
      </c>
      <c r="DT48" s="341">
        <v>553</v>
      </c>
      <c r="DU48" s="341">
        <v>558</v>
      </c>
      <c r="DV48" s="341">
        <v>610</v>
      </c>
      <c r="DW48" s="341">
        <v>622</v>
      </c>
      <c r="DX48" s="352"/>
      <c r="DY48" s="352"/>
      <c r="DZ48" s="352"/>
      <c r="EA48" s="352"/>
      <c r="EB48" s="352"/>
      <c r="EC48" s="352"/>
      <c r="ED48" s="352"/>
      <c r="EE48" s="352"/>
      <c r="EF48" s="104">
        <v>12</v>
      </c>
      <c r="EG48" s="84">
        <v>1.929260450160772</v>
      </c>
      <c r="EH48" s="104">
        <v>10</v>
      </c>
      <c r="EI48" s="84">
        <v>1.6611295681063125</v>
      </c>
    </row>
    <row r="49" spans="1:148" ht="15" outlineLevel="2">
      <c r="A49" s="339">
        <v>138</v>
      </c>
      <c r="B49" s="339" t="s">
        <v>329</v>
      </c>
      <c r="C49" s="339" t="s">
        <v>336</v>
      </c>
      <c r="D49" s="342">
        <v>1387</v>
      </c>
      <c r="E49" s="352">
        <v>1326</v>
      </c>
      <c r="F49" s="352">
        <v>1268</v>
      </c>
      <c r="G49" s="352">
        <v>1315</v>
      </c>
      <c r="H49" s="352">
        <v>1326</v>
      </c>
      <c r="I49" s="352">
        <v>1371</v>
      </c>
      <c r="J49" s="352">
        <v>1359</v>
      </c>
      <c r="K49" s="352">
        <v>1348</v>
      </c>
      <c r="L49" s="352">
        <v>1358</v>
      </c>
      <c r="M49" s="352">
        <v>1394</v>
      </c>
      <c r="N49" s="352">
        <v>1400</v>
      </c>
      <c r="O49" s="345">
        <v>1409</v>
      </c>
      <c r="P49" s="342">
        <v>1308</v>
      </c>
      <c r="Q49" s="352">
        <v>868</v>
      </c>
      <c r="R49" s="352">
        <v>1132</v>
      </c>
      <c r="S49" s="352">
        <v>1219</v>
      </c>
      <c r="T49" s="352">
        <v>1326</v>
      </c>
      <c r="U49" s="352">
        <v>1344</v>
      </c>
      <c r="V49" s="352">
        <v>1363</v>
      </c>
      <c r="W49" s="352">
        <v>1430</v>
      </c>
      <c r="X49" s="352">
        <v>1436</v>
      </c>
      <c r="Y49" s="352">
        <v>1498</v>
      </c>
      <c r="Z49" s="352">
        <v>1497</v>
      </c>
      <c r="AA49" s="345">
        <v>1459</v>
      </c>
      <c r="AB49" s="342">
        <v>1365</v>
      </c>
      <c r="AC49" s="352">
        <v>1312</v>
      </c>
      <c r="AD49" s="352">
        <v>1304</v>
      </c>
      <c r="AE49" s="352">
        <v>1412</v>
      </c>
      <c r="AF49" s="352">
        <v>1385</v>
      </c>
      <c r="AG49" s="352">
        <v>1380</v>
      </c>
      <c r="AH49" s="352">
        <v>1500</v>
      </c>
      <c r="AI49" s="352">
        <v>1559</v>
      </c>
      <c r="AJ49" s="352">
        <v>1615</v>
      </c>
      <c r="AK49" s="352">
        <v>1632</v>
      </c>
      <c r="AL49" s="352">
        <v>1547</v>
      </c>
      <c r="AM49" s="345">
        <v>1546</v>
      </c>
      <c r="AN49" s="342">
        <v>1500</v>
      </c>
      <c r="AO49" s="352">
        <v>1357</v>
      </c>
      <c r="AP49" s="352">
        <v>1437</v>
      </c>
      <c r="AQ49" s="352">
        <v>1523</v>
      </c>
      <c r="AR49" s="352">
        <v>1536</v>
      </c>
      <c r="AS49" s="352">
        <v>1581</v>
      </c>
      <c r="AT49" s="352">
        <v>1621</v>
      </c>
      <c r="AU49" s="352">
        <v>1599</v>
      </c>
      <c r="AV49" s="352">
        <v>1575</v>
      </c>
      <c r="AW49" s="352">
        <v>1582</v>
      </c>
      <c r="AX49" s="352">
        <v>1577</v>
      </c>
      <c r="AY49" s="345">
        <v>1576</v>
      </c>
      <c r="AZ49" s="342">
        <v>1563</v>
      </c>
      <c r="BA49" s="352">
        <v>1518</v>
      </c>
      <c r="BB49" s="352">
        <v>1511</v>
      </c>
      <c r="BC49" s="352">
        <v>1464</v>
      </c>
      <c r="BD49" s="352">
        <v>1436</v>
      </c>
      <c r="BE49" s="352">
        <v>1455</v>
      </c>
      <c r="BF49" s="352">
        <v>1412</v>
      </c>
      <c r="BG49" s="352">
        <v>1387</v>
      </c>
      <c r="BH49" s="352">
        <v>1345</v>
      </c>
      <c r="BI49" s="352">
        <v>1315</v>
      </c>
      <c r="BJ49" s="352">
        <v>1316</v>
      </c>
      <c r="BK49" s="341">
        <v>1353</v>
      </c>
      <c r="BL49" s="342">
        <v>1343</v>
      </c>
      <c r="BM49" s="352">
        <v>1366</v>
      </c>
      <c r="BN49" s="352">
        <v>1395</v>
      </c>
      <c r="BO49" s="352">
        <v>1517</v>
      </c>
      <c r="BP49" s="352">
        <v>1550</v>
      </c>
      <c r="BQ49" s="352">
        <v>1618</v>
      </c>
      <c r="BR49" s="352">
        <v>1659</v>
      </c>
      <c r="BS49" s="352">
        <v>1697</v>
      </c>
      <c r="BT49" s="352">
        <v>1743</v>
      </c>
      <c r="BU49" s="352">
        <v>1766</v>
      </c>
      <c r="BV49" s="352">
        <v>1826</v>
      </c>
      <c r="BW49" s="341">
        <v>1923</v>
      </c>
      <c r="BX49" s="342">
        <v>1872</v>
      </c>
      <c r="BY49" s="352">
        <v>1920</v>
      </c>
      <c r="BZ49" s="352">
        <v>1998</v>
      </c>
      <c r="CA49" s="352">
        <v>2088</v>
      </c>
      <c r="CB49" s="352">
        <v>2137</v>
      </c>
      <c r="CC49" s="352">
        <v>2197</v>
      </c>
      <c r="CD49" s="352">
        <v>2226</v>
      </c>
      <c r="CE49" s="352">
        <v>2269</v>
      </c>
      <c r="CF49" s="352">
        <v>2209</v>
      </c>
      <c r="CG49" s="352">
        <v>2212</v>
      </c>
      <c r="CH49" s="352">
        <v>2177</v>
      </c>
      <c r="CI49" s="341">
        <v>2207</v>
      </c>
      <c r="CJ49" s="342">
        <v>2125</v>
      </c>
      <c r="CK49" s="352">
        <v>2133</v>
      </c>
      <c r="CL49" s="352">
        <v>2217</v>
      </c>
      <c r="CM49" s="352">
        <v>2176</v>
      </c>
      <c r="CN49" s="352">
        <v>2062</v>
      </c>
      <c r="CO49" s="352">
        <v>2075</v>
      </c>
      <c r="CP49" s="352">
        <v>2112</v>
      </c>
      <c r="CQ49" s="352">
        <v>2247</v>
      </c>
      <c r="CR49" s="352">
        <v>2274</v>
      </c>
      <c r="CS49" s="352">
        <v>2299</v>
      </c>
      <c r="CT49" s="352">
        <v>2370</v>
      </c>
      <c r="CU49" s="341">
        <v>2375</v>
      </c>
      <c r="CV49" s="342">
        <v>2345</v>
      </c>
      <c r="CW49" s="352">
        <v>2369</v>
      </c>
      <c r="CX49" s="352">
        <v>2495</v>
      </c>
      <c r="CY49" s="352">
        <v>2567</v>
      </c>
      <c r="CZ49" s="352">
        <v>2586</v>
      </c>
      <c r="DA49" s="352">
        <v>2591</v>
      </c>
      <c r="DB49" s="352">
        <v>2561</v>
      </c>
      <c r="DC49" s="352">
        <v>2595</v>
      </c>
      <c r="DD49" s="352">
        <v>2710</v>
      </c>
      <c r="DE49" s="352">
        <v>2749</v>
      </c>
      <c r="DF49" s="352">
        <v>2735</v>
      </c>
      <c r="DG49" s="341">
        <v>2764</v>
      </c>
      <c r="DH49" s="342">
        <v>2706</v>
      </c>
      <c r="DI49" s="352">
        <v>2731</v>
      </c>
      <c r="DJ49" s="352">
        <v>2780</v>
      </c>
      <c r="DK49" s="352">
        <v>2826</v>
      </c>
      <c r="DL49" s="352">
        <v>2832</v>
      </c>
      <c r="DM49" s="352">
        <v>2853</v>
      </c>
      <c r="DN49" s="352">
        <v>2640</v>
      </c>
      <c r="DO49" s="352">
        <v>2623</v>
      </c>
      <c r="DP49" s="352">
        <v>2618</v>
      </c>
      <c r="DQ49" s="341">
        <v>2595</v>
      </c>
      <c r="DR49" s="341">
        <v>2539</v>
      </c>
      <c r="DS49" s="345">
        <v>2536</v>
      </c>
      <c r="DT49" s="341">
        <v>2480</v>
      </c>
      <c r="DU49" s="341">
        <v>2509</v>
      </c>
      <c r="DV49" s="341">
        <v>2592</v>
      </c>
      <c r="DW49" s="341">
        <v>2600</v>
      </c>
      <c r="DX49" s="352"/>
      <c r="DY49" s="352"/>
      <c r="DZ49" s="352"/>
      <c r="EA49" s="352"/>
      <c r="EB49" s="352"/>
      <c r="EC49" s="352"/>
      <c r="ED49" s="352"/>
      <c r="EE49" s="352"/>
      <c r="EF49" s="104">
        <v>8</v>
      </c>
      <c r="EG49" s="84">
        <v>0.30769230769230771</v>
      </c>
      <c r="EH49" s="104">
        <v>64</v>
      </c>
      <c r="EI49" s="84">
        <v>2.3154848046309695</v>
      </c>
      <c r="EQ49" s="918" t="s">
        <v>3444</v>
      </c>
      <c r="ER49" s="918"/>
    </row>
    <row r="50" spans="1:148" ht="15" outlineLevel="2">
      <c r="A50" s="339">
        <v>234</v>
      </c>
      <c r="B50" s="339" t="s">
        <v>329</v>
      </c>
      <c r="C50" s="339" t="s">
        <v>337</v>
      </c>
      <c r="D50" s="342">
        <v>1152</v>
      </c>
      <c r="E50" s="352">
        <v>1119</v>
      </c>
      <c r="F50" s="352">
        <v>1154</v>
      </c>
      <c r="G50" s="352">
        <v>1184</v>
      </c>
      <c r="H50" s="352">
        <v>1242</v>
      </c>
      <c r="I50" s="352">
        <v>1249</v>
      </c>
      <c r="J50" s="352">
        <v>1312</v>
      </c>
      <c r="K50" s="352">
        <v>1353</v>
      </c>
      <c r="L50" s="352">
        <v>1383</v>
      </c>
      <c r="M50" s="352">
        <v>1440</v>
      </c>
      <c r="N50" s="352">
        <v>1442</v>
      </c>
      <c r="O50" s="345">
        <v>1442</v>
      </c>
      <c r="P50" s="342">
        <v>1241</v>
      </c>
      <c r="Q50" s="352">
        <v>1345</v>
      </c>
      <c r="R50" s="352">
        <v>1431</v>
      </c>
      <c r="S50" s="352">
        <v>1480</v>
      </c>
      <c r="T50" s="352">
        <v>1242</v>
      </c>
      <c r="U50" s="352">
        <v>1569</v>
      </c>
      <c r="V50" s="352">
        <v>1587</v>
      </c>
      <c r="W50" s="352">
        <v>1696</v>
      </c>
      <c r="X50" s="352">
        <v>1724</v>
      </c>
      <c r="Y50" s="352">
        <v>1793</v>
      </c>
      <c r="Z50" s="352">
        <v>1669</v>
      </c>
      <c r="AA50" s="345">
        <v>1582</v>
      </c>
      <c r="AB50" s="342">
        <v>1475</v>
      </c>
      <c r="AC50" s="352">
        <v>1395</v>
      </c>
      <c r="AD50" s="352">
        <v>1443</v>
      </c>
      <c r="AE50" s="352">
        <v>1485</v>
      </c>
      <c r="AF50" s="352">
        <v>1543</v>
      </c>
      <c r="AG50" s="352">
        <v>1578</v>
      </c>
      <c r="AH50" s="352">
        <v>1632</v>
      </c>
      <c r="AI50" s="352">
        <v>1675</v>
      </c>
      <c r="AJ50" s="352">
        <v>1689</v>
      </c>
      <c r="AK50" s="352">
        <v>1715</v>
      </c>
      <c r="AL50" s="352">
        <v>1572</v>
      </c>
      <c r="AM50" s="345">
        <v>1658</v>
      </c>
      <c r="AN50" s="342">
        <v>1655</v>
      </c>
      <c r="AO50" s="352">
        <v>1415</v>
      </c>
      <c r="AP50" s="352">
        <v>1530</v>
      </c>
      <c r="AQ50" s="352">
        <v>1598</v>
      </c>
      <c r="AR50" s="352">
        <v>1679</v>
      </c>
      <c r="AS50" s="352">
        <v>2052</v>
      </c>
      <c r="AT50" s="352">
        <v>2062</v>
      </c>
      <c r="AU50" s="352">
        <v>2059</v>
      </c>
      <c r="AV50" s="352">
        <v>2031</v>
      </c>
      <c r="AW50" s="352">
        <v>2049</v>
      </c>
      <c r="AX50" s="352">
        <v>2030</v>
      </c>
      <c r="AY50" s="345">
        <v>2031</v>
      </c>
      <c r="AZ50" s="342">
        <v>1991</v>
      </c>
      <c r="BA50" s="352">
        <v>1938</v>
      </c>
      <c r="BB50" s="352">
        <v>1856</v>
      </c>
      <c r="BC50" s="352">
        <v>1810</v>
      </c>
      <c r="BD50" s="352">
        <v>1803</v>
      </c>
      <c r="BE50" s="352">
        <v>1800</v>
      </c>
      <c r="BF50" s="352">
        <v>1807</v>
      </c>
      <c r="BG50" s="352">
        <v>1798</v>
      </c>
      <c r="BH50" s="352">
        <v>1761</v>
      </c>
      <c r="BI50" s="352">
        <v>1772</v>
      </c>
      <c r="BJ50" s="352">
        <v>1732</v>
      </c>
      <c r="BK50" s="341">
        <v>1744</v>
      </c>
      <c r="BL50" s="342">
        <v>1732</v>
      </c>
      <c r="BM50" s="352">
        <v>1626</v>
      </c>
      <c r="BN50" s="352">
        <v>1741</v>
      </c>
      <c r="BO50" s="352">
        <v>1720</v>
      </c>
      <c r="BP50" s="352">
        <v>1691</v>
      </c>
      <c r="BQ50" s="352">
        <v>1734</v>
      </c>
      <c r="BR50" s="352">
        <v>1755</v>
      </c>
      <c r="BS50" s="352">
        <v>1758</v>
      </c>
      <c r="BT50" s="352">
        <v>1749</v>
      </c>
      <c r="BU50" s="352">
        <v>1784</v>
      </c>
      <c r="BV50" s="352">
        <v>1807</v>
      </c>
      <c r="BW50" s="341">
        <v>1841</v>
      </c>
      <c r="BX50" s="342">
        <v>1841</v>
      </c>
      <c r="BY50" s="352">
        <v>1781</v>
      </c>
      <c r="BZ50" s="352">
        <v>1765</v>
      </c>
      <c r="CA50" s="352">
        <v>1837</v>
      </c>
      <c r="CB50" s="352">
        <v>1947</v>
      </c>
      <c r="CC50" s="352">
        <v>2027</v>
      </c>
      <c r="CD50" s="352">
        <v>2052</v>
      </c>
      <c r="CE50" s="352">
        <v>2043</v>
      </c>
      <c r="CF50" s="352">
        <v>2128</v>
      </c>
      <c r="CG50" s="352">
        <v>2349</v>
      </c>
      <c r="CH50" s="352">
        <v>2421</v>
      </c>
      <c r="CI50" s="341">
        <v>2466</v>
      </c>
      <c r="CJ50" s="342">
        <v>2508</v>
      </c>
      <c r="CK50" s="352">
        <v>2508</v>
      </c>
      <c r="CL50" s="352">
        <v>2679</v>
      </c>
      <c r="CM50" s="352">
        <v>2799</v>
      </c>
      <c r="CN50" s="352">
        <v>2717</v>
      </c>
      <c r="CO50" s="352">
        <v>2737</v>
      </c>
      <c r="CP50" s="352">
        <v>2922</v>
      </c>
      <c r="CQ50" s="352">
        <v>2969</v>
      </c>
      <c r="CR50" s="352">
        <v>2671</v>
      </c>
      <c r="CS50" s="352">
        <v>3083</v>
      </c>
      <c r="CT50" s="352">
        <v>3213</v>
      </c>
      <c r="CU50" s="341">
        <v>3317</v>
      </c>
      <c r="CV50" s="342">
        <v>3315</v>
      </c>
      <c r="CW50" s="352">
        <v>3359</v>
      </c>
      <c r="CX50" s="352">
        <v>3426</v>
      </c>
      <c r="CY50" s="352">
        <v>3459</v>
      </c>
      <c r="CZ50" s="352">
        <v>3533</v>
      </c>
      <c r="DA50" s="352">
        <v>3552</v>
      </c>
      <c r="DB50" s="352">
        <v>3621</v>
      </c>
      <c r="DC50" s="352">
        <v>3626</v>
      </c>
      <c r="DD50" s="352">
        <v>3620</v>
      </c>
      <c r="DE50" s="352">
        <v>3658</v>
      </c>
      <c r="DF50" s="352">
        <v>3674</v>
      </c>
      <c r="DG50" s="341">
        <v>3671</v>
      </c>
      <c r="DH50" s="342">
        <v>3613</v>
      </c>
      <c r="DI50" s="352">
        <v>3556</v>
      </c>
      <c r="DJ50" s="352">
        <v>3671</v>
      </c>
      <c r="DK50" s="352">
        <v>3689</v>
      </c>
      <c r="DL50" s="352">
        <v>3596</v>
      </c>
      <c r="DM50" s="352">
        <v>3549</v>
      </c>
      <c r="DN50" s="352">
        <v>2891</v>
      </c>
      <c r="DO50" s="352">
        <v>2831</v>
      </c>
      <c r="DP50" s="352">
        <v>2848</v>
      </c>
      <c r="DQ50" s="341">
        <v>2822</v>
      </c>
      <c r="DR50" s="341">
        <v>2731</v>
      </c>
      <c r="DS50" s="345">
        <v>2680</v>
      </c>
      <c r="DT50" s="341">
        <v>2506</v>
      </c>
      <c r="DU50" s="341">
        <v>2408</v>
      </c>
      <c r="DV50" s="341">
        <v>2537</v>
      </c>
      <c r="DW50" s="341">
        <v>2495</v>
      </c>
      <c r="DX50" s="352"/>
      <c r="DY50" s="352"/>
      <c r="DZ50" s="352"/>
      <c r="EA50" s="352"/>
      <c r="EB50" s="352"/>
      <c r="EC50" s="352"/>
      <c r="ED50" s="352"/>
      <c r="EE50" s="352"/>
      <c r="EF50" s="104">
        <v>-42</v>
      </c>
      <c r="EG50" s="84">
        <v>-1.6833667334669338</v>
      </c>
      <c r="EH50" s="104">
        <v>-185</v>
      </c>
      <c r="EI50" s="84">
        <v>-5.039498774175974</v>
      </c>
    </row>
    <row r="51" spans="1:148" ht="15" outlineLevel="2">
      <c r="A51" s="339">
        <v>240</v>
      </c>
      <c r="B51" s="339" t="s">
        <v>329</v>
      </c>
      <c r="C51" s="339" t="s">
        <v>338</v>
      </c>
      <c r="D51" s="342">
        <v>1712</v>
      </c>
      <c r="E51" s="352">
        <v>1749</v>
      </c>
      <c r="F51" s="352">
        <v>1761</v>
      </c>
      <c r="G51" s="352">
        <v>1757</v>
      </c>
      <c r="H51" s="352">
        <v>1753</v>
      </c>
      <c r="I51" s="352">
        <v>1724</v>
      </c>
      <c r="J51" s="352">
        <v>1725</v>
      </c>
      <c r="K51" s="352">
        <v>1737</v>
      </c>
      <c r="L51" s="352">
        <v>1766</v>
      </c>
      <c r="M51" s="352">
        <v>1730</v>
      </c>
      <c r="N51" s="352">
        <v>1738</v>
      </c>
      <c r="O51" s="345">
        <v>1740</v>
      </c>
      <c r="P51" s="342">
        <v>1721</v>
      </c>
      <c r="Q51" s="352">
        <v>1439</v>
      </c>
      <c r="R51" s="352">
        <v>1651</v>
      </c>
      <c r="S51" s="352">
        <v>1697</v>
      </c>
      <c r="T51" s="352">
        <v>1753</v>
      </c>
      <c r="U51" s="352">
        <v>1793</v>
      </c>
      <c r="V51" s="352">
        <v>1802</v>
      </c>
      <c r="W51" s="352">
        <v>1848</v>
      </c>
      <c r="X51" s="352">
        <v>1864</v>
      </c>
      <c r="Y51" s="352">
        <v>1888</v>
      </c>
      <c r="Z51" s="352">
        <v>1852</v>
      </c>
      <c r="AA51" s="345">
        <v>1822</v>
      </c>
      <c r="AB51" s="342">
        <v>1829</v>
      </c>
      <c r="AC51" s="352">
        <v>1774</v>
      </c>
      <c r="AD51" s="352">
        <v>1790</v>
      </c>
      <c r="AE51" s="352">
        <v>1785</v>
      </c>
      <c r="AF51" s="352">
        <v>1776</v>
      </c>
      <c r="AG51" s="352">
        <v>1813</v>
      </c>
      <c r="AH51" s="352">
        <v>2037</v>
      </c>
      <c r="AI51" s="352">
        <v>2078</v>
      </c>
      <c r="AJ51" s="352">
        <v>2087</v>
      </c>
      <c r="AK51" s="352">
        <v>2045</v>
      </c>
      <c r="AL51" s="352">
        <v>1905</v>
      </c>
      <c r="AM51" s="345">
        <v>1930</v>
      </c>
      <c r="AN51" s="342">
        <v>1931</v>
      </c>
      <c r="AO51" s="352">
        <v>1869</v>
      </c>
      <c r="AP51" s="352">
        <v>1886</v>
      </c>
      <c r="AQ51" s="352">
        <v>1923</v>
      </c>
      <c r="AR51" s="352">
        <v>1979</v>
      </c>
      <c r="AS51" s="352">
        <v>2068</v>
      </c>
      <c r="AT51" s="352">
        <v>2174</v>
      </c>
      <c r="AU51" s="352">
        <v>2176</v>
      </c>
      <c r="AV51" s="352">
        <v>2131</v>
      </c>
      <c r="AW51" s="352">
        <v>2130</v>
      </c>
      <c r="AX51" s="352">
        <v>2139</v>
      </c>
      <c r="AY51" s="345">
        <v>2135</v>
      </c>
      <c r="AZ51" s="342">
        <v>2100</v>
      </c>
      <c r="BA51" s="352">
        <v>2075</v>
      </c>
      <c r="BB51" s="352">
        <v>2016</v>
      </c>
      <c r="BC51" s="352">
        <v>1939</v>
      </c>
      <c r="BD51" s="352">
        <v>1930</v>
      </c>
      <c r="BE51" s="352">
        <v>1931</v>
      </c>
      <c r="BF51" s="352">
        <v>1941</v>
      </c>
      <c r="BG51" s="352">
        <v>1956</v>
      </c>
      <c r="BH51" s="352">
        <v>1957</v>
      </c>
      <c r="BI51" s="352">
        <v>1902</v>
      </c>
      <c r="BJ51" s="352">
        <v>1842</v>
      </c>
      <c r="BK51" s="341">
        <v>1838</v>
      </c>
      <c r="BL51" s="342">
        <v>1812</v>
      </c>
      <c r="BM51" s="352">
        <v>1829</v>
      </c>
      <c r="BN51" s="352">
        <v>1833</v>
      </c>
      <c r="BO51" s="352">
        <v>1874</v>
      </c>
      <c r="BP51" s="352">
        <v>1833</v>
      </c>
      <c r="BQ51" s="352">
        <v>1855</v>
      </c>
      <c r="BR51" s="352">
        <v>1848</v>
      </c>
      <c r="BS51" s="352">
        <v>1866</v>
      </c>
      <c r="BT51" s="352">
        <v>1867</v>
      </c>
      <c r="BU51" s="352">
        <v>1844</v>
      </c>
      <c r="BV51" s="352">
        <v>1800</v>
      </c>
      <c r="BW51" s="341">
        <v>1789</v>
      </c>
      <c r="BX51" s="342">
        <v>1724</v>
      </c>
      <c r="BY51" s="352">
        <v>1741</v>
      </c>
      <c r="BZ51" s="352">
        <v>1764</v>
      </c>
      <c r="CA51" s="352">
        <v>1760</v>
      </c>
      <c r="CB51" s="352">
        <v>1782</v>
      </c>
      <c r="CC51" s="352">
        <v>1781</v>
      </c>
      <c r="CD51" s="352">
        <v>1785</v>
      </c>
      <c r="CE51" s="352">
        <v>1827</v>
      </c>
      <c r="CF51" s="352">
        <v>1815</v>
      </c>
      <c r="CG51" s="352">
        <v>1818</v>
      </c>
      <c r="CH51" s="352">
        <v>1850</v>
      </c>
      <c r="CI51" s="341">
        <v>1871</v>
      </c>
      <c r="CJ51" s="342">
        <v>1807</v>
      </c>
      <c r="CK51" s="352">
        <v>1768</v>
      </c>
      <c r="CL51" s="352">
        <v>1806</v>
      </c>
      <c r="CM51" s="352">
        <v>1774</v>
      </c>
      <c r="CN51" s="352">
        <v>1735</v>
      </c>
      <c r="CO51" s="352">
        <v>1740</v>
      </c>
      <c r="CP51" s="352">
        <v>1760</v>
      </c>
      <c r="CQ51" s="352">
        <v>1773</v>
      </c>
      <c r="CR51" s="352">
        <v>1745</v>
      </c>
      <c r="CS51" s="352">
        <v>1723</v>
      </c>
      <c r="CT51" s="352">
        <v>1772</v>
      </c>
      <c r="CU51" s="341">
        <v>1794</v>
      </c>
      <c r="CV51" s="342">
        <v>1765</v>
      </c>
      <c r="CW51" s="352">
        <v>1768</v>
      </c>
      <c r="CX51" s="352">
        <v>1824</v>
      </c>
      <c r="CY51" s="352">
        <v>1811</v>
      </c>
      <c r="CZ51" s="352">
        <v>1811</v>
      </c>
      <c r="DA51" s="352">
        <v>1813</v>
      </c>
      <c r="DB51" s="352">
        <v>1778</v>
      </c>
      <c r="DC51" s="352">
        <v>1756</v>
      </c>
      <c r="DD51" s="352">
        <v>1787</v>
      </c>
      <c r="DE51" s="352">
        <v>1798</v>
      </c>
      <c r="DF51" s="352">
        <v>1795</v>
      </c>
      <c r="DG51" s="341">
        <v>1814</v>
      </c>
      <c r="DH51" s="342">
        <v>1808</v>
      </c>
      <c r="DI51" s="352">
        <v>1788</v>
      </c>
      <c r="DJ51" s="352">
        <v>1815</v>
      </c>
      <c r="DK51" s="352">
        <v>1822</v>
      </c>
      <c r="DL51" s="352">
        <v>1821</v>
      </c>
      <c r="DM51" s="352">
        <v>1830</v>
      </c>
      <c r="DN51" s="352">
        <v>1722</v>
      </c>
      <c r="DO51" s="352">
        <v>1690</v>
      </c>
      <c r="DP51" s="352">
        <v>1717</v>
      </c>
      <c r="DQ51" s="341">
        <v>1720</v>
      </c>
      <c r="DR51" s="341">
        <v>1735</v>
      </c>
      <c r="DS51" s="345">
        <v>1719</v>
      </c>
      <c r="DT51" s="341">
        <v>1666</v>
      </c>
      <c r="DU51" s="341">
        <v>1684</v>
      </c>
      <c r="DV51" s="341">
        <v>1723</v>
      </c>
      <c r="DW51" s="341">
        <v>1738</v>
      </c>
      <c r="DX51" s="352"/>
      <c r="DY51" s="352"/>
      <c r="DZ51" s="352"/>
      <c r="EA51" s="352"/>
      <c r="EB51" s="352"/>
      <c r="EC51" s="352"/>
      <c r="ED51" s="352"/>
      <c r="EE51" s="352"/>
      <c r="EF51" s="104">
        <v>15</v>
      </c>
      <c r="EG51" s="84">
        <v>0.86306098964326805</v>
      </c>
      <c r="EH51" s="104">
        <v>19</v>
      </c>
      <c r="EI51" s="84">
        <v>1.0474090407938257</v>
      </c>
    </row>
    <row r="52" spans="1:148" ht="15" outlineLevel="2">
      <c r="A52" s="339">
        <v>284</v>
      </c>
      <c r="B52" s="339" t="s">
        <v>329</v>
      </c>
      <c r="C52" s="339" t="s">
        <v>339</v>
      </c>
      <c r="D52" s="342">
        <v>2489</v>
      </c>
      <c r="E52" s="352">
        <v>2407</v>
      </c>
      <c r="F52" s="352">
        <v>2439</v>
      </c>
      <c r="G52" s="352">
        <v>2458</v>
      </c>
      <c r="H52" s="352">
        <v>2524</v>
      </c>
      <c r="I52" s="352">
        <v>2584</v>
      </c>
      <c r="J52" s="352">
        <v>2555</v>
      </c>
      <c r="K52" s="352">
        <v>2634</v>
      </c>
      <c r="L52" s="352">
        <v>2667</v>
      </c>
      <c r="M52" s="352">
        <v>2650</v>
      </c>
      <c r="N52" s="352">
        <v>2621</v>
      </c>
      <c r="O52" s="345">
        <v>2598</v>
      </c>
      <c r="P52" s="342">
        <v>2489</v>
      </c>
      <c r="Q52" s="352">
        <v>2424</v>
      </c>
      <c r="R52" s="352">
        <v>2552</v>
      </c>
      <c r="S52" s="352">
        <v>2550</v>
      </c>
      <c r="T52" s="352">
        <v>2524</v>
      </c>
      <c r="U52" s="352">
        <v>2566</v>
      </c>
      <c r="V52" s="352">
        <v>2539</v>
      </c>
      <c r="W52" s="352">
        <v>2638</v>
      </c>
      <c r="X52" s="352">
        <v>2702</v>
      </c>
      <c r="Y52" s="352">
        <v>2746</v>
      </c>
      <c r="Z52" s="352">
        <v>2651</v>
      </c>
      <c r="AA52" s="345">
        <v>2606</v>
      </c>
      <c r="AB52" s="342">
        <v>2469</v>
      </c>
      <c r="AC52" s="352">
        <v>2421</v>
      </c>
      <c r="AD52" s="352">
        <v>2356</v>
      </c>
      <c r="AE52" s="352">
        <v>2498</v>
      </c>
      <c r="AF52" s="352">
        <v>2481</v>
      </c>
      <c r="AG52" s="352">
        <v>2394</v>
      </c>
      <c r="AH52" s="352">
        <v>2477</v>
      </c>
      <c r="AI52" s="352">
        <v>2493</v>
      </c>
      <c r="AJ52" s="352">
        <v>2514</v>
      </c>
      <c r="AK52" s="352">
        <v>2511</v>
      </c>
      <c r="AL52" s="352">
        <v>2383</v>
      </c>
      <c r="AM52" s="345">
        <v>2417</v>
      </c>
      <c r="AN52" s="342">
        <v>2374</v>
      </c>
      <c r="AO52" s="352">
        <v>2131</v>
      </c>
      <c r="AP52" s="352">
        <v>2221</v>
      </c>
      <c r="AQ52" s="352">
        <v>2306</v>
      </c>
      <c r="AR52" s="352">
        <v>2323</v>
      </c>
      <c r="AS52" s="352">
        <v>2536</v>
      </c>
      <c r="AT52" s="352">
        <v>2514</v>
      </c>
      <c r="AU52" s="352">
        <v>2582</v>
      </c>
      <c r="AV52" s="352">
        <v>2613</v>
      </c>
      <c r="AW52" s="352">
        <v>2674</v>
      </c>
      <c r="AX52" s="352">
        <v>2695</v>
      </c>
      <c r="AY52" s="345">
        <v>2712</v>
      </c>
      <c r="AZ52" s="342">
        <v>2722</v>
      </c>
      <c r="BA52" s="352">
        <v>2682</v>
      </c>
      <c r="BB52" s="352">
        <v>2664</v>
      </c>
      <c r="BC52" s="352">
        <v>2599</v>
      </c>
      <c r="BD52" s="352">
        <v>2618</v>
      </c>
      <c r="BE52" s="352">
        <v>2671</v>
      </c>
      <c r="BF52" s="352">
        <v>2667</v>
      </c>
      <c r="BG52" s="352">
        <v>2660</v>
      </c>
      <c r="BH52" s="352">
        <v>2670</v>
      </c>
      <c r="BI52" s="352">
        <v>2705</v>
      </c>
      <c r="BJ52" s="352">
        <v>2699</v>
      </c>
      <c r="BK52" s="341">
        <v>2721</v>
      </c>
      <c r="BL52" s="342">
        <v>2655</v>
      </c>
      <c r="BM52" s="352">
        <v>2503</v>
      </c>
      <c r="BN52" s="352">
        <v>2601</v>
      </c>
      <c r="BO52" s="352">
        <v>2644</v>
      </c>
      <c r="BP52" s="352">
        <v>2600</v>
      </c>
      <c r="BQ52" s="352">
        <v>2619</v>
      </c>
      <c r="BR52" s="352">
        <v>2615</v>
      </c>
      <c r="BS52" s="352">
        <v>2647</v>
      </c>
      <c r="BT52" s="352">
        <v>2644</v>
      </c>
      <c r="BU52" s="352">
        <v>2672</v>
      </c>
      <c r="BV52" s="352">
        <v>2695</v>
      </c>
      <c r="BW52" s="341">
        <v>2701</v>
      </c>
      <c r="BX52" s="342">
        <v>2629</v>
      </c>
      <c r="BY52" s="352">
        <v>2532</v>
      </c>
      <c r="BZ52" s="352">
        <v>2501</v>
      </c>
      <c r="CA52" s="352">
        <v>2534</v>
      </c>
      <c r="CB52" s="352">
        <v>2610</v>
      </c>
      <c r="CC52" s="352">
        <v>2698</v>
      </c>
      <c r="CD52" s="352">
        <v>2753</v>
      </c>
      <c r="CE52" s="352">
        <v>2718</v>
      </c>
      <c r="CF52" s="352">
        <v>2690</v>
      </c>
      <c r="CG52" s="352">
        <v>2728</v>
      </c>
      <c r="CH52" s="352">
        <v>2701</v>
      </c>
      <c r="CI52" s="341">
        <v>2706</v>
      </c>
      <c r="CJ52" s="342">
        <v>2619</v>
      </c>
      <c r="CK52" s="352">
        <v>2579</v>
      </c>
      <c r="CL52" s="352">
        <v>2597</v>
      </c>
      <c r="CM52" s="352">
        <v>2637</v>
      </c>
      <c r="CN52" s="352">
        <v>2512</v>
      </c>
      <c r="CO52" s="352">
        <v>2521</v>
      </c>
      <c r="CP52" s="352">
        <v>2558</v>
      </c>
      <c r="CQ52" s="352">
        <v>2688</v>
      </c>
      <c r="CR52" s="352">
        <v>2755</v>
      </c>
      <c r="CS52" s="352">
        <v>2877</v>
      </c>
      <c r="CT52" s="352">
        <v>2982</v>
      </c>
      <c r="CU52" s="341">
        <v>3040</v>
      </c>
      <c r="CV52" s="342">
        <v>2965</v>
      </c>
      <c r="CW52" s="352">
        <v>2908</v>
      </c>
      <c r="CX52" s="352">
        <v>2974</v>
      </c>
      <c r="CY52" s="352">
        <v>3038</v>
      </c>
      <c r="CZ52" s="352">
        <v>3077</v>
      </c>
      <c r="DA52" s="352">
        <v>3103</v>
      </c>
      <c r="DB52" s="352">
        <v>3132</v>
      </c>
      <c r="DC52" s="352">
        <v>3154</v>
      </c>
      <c r="DD52" s="352">
        <v>3078</v>
      </c>
      <c r="DE52" s="352">
        <v>3142</v>
      </c>
      <c r="DF52" s="352">
        <v>3151</v>
      </c>
      <c r="DG52" s="341">
        <v>3163</v>
      </c>
      <c r="DH52" s="342">
        <v>3122</v>
      </c>
      <c r="DI52" s="352">
        <v>3063</v>
      </c>
      <c r="DJ52" s="352">
        <v>3195</v>
      </c>
      <c r="DK52" s="352">
        <v>3220</v>
      </c>
      <c r="DL52" s="352">
        <v>3210</v>
      </c>
      <c r="DM52" s="352">
        <v>3184</v>
      </c>
      <c r="DN52" s="352">
        <v>2903</v>
      </c>
      <c r="DO52" s="352">
        <v>2883</v>
      </c>
      <c r="DP52" s="352">
        <v>2879</v>
      </c>
      <c r="DQ52" s="341">
        <v>2806</v>
      </c>
      <c r="DR52" s="341">
        <v>2818</v>
      </c>
      <c r="DS52" s="345">
        <v>2813</v>
      </c>
      <c r="DT52" s="341">
        <v>2688</v>
      </c>
      <c r="DU52" s="341">
        <v>2637</v>
      </c>
      <c r="DV52" s="341">
        <v>2842</v>
      </c>
      <c r="DW52" s="341">
        <v>2869</v>
      </c>
      <c r="DX52" s="352"/>
      <c r="DY52" s="352"/>
      <c r="DZ52" s="352"/>
      <c r="EA52" s="352"/>
      <c r="EB52" s="352"/>
      <c r="EC52" s="352"/>
      <c r="ED52" s="352"/>
      <c r="EE52" s="352"/>
      <c r="EF52" s="104">
        <v>27</v>
      </c>
      <c r="EG52" s="84">
        <v>0.9410944579993028</v>
      </c>
      <c r="EH52" s="104">
        <v>56</v>
      </c>
      <c r="EI52" s="84">
        <v>1.7704710717673096</v>
      </c>
    </row>
    <row r="53" spans="1:148" ht="15" outlineLevel="2">
      <c r="A53" s="339">
        <v>306</v>
      </c>
      <c r="B53" s="339" t="s">
        <v>329</v>
      </c>
      <c r="C53" s="339" t="s">
        <v>340</v>
      </c>
      <c r="D53" s="342">
        <v>512</v>
      </c>
      <c r="E53" s="352">
        <v>513</v>
      </c>
      <c r="F53" s="352">
        <v>521</v>
      </c>
      <c r="G53" s="352">
        <v>472</v>
      </c>
      <c r="H53" s="352">
        <v>491</v>
      </c>
      <c r="I53" s="352">
        <v>446</v>
      </c>
      <c r="J53" s="352">
        <v>476</v>
      </c>
      <c r="K53" s="352">
        <v>497</v>
      </c>
      <c r="L53" s="352">
        <v>502</v>
      </c>
      <c r="M53" s="352">
        <v>540</v>
      </c>
      <c r="N53" s="352">
        <v>543</v>
      </c>
      <c r="O53" s="345">
        <v>533</v>
      </c>
      <c r="P53" s="342">
        <v>510</v>
      </c>
      <c r="Q53" s="352">
        <v>507</v>
      </c>
      <c r="R53" s="352">
        <v>532</v>
      </c>
      <c r="S53" s="352">
        <v>552</v>
      </c>
      <c r="T53" s="352">
        <v>491</v>
      </c>
      <c r="U53" s="352">
        <v>563</v>
      </c>
      <c r="V53" s="352">
        <v>557</v>
      </c>
      <c r="W53" s="352">
        <v>575</v>
      </c>
      <c r="X53" s="352">
        <v>584</v>
      </c>
      <c r="Y53" s="352">
        <v>603</v>
      </c>
      <c r="Z53" s="352">
        <v>596</v>
      </c>
      <c r="AA53" s="345">
        <v>581</v>
      </c>
      <c r="AB53" s="342">
        <v>549</v>
      </c>
      <c r="AC53" s="352">
        <v>506</v>
      </c>
      <c r="AD53" s="352">
        <v>491</v>
      </c>
      <c r="AE53" s="352">
        <v>471</v>
      </c>
      <c r="AF53" s="352">
        <v>460</v>
      </c>
      <c r="AG53" s="352">
        <v>461</v>
      </c>
      <c r="AH53" s="352">
        <v>449</v>
      </c>
      <c r="AI53" s="352">
        <v>462</v>
      </c>
      <c r="AJ53" s="352">
        <v>501</v>
      </c>
      <c r="AK53" s="352">
        <v>517</v>
      </c>
      <c r="AL53" s="352">
        <v>506</v>
      </c>
      <c r="AM53" s="345">
        <v>563</v>
      </c>
      <c r="AN53" s="342">
        <v>680</v>
      </c>
      <c r="AO53" s="352">
        <v>604</v>
      </c>
      <c r="AP53" s="352">
        <v>604</v>
      </c>
      <c r="AQ53" s="352">
        <v>603</v>
      </c>
      <c r="AR53" s="352">
        <v>597</v>
      </c>
      <c r="AS53" s="352">
        <v>643</v>
      </c>
      <c r="AT53" s="352">
        <v>655</v>
      </c>
      <c r="AU53" s="352">
        <v>665</v>
      </c>
      <c r="AV53" s="352">
        <v>646</v>
      </c>
      <c r="AW53" s="352">
        <v>662</v>
      </c>
      <c r="AX53" s="352">
        <v>657</v>
      </c>
      <c r="AY53" s="345">
        <v>655</v>
      </c>
      <c r="AZ53" s="342">
        <v>634</v>
      </c>
      <c r="BA53" s="352">
        <v>629</v>
      </c>
      <c r="BB53" s="352">
        <v>661</v>
      </c>
      <c r="BC53" s="352">
        <v>629</v>
      </c>
      <c r="BD53" s="352">
        <v>650</v>
      </c>
      <c r="BE53" s="352">
        <v>669</v>
      </c>
      <c r="BF53" s="352">
        <v>650</v>
      </c>
      <c r="BG53" s="352">
        <v>666</v>
      </c>
      <c r="BH53" s="352">
        <v>660</v>
      </c>
      <c r="BI53" s="352">
        <v>646</v>
      </c>
      <c r="BJ53" s="352">
        <v>668</v>
      </c>
      <c r="BK53" s="341">
        <v>690</v>
      </c>
      <c r="BL53" s="342">
        <v>675</v>
      </c>
      <c r="BM53" s="352">
        <v>660</v>
      </c>
      <c r="BN53" s="352">
        <v>686</v>
      </c>
      <c r="BO53" s="352">
        <v>706</v>
      </c>
      <c r="BP53" s="352">
        <v>711</v>
      </c>
      <c r="BQ53" s="352">
        <v>763</v>
      </c>
      <c r="BR53" s="352">
        <v>761</v>
      </c>
      <c r="BS53" s="352">
        <v>773</v>
      </c>
      <c r="BT53" s="352">
        <v>768</v>
      </c>
      <c r="BU53" s="352">
        <v>806</v>
      </c>
      <c r="BV53" s="352">
        <v>829</v>
      </c>
      <c r="BW53" s="341">
        <v>827</v>
      </c>
      <c r="BX53" s="342">
        <v>818</v>
      </c>
      <c r="BY53" s="352">
        <v>802</v>
      </c>
      <c r="BZ53" s="352">
        <v>835</v>
      </c>
      <c r="CA53" s="352">
        <v>843</v>
      </c>
      <c r="CB53" s="352">
        <v>895</v>
      </c>
      <c r="CC53" s="352">
        <v>895</v>
      </c>
      <c r="CD53" s="352">
        <v>894</v>
      </c>
      <c r="CE53" s="352">
        <v>877</v>
      </c>
      <c r="CF53" s="352">
        <v>868</v>
      </c>
      <c r="CG53" s="352">
        <v>867</v>
      </c>
      <c r="CH53" s="352">
        <v>861</v>
      </c>
      <c r="CI53" s="341">
        <v>896</v>
      </c>
      <c r="CJ53" s="342">
        <v>840</v>
      </c>
      <c r="CK53" s="352">
        <v>850</v>
      </c>
      <c r="CL53" s="352">
        <v>891</v>
      </c>
      <c r="CM53" s="352">
        <v>889</v>
      </c>
      <c r="CN53" s="352">
        <v>837</v>
      </c>
      <c r="CO53" s="352">
        <v>801</v>
      </c>
      <c r="CP53" s="352">
        <v>774</v>
      </c>
      <c r="CQ53" s="352">
        <v>821</v>
      </c>
      <c r="CR53" s="352">
        <v>843</v>
      </c>
      <c r="CS53" s="352">
        <v>879</v>
      </c>
      <c r="CT53" s="352">
        <v>886</v>
      </c>
      <c r="CU53" s="341">
        <v>923</v>
      </c>
      <c r="CV53" s="342">
        <v>902</v>
      </c>
      <c r="CW53" s="352">
        <v>927</v>
      </c>
      <c r="CX53" s="352">
        <v>969</v>
      </c>
      <c r="CY53" s="352">
        <v>988</v>
      </c>
      <c r="CZ53" s="352">
        <v>992</v>
      </c>
      <c r="DA53" s="352">
        <v>1003</v>
      </c>
      <c r="DB53" s="352">
        <v>1012</v>
      </c>
      <c r="DC53" s="352">
        <v>1057</v>
      </c>
      <c r="DD53" s="352">
        <v>1074</v>
      </c>
      <c r="DE53" s="352">
        <v>1110</v>
      </c>
      <c r="DF53" s="352">
        <v>1025</v>
      </c>
      <c r="DG53" s="341">
        <v>1040</v>
      </c>
      <c r="DH53" s="342">
        <v>1000</v>
      </c>
      <c r="DI53" s="352">
        <v>1033</v>
      </c>
      <c r="DJ53" s="352">
        <v>1049</v>
      </c>
      <c r="DK53" s="352">
        <v>1133</v>
      </c>
      <c r="DL53" s="352">
        <v>1117</v>
      </c>
      <c r="DM53" s="352">
        <v>1146</v>
      </c>
      <c r="DN53" s="352">
        <v>1006</v>
      </c>
      <c r="DO53" s="352">
        <v>1012</v>
      </c>
      <c r="DP53" s="352">
        <v>1018</v>
      </c>
      <c r="DQ53" s="341">
        <v>1023</v>
      </c>
      <c r="DR53" s="341">
        <v>1032</v>
      </c>
      <c r="DS53" s="345">
        <v>1021</v>
      </c>
      <c r="DT53" s="341">
        <v>1010</v>
      </c>
      <c r="DU53" s="341">
        <v>1010</v>
      </c>
      <c r="DV53" s="341">
        <v>1068</v>
      </c>
      <c r="DW53" s="341">
        <v>1055</v>
      </c>
      <c r="DX53" s="352"/>
      <c r="DY53" s="352"/>
      <c r="DZ53" s="352"/>
      <c r="EA53" s="352"/>
      <c r="EB53" s="352"/>
      <c r="EC53" s="352"/>
      <c r="ED53" s="352"/>
      <c r="EE53" s="352"/>
      <c r="EF53" s="104">
        <v>-13</v>
      </c>
      <c r="EG53" s="84">
        <v>-1.2322274881516588</v>
      </c>
      <c r="EH53" s="104">
        <v>34</v>
      </c>
      <c r="EI53" s="84">
        <v>3.2692307692307696</v>
      </c>
    </row>
    <row r="54" spans="1:148" ht="15" outlineLevel="2">
      <c r="A54" s="339">
        <v>347</v>
      </c>
      <c r="B54" s="339" t="s">
        <v>329</v>
      </c>
      <c r="C54" s="339" t="s">
        <v>341</v>
      </c>
      <c r="D54" s="342">
        <v>862</v>
      </c>
      <c r="E54" s="352">
        <v>861</v>
      </c>
      <c r="F54" s="352">
        <v>861</v>
      </c>
      <c r="G54" s="352">
        <v>841</v>
      </c>
      <c r="H54" s="352">
        <v>859</v>
      </c>
      <c r="I54" s="352">
        <v>872</v>
      </c>
      <c r="J54" s="352">
        <v>841</v>
      </c>
      <c r="K54" s="352">
        <v>838</v>
      </c>
      <c r="L54" s="352">
        <v>826</v>
      </c>
      <c r="M54" s="352">
        <v>869</v>
      </c>
      <c r="N54" s="352">
        <v>869</v>
      </c>
      <c r="O54" s="345">
        <v>812</v>
      </c>
      <c r="P54" s="342">
        <v>792</v>
      </c>
      <c r="Q54" s="352">
        <v>652</v>
      </c>
      <c r="R54" s="352">
        <v>788</v>
      </c>
      <c r="S54" s="352">
        <v>814</v>
      </c>
      <c r="T54" s="352">
        <v>859</v>
      </c>
      <c r="U54" s="352">
        <v>850</v>
      </c>
      <c r="V54" s="352">
        <v>855</v>
      </c>
      <c r="W54" s="352">
        <v>878</v>
      </c>
      <c r="X54" s="352">
        <v>891</v>
      </c>
      <c r="Y54" s="352">
        <v>931</v>
      </c>
      <c r="Z54" s="352">
        <v>889</v>
      </c>
      <c r="AA54" s="345">
        <v>870</v>
      </c>
      <c r="AB54" s="342">
        <v>831</v>
      </c>
      <c r="AC54" s="352">
        <v>816</v>
      </c>
      <c r="AD54" s="352">
        <v>816</v>
      </c>
      <c r="AE54" s="352">
        <v>838</v>
      </c>
      <c r="AF54" s="352">
        <v>830</v>
      </c>
      <c r="AG54" s="352">
        <v>869</v>
      </c>
      <c r="AH54" s="352">
        <v>932</v>
      </c>
      <c r="AI54" s="352">
        <v>926</v>
      </c>
      <c r="AJ54" s="352">
        <v>935</v>
      </c>
      <c r="AK54" s="352">
        <v>931</v>
      </c>
      <c r="AL54" s="352">
        <v>843</v>
      </c>
      <c r="AM54" s="345">
        <v>846</v>
      </c>
      <c r="AN54" s="342">
        <v>800</v>
      </c>
      <c r="AO54" s="352">
        <v>760</v>
      </c>
      <c r="AP54" s="352">
        <v>780</v>
      </c>
      <c r="AQ54" s="352">
        <v>831</v>
      </c>
      <c r="AR54" s="352">
        <v>862</v>
      </c>
      <c r="AS54" s="352">
        <v>886</v>
      </c>
      <c r="AT54" s="352">
        <v>902</v>
      </c>
      <c r="AU54" s="352">
        <v>906</v>
      </c>
      <c r="AV54" s="352">
        <v>900</v>
      </c>
      <c r="AW54" s="352">
        <v>886</v>
      </c>
      <c r="AX54" s="352">
        <v>885</v>
      </c>
      <c r="AY54" s="345">
        <v>855</v>
      </c>
      <c r="AZ54" s="342">
        <v>814</v>
      </c>
      <c r="BA54" s="352">
        <v>784</v>
      </c>
      <c r="BB54" s="352">
        <v>781</v>
      </c>
      <c r="BC54" s="352">
        <v>748</v>
      </c>
      <c r="BD54" s="352">
        <v>737</v>
      </c>
      <c r="BE54" s="352">
        <v>754</v>
      </c>
      <c r="BF54" s="352">
        <v>758</v>
      </c>
      <c r="BG54" s="352">
        <v>742</v>
      </c>
      <c r="BH54" s="352">
        <v>793</v>
      </c>
      <c r="BI54" s="352">
        <v>790</v>
      </c>
      <c r="BJ54" s="352">
        <v>777</v>
      </c>
      <c r="BK54" s="341">
        <v>799</v>
      </c>
      <c r="BL54" s="342">
        <v>785</v>
      </c>
      <c r="BM54" s="352">
        <v>798</v>
      </c>
      <c r="BN54" s="352">
        <v>838</v>
      </c>
      <c r="BO54" s="352">
        <v>868</v>
      </c>
      <c r="BP54" s="352">
        <v>894</v>
      </c>
      <c r="BQ54" s="352">
        <v>887</v>
      </c>
      <c r="BR54" s="352">
        <v>910</v>
      </c>
      <c r="BS54" s="352">
        <v>899</v>
      </c>
      <c r="BT54" s="352">
        <v>908</v>
      </c>
      <c r="BU54" s="352">
        <v>881</v>
      </c>
      <c r="BV54" s="352">
        <v>856</v>
      </c>
      <c r="BW54" s="341">
        <v>868</v>
      </c>
      <c r="BX54" s="342">
        <v>842</v>
      </c>
      <c r="BY54" s="352">
        <v>836</v>
      </c>
      <c r="BZ54" s="352">
        <v>881</v>
      </c>
      <c r="CA54" s="352">
        <v>876</v>
      </c>
      <c r="CB54" s="352">
        <v>892</v>
      </c>
      <c r="CC54" s="352">
        <v>885</v>
      </c>
      <c r="CD54" s="352">
        <v>900</v>
      </c>
      <c r="CE54" s="352">
        <v>930</v>
      </c>
      <c r="CF54" s="352">
        <v>878</v>
      </c>
      <c r="CG54" s="352">
        <v>838</v>
      </c>
      <c r="CH54" s="352">
        <v>844</v>
      </c>
      <c r="CI54" s="341">
        <v>823</v>
      </c>
      <c r="CJ54" s="342">
        <v>776</v>
      </c>
      <c r="CK54" s="352">
        <v>727</v>
      </c>
      <c r="CL54" s="352">
        <v>739</v>
      </c>
      <c r="CM54" s="352">
        <v>758</v>
      </c>
      <c r="CN54" s="352">
        <v>751</v>
      </c>
      <c r="CO54" s="352">
        <v>742</v>
      </c>
      <c r="CP54" s="352">
        <v>733</v>
      </c>
      <c r="CQ54" s="352">
        <v>747</v>
      </c>
      <c r="CR54" s="352">
        <v>735</v>
      </c>
      <c r="CS54" s="352">
        <v>713</v>
      </c>
      <c r="CT54" s="352">
        <v>709</v>
      </c>
      <c r="CU54" s="341">
        <v>722</v>
      </c>
      <c r="CV54" s="342">
        <v>721</v>
      </c>
      <c r="CW54" s="352">
        <v>742</v>
      </c>
      <c r="CX54" s="352">
        <v>779</v>
      </c>
      <c r="CY54" s="352">
        <v>801</v>
      </c>
      <c r="CZ54" s="352">
        <v>802</v>
      </c>
      <c r="DA54" s="352">
        <v>796</v>
      </c>
      <c r="DB54" s="352">
        <v>767</v>
      </c>
      <c r="DC54" s="352">
        <v>768</v>
      </c>
      <c r="DD54" s="352">
        <v>778</v>
      </c>
      <c r="DE54" s="352">
        <v>781</v>
      </c>
      <c r="DF54" s="352">
        <v>784</v>
      </c>
      <c r="DG54" s="341">
        <v>801</v>
      </c>
      <c r="DH54" s="342">
        <v>778</v>
      </c>
      <c r="DI54" s="352">
        <v>750</v>
      </c>
      <c r="DJ54" s="352">
        <v>781</v>
      </c>
      <c r="DK54" s="352">
        <v>786</v>
      </c>
      <c r="DL54" s="352">
        <v>799</v>
      </c>
      <c r="DM54" s="352">
        <v>819</v>
      </c>
      <c r="DN54" s="352">
        <v>747</v>
      </c>
      <c r="DO54" s="352">
        <v>744</v>
      </c>
      <c r="DP54" s="352">
        <v>761</v>
      </c>
      <c r="DQ54" s="341">
        <v>762</v>
      </c>
      <c r="DR54" s="341">
        <v>738</v>
      </c>
      <c r="DS54" s="345">
        <v>729</v>
      </c>
      <c r="DT54" s="341">
        <v>713</v>
      </c>
      <c r="DU54" s="341">
        <v>744</v>
      </c>
      <c r="DV54" s="341">
        <v>771</v>
      </c>
      <c r="DW54" s="341">
        <v>773</v>
      </c>
      <c r="DX54" s="352"/>
      <c r="DY54" s="352"/>
      <c r="DZ54" s="352"/>
      <c r="EA54" s="352"/>
      <c r="EB54" s="352"/>
      <c r="EC54" s="352"/>
      <c r="ED54" s="352"/>
      <c r="EE54" s="352"/>
      <c r="EF54" s="104">
        <v>2</v>
      </c>
      <c r="EG54" s="84">
        <v>0.25873221216041398</v>
      </c>
      <c r="EH54" s="104">
        <v>44</v>
      </c>
      <c r="EI54" s="84">
        <v>5.4931335830212236</v>
      </c>
    </row>
    <row r="55" spans="1:148" ht="15" outlineLevel="2">
      <c r="A55" s="339">
        <v>411</v>
      </c>
      <c r="B55" s="339" t="s">
        <v>329</v>
      </c>
      <c r="C55" s="339" t="s">
        <v>342</v>
      </c>
      <c r="D55" s="342">
        <v>1097</v>
      </c>
      <c r="E55" s="352">
        <v>1049</v>
      </c>
      <c r="F55" s="352">
        <v>1051</v>
      </c>
      <c r="G55" s="352">
        <v>1085</v>
      </c>
      <c r="H55" s="352">
        <v>1093</v>
      </c>
      <c r="I55" s="352">
        <v>1091</v>
      </c>
      <c r="J55" s="352">
        <v>1126</v>
      </c>
      <c r="K55" s="352">
        <v>1112</v>
      </c>
      <c r="L55" s="352">
        <v>1082</v>
      </c>
      <c r="M55" s="352">
        <v>1116</v>
      </c>
      <c r="N55" s="352">
        <v>1132</v>
      </c>
      <c r="O55" s="345">
        <v>1139</v>
      </c>
      <c r="P55" s="342">
        <v>1142</v>
      </c>
      <c r="Q55" s="352">
        <v>1167</v>
      </c>
      <c r="R55" s="352">
        <v>1139</v>
      </c>
      <c r="S55" s="352">
        <v>1156</v>
      </c>
      <c r="T55" s="352">
        <v>1093</v>
      </c>
      <c r="U55" s="352">
        <v>1193</v>
      </c>
      <c r="V55" s="352">
        <v>1236</v>
      </c>
      <c r="W55" s="352">
        <v>1285</v>
      </c>
      <c r="X55" s="352">
        <v>1316</v>
      </c>
      <c r="Y55" s="352">
        <v>1300</v>
      </c>
      <c r="Z55" s="352">
        <v>1273</v>
      </c>
      <c r="AA55" s="345">
        <v>1251</v>
      </c>
      <c r="AB55" s="342">
        <v>1227</v>
      </c>
      <c r="AC55" s="352">
        <v>1165</v>
      </c>
      <c r="AD55" s="352">
        <v>1159</v>
      </c>
      <c r="AE55" s="352">
        <v>1148</v>
      </c>
      <c r="AF55" s="352">
        <v>1101</v>
      </c>
      <c r="AG55" s="352">
        <v>1020</v>
      </c>
      <c r="AH55" s="352">
        <v>1099</v>
      </c>
      <c r="AI55" s="352">
        <v>1308</v>
      </c>
      <c r="AJ55" s="352">
        <v>1330</v>
      </c>
      <c r="AK55" s="352">
        <v>1360</v>
      </c>
      <c r="AL55" s="352">
        <v>1288</v>
      </c>
      <c r="AM55" s="345">
        <v>1261</v>
      </c>
      <c r="AN55" s="342">
        <v>1228</v>
      </c>
      <c r="AO55" s="352">
        <v>1121</v>
      </c>
      <c r="AP55" s="352">
        <v>1150</v>
      </c>
      <c r="AQ55" s="352">
        <v>1174</v>
      </c>
      <c r="AR55" s="352">
        <v>1193</v>
      </c>
      <c r="AS55" s="352">
        <v>1226</v>
      </c>
      <c r="AT55" s="352">
        <v>1222</v>
      </c>
      <c r="AU55" s="352">
        <v>1211</v>
      </c>
      <c r="AV55" s="352">
        <v>1208</v>
      </c>
      <c r="AW55" s="352">
        <v>1216</v>
      </c>
      <c r="AX55" s="352">
        <v>1224</v>
      </c>
      <c r="AY55" s="345">
        <v>1256</v>
      </c>
      <c r="AZ55" s="342">
        <v>1269</v>
      </c>
      <c r="BA55" s="352">
        <v>1251</v>
      </c>
      <c r="BB55" s="352">
        <v>1216</v>
      </c>
      <c r="BC55" s="352">
        <v>1199</v>
      </c>
      <c r="BD55" s="352">
        <v>1179</v>
      </c>
      <c r="BE55" s="352">
        <v>1167</v>
      </c>
      <c r="BF55" s="352">
        <v>1184</v>
      </c>
      <c r="BG55" s="352">
        <v>1171</v>
      </c>
      <c r="BH55" s="352">
        <v>1184</v>
      </c>
      <c r="BI55" s="352">
        <v>1177</v>
      </c>
      <c r="BJ55" s="352">
        <v>1161</v>
      </c>
      <c r="BK55" s="341">
        <v>1181</v>
      </c>
      <c r="BL55" s="342">
        <v>1176</v>
      </c>
      <c r="BM55" s="352">
        <v>1185</v>
      </c>
      <c r="BN55" s="352">
        <v>1200</v>
      </c>
      <c r="BO55" s="352">
        <v>1200</v>
      </c>
      <c r="BP55" s="352">
        <v>1182</v>
      </c>
      <c r="BQ55" s="352">
        <v>1184</v>
      </c>
      <c r="BR55" s="352">
        <v>1150</v>
      </c>
      <c r="BS55" s="352">
        <v>1135</v>
      </c>
      <c r="BT55" s="352">
        <v>1126</v>
      </c>
      <c r="BU55" s="352">
        <v>1121</v>
      </c>
      <c r="BV55" s="352">
        <v>1088</v>
      </c>
      <c r="BW55" s="341">
        <v>1068</v>
      </c>
      <c r="BX55" s="342">
        <v>987</v>
      </c>
      <c r="BY55" s="352">
        <v>989</v>
      </c>
      <c r="BZ55" s="352">
        <v>1024</v>
      </c>
      <c r="CA55" s="352">
        <v>1036</v>
      </c>
      <c r="CB55" s="352">
        <v>1056</v>
      </c>
      <c r="CC55" s="352">
        <v>1066</v>
      </c>
      <c r="CD55" s="352">
        <v>1068</v>
      </c>
      <c r="CE55" s="352">
        <v>1087</v>
      </c>
      <c r="CF55" s="352">
        <v>1128</v>
      </c>
      <c r="CG55" s="352">
        <v>1142</v>
      </c>
      <c r="CH55" s="352">
        <v>1152</v>
      </c>
      <c r="CI55" s="341">
        <v>1127</v>
      </c>
      <c r="CJ55" s="342">
        <v>1082</v>
      </c>
      <c r="CK55" s="352">
        <v>1046</v>
      </c>
      <c r="CL55" s="352">
        <v>1044</v>
      </c>
      <c r="CM55" s="352">
        <v>1051</v>
      </c>
      <c r="CN55" s="352">
        <v>1027</v>
      </c>
      <c r="CO55" s="352">
        <v>1039</v>
      </c>
      <c r="CP55" s="352">
        <v>1049</v>
      </c>
      <c r="CQ55" s="352">
        <v>1111</v>
      </c>
      <c r="CR55" s="352">
        <v>1110</v>
      </c>
      <c r="CS55" s="352">
        <v>1149</v>
      </c>
      <c r="CT55" s="352">
        <v>1162</v>
      </c>
      <c r="CU55" s="341">
        <v>1147</v>
      </c>
      <c r="CV55" s="342">
        <v>1119</v>
      </c>
      <c r="CW55" s="352">
        <v>1140</v>
      </c>
      <c r="CX55" s="352">
        <v>1143</v>
      </c>
      <c r="CY55" s="352">
        <v>1171</v>
      </c>
      <c r="CZ55" s="352">
        <v>1217</v>
      </c>
      <c r="DA55" s="352">
        <v>1225</v>
      </c>
      <c r="DB55" s="352">
        <v>1203</v>
      </c>
      <c r="DC55" s="352">
        <v>1175</v>
      </c>
      <c r="DD55" s="352">
        <v>1245</v>
      </c>
      <c r="DE55" s="352">
        <v>1232</v>
      </c>
      <c r="DF55" s="352">
        <v>1187</v>
      </c>
      <c r="DG55" s="341">
        <v>1196</v>
      </c>
      <c r="DH55" s="342">
        <v>1144</v>
      </c>
      <c r="DI55" s="352">
        <v>1158</v>
      </c>
      <c r="DJ55" s="352">
        <v>1164</v>
      </c>
      <c r="DK55" s="352">
        <v>1201</v>
      </c>
      <c r="DL55" s="352">
        <v>1224</v>
      </c>
      <c r="DM55" s="352">
        <v>1234</v>
      </c>
      <c r="DN55" s="352">
        <v>1106</v>
      </c>
      <c r="DO55" s="352">
        <v>1086</v>
      </c>
      <c r="DP55" s="352">
        <v>1116</v>
      </c>
      <c r="DQ55" s="341">
        <v>1103</v>
      </c>
      <c r="DR55" s="341">
        <v>1121</v>
      </c>
      <c r="DS55" s="345">
        <v>1090</v>
      </c>
      <c r="DT55" s="341">
        <v>1042</v>
      </c>
      <c r="DU55" s="341">
        <v>1070</v>
      </c>
      <c r="DV55" s="341">
        <v>1102</v>
      </c>
      <c r="DW55" s="341">
        <v>1092</v>
      </c>
      <c r="DX55" s="352"/>
      <c r="DY55" s="352"/>
      <c r="DZ55" s="352"/>
      <c r="EA55" s="352"/>
      <c r="EB55" s="352"/>
      <c r="EC55" s="352"/>
      <c r="ED55" s="352"/>
      <c r="EE55" s="352"/>
      <c r="EF55" s="104">
        <v>-10</v>
      </c>
      <c r="EG55" s="84">
        <v>-0.91575091575091583</v>
      </c>
      <c r="EH55" s="104">
        <v>2</v>
      </c>
      <c r="EI55" s="84">
        <v>0.16722408026755853</v>
      </c>
    </row>
    <row r="56" spans="1:148" ht="15" outlineLevel="2">
      <c r="A56" s="339">
        <v>501</v>
      </c>
      <c r="B56" s="339" t="s">
        <v>329</v>
      </c>
      <c r="C56" s="339" t="s">
        <v>343</v>
      </c>
      <c r="D56" s="342">
        <v>142</v>
      </c>
      <c r="E56" s="352">
        <v>147</v>
      </c>
      <c r="F56" s="352">
        <v>150</v>
      </c>
      <c r="G56" s="352">
        <v>186</v>
      </c>
      <c r="H56" s="352">
        <v>195</v>
      </c>
      <c r="I56" s="352">
        <v>182</v>
      </c>
      <c r="J56" s="352">
        <v>188</v>
      </c>
      <c r="K56" s="352">
        <v>192</v>
      </c>
      <c r="L56" s="352">
        <v>192</v>
      </c>
      <c r="M56" s="352">
        <v>200</v>
      </c>
      <c r="N56" s="352">
        <v>195</v>
      </c>
      <c r="O56" s="345">
        <v>183</v>
      </c>
      <c r="P56" s="342">
        <v>192</v>
      </c>
      <c r="Q56" s="352">
        <v>189</v>
      </c>
      <c r="R56" s="352">
        <v>194</v>
      </c>
      <c r="S56" s="352">
        <v>212</v>
      </c>
      <c r="T56" s="352">
        <v>195</v>
      </c>
      <c r="U56" s="352">
        <v>219</v>
      </c>
      <c r="V56" s="352">
        <v>231</v>
      </c>
      <c r="W56" s="352">
        <v>248</v>
      </c>
      <c r="X56" s="352">
        <v>253</v>
      </c>
      <c r="Y56" s="352">
        <v>284</v>
      </c>
      <c r="Z56" s="352">
        <v>270</v>
      </c>
      <c r="AA56" s="345">
        <v>254</v>
      </c>
      <c r="AB56" s="342">
        <v>255</v>
      </c>
      <c r="AC56" s="352">
        <v>230</v>
      </c>
      <c r="AD56" s="352">
        <v>223</v>
      </c>
      <c r="AE56" s="352">
        <v>204</v>
      </c>
      <c r="AF56" s="352">
        <v>172</v>
      </c>
      <c r="AG56" s="352">
        <v>164</v>
      </c>
      <c r="AH56" s="352">
        <v>173</v>
      </c>
      <c r="AI56" s="352">
        <v>189</v>
      </c>
      <c r="AJ56" s="352">
        <v>187</v>
      </c>
      <c r="AK56" s="352">
        <v>179</v>
      </c>
      <c r="AL56" s="352">
        <v>158</v>
      </c>
      <c r="AM56" s="345">
        <v>73</v>
      </c>
      <c r="AN56" s="342">
        <v>197</v>
      </c>
      <c r="AO56" s="352">
        <v>187</v>
      </c>
      <c r="AP56" s="352">
        <v>204</v>
      </c>
      <c r="AQ56" s="352">
        <v>216</v>
      </c>
      <c r="AR56" s="352">
        <v>220</v>
      </c>
      <c r="AS56" s="352">
        <v>233</v>
      </c>
      <c r="AT56" s="352">
        <v>242</v>
      </c>
      <c r="AU56" s="352">
        <v>231</v>
      </c>
      <c r="AV56" s="352">
        <v>223</v>
      </c>
      <c r="AW56" s="352">
        <v>267</v>
      </c>
      <c r="AX56" s="352">
        <v>266</v>
      </c>
      <c r="AY56" s="345">
        <v>246</v>
      </c>
      <c r="AZ56" s="342">
        <v>208</v>
      </c>
      <c r="BA56" s="352">
        <v>192</v>
      </c>
      <c r="BB56" s="352">
        <v>186</v>
      </c>
      <c r="BC56" s="352">
        <v>163</v>
      </c>
      <c r="BD56" s="352">
        <v>170</v>
      </c>
      <c r="BE56" s="352">
        <v>176</v>
      </c>
      <c r="BF56" s="352">
        <v>180</v>
      </c>
      <c r="BG56" s="352">
        <v>196</v>
      </c>
      <c r="BH56" s="352">
        <v>190</v>
      </c>
      <c r="BI56" s="352">
        <v>192</v>
      </c>
      <c r="BJ56" s="352">
        <v>182</v>
      </c>
      <c r="BK56" s="341">
        <v>182</v>
      </c>
      <c r="BL56" s="342">
        <v>174</v>
      </c>
      <c r="BM56" s="352">
        <v>188</v>
      </c>
      <c r="BN56" s="352">
        <v>180</v>
      </c>
      <c r="BO56" s="352">
        <v>186</v>
      </c>
      <c r="BP56" s="352">
        <v>196</v>
      </c>
      <c r="BQ56" s="352">
        <v>201</v>
      </c>
      <c r="BR56" s="352">
        <v>191</v>
      </c>
      <c r="BS56" s="352">
        <v>184</v>
      </c>
      <c r="BT56" s="352">
        <v>180</v>
      </c>
      <c r="BU56" s="352">
        <v>174</v>
      </c>
      <c r="BV56" s="352">
        <v>183</v>
      </c>
      <c r="BW56" s="341">
        <v>190</v>
      </c>
      <c r="BX56" s="342">
        <v>177</v>
      </c>
      <c r="BY56" s="352">
        <v>177</v>
      </c>
      <c r="BZ56" s="352">
        <v>185</v>
      </c>
      <c r="CA56" s="352">
        <v>181</v>
      </c>
      <c r="CB56" s="352">
        <v>189</v>
      </c>
      <c r="CC56" s="352">
        <v>187</v>
      </c>
      <c r="CD56" s="352">
        <v>199</v>
      </c>
      <c r="CE56" s="352">
        <v>217</v>
      </c>
      <c r="CF56" s="352">
        <v>215</v>
      </c>
      <c r="CG56" s="352">
        <v>220</v>
      </c>
      <c r="CH56" s="352">
        <v>219</v>
      </c>
      <c r="CI56" s="341">
        <v>223</v>
      </c>
      <c r="CJ56" s="342">
        <v>198</v>
      </c>
      <c r="CK56" s="352">
        <v>195</v>
      </c>
      <c r="CL56" s="352">
        <v>213</v>
      </c>
      <c r="CM56" s="352">
        <v>213</v>
      </c>
      <c r="CN56" s="352">
        <v>209</v>
      </c>
      <c r="CO56" s="352">
        <v>215</v>
      </c>
      <c r="CP56" s="352">
        <v>234</v>
      </c>
      <c r="CQ56" s="352">
        <v>245</v>
      </c>
      <c r="CR56" s="352">
        <v>243</v>
      </c>
      <c r="CS56" s="352">
        <v>249</v>
      </c>
      <c r="CT56" s="352">
        <v>249</v>
      </c>
      <c r="CU56" s="341">
        <v>241</v>
      </c>
      <c r="CV56" s="342">
        <v>235</v>
      </c>
      <c r="CW56" s="352">
        <v>258</v>
      </c>
      <c r="CX56" s="352">
        <v>260</v>
      </c>
      <c r="CY56" s="352">
        <v>276</v>
      </c>
      <c r="CZ56" s="352">
        <v>284</v>
      </c>
      <c r="DA56" s="352">
        <v>281</v>
      </c>
      <c r="DB56" s="352">
        <v>274</v>
      </c>
      <c r="DC56" s="352">
        <v>275</v>
      </c>
      <c r="DD56" s="352">
        <v>269</v>
      </c>
      <c r="DE56" s="352">
        <v>274</v>
      </c>
      <c r="DF56" s="352">
        <v>274</v>
      </c>
      <c r="DG56" s="341">
        <v>283</v>
      </c>
      <c r="DH56" s="342">
        <v>292</v>
      </c>
      <c r="DI56" s="352">
        <v>295</v>
      </c>
      <c r="DJ56" s="352">
        <v>298</v>
      </c>
      <c r="DK56" s="352">
        <v>307</v>
      </c>
      <c r="DL56" s="352">
        <v>326</v>
      </c>
      <c r="DM56" s="352">
        <v>335</v>
      </c>
      <c r="DN56" s="352">
        <v>308</v>
      </c>
      <c r="DO56" s="352">
        <v>299</v>
      </c>
      <c r="DP56" s="352">
        <v>287</v>
      </c>
      <c r="DQ56" s="341">
        <v>281</v>
      </c>
      <c r="DR56" s="341">
        <v>293</v>
      </c>
      <c r="DS56" s="345">
        <v>260</v>
      </c>
      <c r="DT56" s="341">
        <v>268</v>
      </c>
      <c r="DU56" s="341">
        <v>254</v>
      </c>
      <c r="DV56" s="341">
        <v>254</v>
      </c>
      <c r="DW56" s="341">
        <v>266</v>
      </c>
      <c r="DX56" s="352"/>
      <c r="DY56" s="352"/>
      <c r="DZ56" s="352"/>
      <c r="EA56" s="352"/>
      <c r="EB56" s="352"/>
      <c r="EC56" s="352"/>
      <c r="ED56" s="352"/>
      <c r="EE56" s="352"/>
      <c r="EF56" s="104">
        <v>12</v>
      </c>
      <c r="EG56" s="84">
        <v>4.5112781954887211</v>
      </c>
      <c r="EH56" s="104">
        <v>6</v>
      </c>
      <c r="EI56" s="84">
        <v>2.1201413427561837</v>
      </c>
    </row>
    <row r="57" spans="1:148" ht="15" outlineLevel="2">
      <c r="A57" s="339">
        <v>543</v>
      </c>
      <c r="B57" s="339" t="s">
        <v>329</v>
      </c>
      <c r="C57" s="339" t="s">
        <v>344</v>
      </c>
      <c r="D57" s="342">
        <v>486</v>
      </c>
      <c r="E57" s="352">
        <v>484</v>
      </c>
      <c r="F57" s="352">
        <v>513</v>
      </c>
      <c r="G57" s="352">
        <v>483</v>
      </c>
      <c r="H57" s="352">
        <v>462</v>
      </c>
      <c r="I57" s="352">
        <v>528</v>
      </c>
      <c r="J57" s="352">
        <v>529</v>
      </c>
      <c r="K57" s="352">
        <v>562</v>
      </c>
      <c r="L57" s="352">
        <v>588</v>
      </c>
      <c r="M57" s="352">
        <v>596</v>
      </c>
      <c r="N57" s="352">
        <v>597</v>
      </c>
      <c r="O57" s="345">
        <v>553</v>
      </c>
      <c r="P57" s="342">
        <v>492</v>
      </c>
      <c r="Q57" s="352">
        <v>543</v>
      </c>
      <c r="R57" s="352">
        <v>604</v>
      </c>
      <c r="S57" s="352">
        <v>606</v>
      </c>
      <c r="T57" s="352">
        <v>462</v>
      </c>
      <c r="U57" s="352">
        <v>630</v>
      </c>
      <c r="V57" s="352">
        <v>650</v>
      </c>
      <c r="W57" s="352">
        <v>674</v>
      </c>
      <c r="X57" s="352">
        <v>713</v>
      </c>
      <c r="Y57" s="352">
        <v>736</v>
      </c>
      <c r="Z57" s="352">
        <v>688</v>
      </c>
      <c r="AA57" s="345">
        <v>656</v>
      </c>
      <c r="AB57" s="342">
        <v>594</v>
      </c>
      <c r="AC57" s="352">
        <v>562</v>
      </c>
      <c r="AD57" s="352">
        <v>566</v>
      </c>
      <c r="AE57" s="352">
        <v>577</v>
      </c>
      <c r="AF57" s="352">
        <v>583</v>
      </c>
      <c r="AG57" s="352">
        <v>613</v>
      </c>
      <c r="AH57" s="352">
        <v>647</v>
      </c>
      <c r="AI57" s="352">
        <v>670</v>
      </c>
      <c r="AJ57" s="352">
        <v>689</v>
      </c>
      <c r="AK57" s="352">
        <v>711</v>
      </c>
      <c r="AL57" s="352">
        <v>614</v>
      </c>
      <c r="AM57" s="345">
        <v>632</v>
      </c>
      <c r="AN57" s="342">
        <v>621</v>
      </c>
      <c r="AO57" s="352">
        <v>515</v>
      </c>
      <c r="AP57" s="352">
        <v>549</v>
      </c>
      <c r="AQ57" s="352">
        <v>565</v>
      </c>
      <c r="AR57" s="352">
        <v>574</v>
      </c>
      <c r="AS57" s="352">
        <v>663</v>
      </c>
      <c r="AT57" s="352">
        <v>646</v>
      </c>
      <c r="AU57" s="352">
        <v>655</v>
      </c>
      <c r="AV57" s="352">
        <v>645</v>
      </c>
      <c r="AW57" s="352">
        <v>633</v>
      </c>
      <c r="AX57" s="352">
        <v>637</v>
      </c>
      <c r="AY57" s="345">
        <v>644</v>
      </c>
      <c r="AZ57" s="342">
        <v>632</v>
      </c>
      <c r="BA57" s="352">
        <v>625</v>
      </c>
      <c r="BB57" s="352">
        <v>600</v>
      </c>
      <c r="BC57" s="352">
        <v>583</v>
      </c>
      <c r="BD57" s="352">
        <v>582</v>
      </c>
      <c r="BE57" s="352">
        <v>601</v>
      </c>
      <c r="BF57" s="352">
        <v>628</v>
      </c>
      <c r="BG57" s="352">
        <v>614</v>
      </c>
      <c r="BH57" s="352">
        <v>610</v>
      </c>
      <c r="BI57" s="352">
        <v>599</v>
      </c>
      <c r="BJ57" s="352">
        <v>575</v>
      </c>
      <c r="BK57" s="341">
        <v>593</v>
      </c>
      <c r="BL57" s="342">
        <v>573</v>
      </c>
      <c r="BM57" s="352">
        <v>565</v>
      </c>
      <c r="BN57" s="352">
        <v>611</v>
      </c>
      <c r="BO57" s="352">
        <v>614</v>
      </c>
      <c r="BP57" s="352">
        <v>603</v>
      </c>
      <c r="BQ57" s="352">
        <v>592</v>
      </c>
      <c r="BR57" s="352">
        <v>583</v>
      </c>
      <c r="BS57" s="352">
        <v>568</v>
      </c>
      <c r="BT57" s="352">
        <v>567</v>
      </c>
      <c r="BU57" s="352">
        <v>560</v>
      </c>
      <c r="BV57" s="352">
        <v>576</v>
      </c>
      <c r="BW57" s="341">
        <v>545</v>
      </c>
      <c r="BX57" s="342">
        <v>513</v>
      </c>
      <c r="BY57" s="352">
        <v>510</v>
      </c>
      <c r="BZ57" s="352">
        <v>502</v>
      </c>
      <c r="CA57" s="352">
        <v>509</v>
      </c>
      <c r="CB57" s="352">
        <v>544</v>
      </c>
      <c r="CC57" s="352">
        <v>556</v>
      </c>
      <c r="CD57" s="352">
        <v>566</v>
      </c>
      <c r="CE57" s="352">
        <v>528</v>
      </c>
      <c r="CF57" s="352">
        <v>529</v>
      </c>
      <c r="CG57" s="352">
        <v>559</v>
      </c>
      <c r="CH57" s="352">
        <v>543</v>
      </c>
      <c r="CI57" s="341">
        <v>547</v>
      </c>
      <c r="CJ57" s="342">
        <v>518</v>
      </c>
      <c r="CK57" s="352">
        <v>502</v>
      </c>
      <c r="CL57" s="352">
        <v>525</v>
      </c>
      <c r="CM57" s="352">
        <v>570</v>
      </c>
      <c r="CN57" s="352">
        <v>515</v>
      </c>
      <c r="CO57" s="352">
        <v>519</v>
      </c>
      <c r="CP57" s="352">
        <v>540</v>
      </c>
      <c r="CQ57" s="352">
        <v>585</v>
      </c>
      <c r="CR57" s="352">
        <v>558</v>
      </c>
      <c r="CS57" s="352">
        <v>582</v>
      </c>
      <c r="CT57" s="352">
        <v>601</v>
      </c>
      <c r="CU57" s="341">
        <v>616</v>
      </c>
      <c r="CV57" s="342">
        <v>584</v>
      </c>
      <c r="CW57" s="352">
        <v>585</v>
      </c>
      <c r="CX57" s="352">
        <v>583</v>
      </c>
      <c r="CY57" s="352">
        <v>608</v>
      </c>
      <c r="CZ57" s="352">
        <v>624</v>
      </c>
      <c r="DA57" s="352">
        <v>622</v>
      </c>
      <c r="DB57" s="352">
        <v>613</v>
      </c>
      <c r="DC57" s="352">
        <v>622</v>
      </c>
      <c r="DD57" s="352">
        <v>583</v>
      </c>
      <c r="DE57" s="352">
        <v>581</v>
      </c>
      <c r="DF57" s="352">
        <v>578</v>
      </c>
      <c r="DG57" s="341">
        <v>579</v>
      </c>
      <c r="DH57" s="342">
        <v>544</v>
      </c>
      <c r="DI57" s="352">
        <v>531</v>
      </c>
      <c r="DJ57" s="352">
        <v>612</v>
      </c>
      <c r="DK57" s="352">
        <v>630</v>
      </c>
      <c r="DL57" s="352">
        <v>633</v>
      </c>
      <c r="DM57" s="352">
        <v>620</v>
      </c>
      <c r="DN57" s="352">
        <v>580</v>
      </c>
      <c r="DO57" s="352">
        <v>559</v>
      </c>
      <c r="DP57" s="352">
        <v>574</v>
      </c>
      <c r="DQ57" s="341">
        <v>562</v>
      </c>
      <c r="DR57" s="341">
        <v>578</v>
      </c>
      <c r="DS57" s="345">
        <v>549</v>
      </c>
      <c r="DT57" s="341">
        <v>494</v>
      </c>
      <c r="DU57" s="341">
        <v>455</v>
      </c>
      <c r="DV57" s="341">
        <v>558</v>
      </c>
      <c r="DW57" s="341">
        <v>574</v>
      </c>
      <c r="DX57" s="352"/>
      <c r="DY57" s="352"/>
      <c r="DZ57" s="352"/>
      <c r="EA57" s="352"/>
      <c r="EB57" s="352"/>
      <c r="EC57" s="352"/>
      <c r="ED57" s="352"/>
      <c r="EE57" s="352"/>
      <c r="EF57" s="104">
        <v>16</v>
      </c>
      <c r="EG57" s="84">
        <v>2.7874564459930316</v>
      </c>
      <c r="EH57" s="104">
        <v>25</v>
      </c>
      <c r="EI57" s="84">
        <v>4.3177892918825558</v>
      </c>
    </row>
    <row r="58" spans="1:148" ht="15" outlineLevel="2">
      <c r="A58" s="339">
        <v>628</v>
      </c>
      <c r="B58" s="339" t="s">
        <v>329</v>
      </c>
      <c r="C58" s="339" t="s">
        <v>345</v>
      </c>
      <c r="D58" s="342">
        <v>766</v>
      </c>
      <c r="E58" s="352">
        <v>739</v>
      </c>
      <c r="F58" s="352">
        <v>725</v>
      </c>
      <c r="G58" s="352">
        <v>728</v>
      </c>
      <c r="H58" s="352">
        <v>767</v>
      </c>
      <c r="I58" s="352">
        <v>741</v>
      </c>
      <c r="J58" s="352">
        <v>803</v>
      </c>
      <c r="K58" s="352">
        <v>833</v>
      </c>
      <c r="L58" s="352">
        <v>901</v>
      </c>
      <c r="M58" s="352">
        <v>905</v>
      </c>
      <c r="N58" s="352">
        <v>915</v>
      </c>
      <c r="O58" s="345">
        <v>890</v>
      </c>
      <c r="P58" s="342">
        <v>824</v>
      </c>
      <c r="Q58" s="352">
        <v>856</v>
      </c>
      <c r="R58" s="352">
        <v>897</v>
      </c>
      <c r="S58" s="352">
        <v>911</v>
      </c>
      <c r="T58" s="352">
        <v>767</v>
      </c>
      <c r="U58" s="352">
        <v>883</v>
      </c>
      <c r="V58" s="352">
        <v>903</v>
      </c>
      <c r="W58" s="352">
        <v>957</v>
      </c>
      <c r="X58" s="352">
        <v>1055</v>
      </c>
      <c r="Y58" s="352">
        <v>1029</v>
      </c>
      <c r="Z58" s="352">
        <v>995</v>
      </c>
      <c r="AA58" s="345">
        <v>965</v>
      </c>
      <c r="AB58" s="342">
        <v>943</v>
      </c>
      <c r="AC58" s="352">
        <v>916</v>
      </c>
      <c r="AD58" s="352">
        <v>920</v>
      </c>
      <c r="AE58" s="352">
        <v>855</v>
      </c>
      <c r="AF58" s="352">
        <v>853</v>
      </c>
      <c r="AG58" s="352">
        <v>910</v>
      </c>
      <c r="AH58" s="352">
        <v>966</v>
      </c>
      <c r="AI58" s="352">
        <v>980</v>
      </c>
      <c r="AJ58" s="352">
        <v>961</v>
      </c>
      <c r="AK58" s="352">
        <v>931</v>
      </c>
      <c r="AL58" s="352">
        <v>855</v>
      </c>
      <c r="AM58" s="345">
        <v>897</v>
      </c>
      <c r="AN58" s="342">
        <v>1021</v>
      </c>
      <c r="AO58" s="352">
        <v>985</v>
      </c>
      <c r="AP58" s="352">
        <v>979</v>
      </c>
      <c r="AQ58" s="352">
        <v>1050</v>
      </c>
      <c r="AR58" s="352">
        <v>1031</v>
      </c>
      <c r="AS58" s="352">
        <v>1112</v>
      </c>
      <c r="AT58" s="352">
        <v>1136</v>
      </c>
      <c r="AU58" s="352">
        <v>1124</v>
      </c>
      <c r="AV58" s="352">
        <v>1225</v>
      </c>
      <c r="AW58" s="352">
        <v>1155</v>
      </c>
      <c r="AX58" s="352">
        <v>1128</v>
      </c>
      <c r="AY58" s="345">
        <v>1093</v>
      </c>
      <c r="AZ58" s="342">
        <v>1052</v>
      </c>
      <c r="BA58" s="352">
        <v>1010</v>
      </c>
      <c r="BB58" s="352">
        <v>983</v>
      </c>
      <c r="BC58" s="352">
        <v>924</v>
      </c>
      <c r="BD58" s="352">
        <v>891</v>
      </c>
      <c r="BE58" s="352">
        <v>882</v>
      </c>
      <c r="BF58" s="352">
        <v>877</v>
      </c>
      <c r="BG58" s="352">
        <v>889</v>
      </c>
      <c r="BH58" s="352">
        <v>894</v>
      </c>
      <c r="BI58" s="352">
        <v>862</v>
      </c>
      <c r="BJ58" s="352">
        <v>820</v>
      </c>
      <c r="BK58" s="341">
        <v>806</v>
      </c>
      <c r="BL58" s="342">
        <v>781</v>
      </c>
      <c r="BM58" s="352">
        <v>786</v>
      </c>
      <c r="BN58" s="352">
        <v>840</v>
      </c>
      <c r="BO58" s="352">
        <v>807</v>
      </c>
      <c r="BP58" s="352">
        <v>828</v>
      </c>
      <c r="BQ58" s="352">
        <v>804</v>
      </c>
      <c r="BR58" s="352">
        <v>798</v>
      </c>
      <c r="BS58" s="352">
        <v>808</v>
      </c>
      <c r="BT58" s="352">
        <v>816</v>
      </c>
      <c r="BU58" s="352">
        <v>788</v>
      </c>
      <c r="BV58" s="352">
        <v>747</v>
      </c>
      <c r="BW58" s="341">
        <v>714</v>
      </c>
      <c r="BX58" s="342">
        <v>668</v>
      </c>
      <c r="BY58" s="352">
        <v>658</v>
      </c>
      <c r="BZ58" s="352">
        <v>737</v>
      </c>
      <c r="CA58" s="352">
        <v>773</v>
      </c>
      <c r="CB58" s="352">
        <v>802</v>
      </c>
      <c r="CC58" s="352">
        <v>796</v>
      </c>
      <c r="CD58" s="352">
        <v>781</v>
      </c>
      <c r="CE58" s="352">
        <v>773</v>
      </c>
      <c r="CF58" s="352">
        <v>732</v>
      </c>
      <c r="CG58" s="352">
        <v>730</v>
      </c>
      <c r="CH58" s="352">
        <v>738</v>
      </c>
      <c r="CI58" s="341">
        <v>720</v>
      </c>
      <c r="CJ58" s="342">
        <v>658</v>
      </c>
      <c r="CK58" s="352">
        <v>659</v>
      </c>
      <c r="CL58" s="352">
        <v>642</v>
      </c>
      <c r="CM58" s="352">
        <v>671</v>
      </c>
      <c r="CN58" s="352">
        <v>642</v>
      </c>
      <c r="CO58" s="352">
        <v>653</v>
      </c>
      <c r="CP58" s="352">
        <v>639</v>
      </c>
      <c r="CQ58" s="352">
        <v>661</v>
      </c>
      <c r="CR58" s="352">
        <v>683</v>
      </c>
      <c r="CS58" s="352">
        <v>661</v>
      </c>
      <c r="CT58" s="352">
        <v>744</v>
      </c>
      <c r="CU58" s="341">
        <v>712</v>
      </c>
      <c r="CV58" s="342">
        <v>652</v>
      </c>
      <c r="CW58" s="352">
        <v>680</v>
      </c>
      <c r="CX58" s="352">
        <v>690</v>
      </c>
      <c r="CY58" s="352">
        <v>701</v>
      </c>
      <c r="CZ58" s="352">
        <v>701</v>
      </c>
      <c r="DA58" s="352">
        <v>703</v>
      </c>
      <c r="DB58" s="352">
        <v>720</v>
      </c>
      <c r="DC58" s="352">
        <v>730</v>
      </c>
      <c r="DD58" s="352">
        <v>750</v>
      </c>
      <c r="DE58" s="352">
        <v>750</v>
      </c>
      <c r="DF58" s="352">
        <v>728</v>
      </c>
      <c r="DG58" s="341">
        <v>712</v>
      </c>
      <c r="DH58" s="342">
        <v>672</v>
      </c>
      <c r="DI58" s="352">
        <v>709</v>
      </c>
      <c r="DJ58" s="352">
        <v>733</v>
      </c>
      <c r="DK58" s="352">
        <v>758</v>
      </c>
      <c r="DL58" s="352">
        <v>755</v>
      </c>
      <c r="DM58" s="352">
        <v>753</v>
      </c>
      <c r="DN58" s="352">
        <v>687</v>
      </c>
      <c r="DO58" s="352">
        <v>654</v>
      </c>
      <c r="DP58" s="352">
        <v>622</v>
      </c>
      <c r="DQ58" s="341">
        <v>597</v>
      </c>
      <c r="DR58" s="341">
        <v>606</v>
      </c>
      <c r="DS58" s="345">
        <v>572</v>
      </c>
      <c r="DT58" s="341">
        <v>501</v>
      </c>
      <c r="DU58" s="341">
        <v>491</v>
      </c>
      <c r="DV58" s="341">
        <v>564</v>
      </c>
      <c r="DW58" s="341">
        <v>580</v>
      </c>
      <c r="DX58" s="352"/>
      <c r="DY58" s="352"/>
      <c r="DZ58" s="352"/>
      <c r="EA58" s="352"/>
      <c r="EB58" s="352"/>
      <c r="EC58" s="352"/>
      <c r="ED58" s="352"/>
      <c r="EE58" s="352"/>
      <c r="EF58" s="104">
        <v>16</v>
      </c>
      <c r="EG58" s="84">
        <v>2.7586206896551726</v>
      </c>
      <c r="EH58" s="104">
        <v>8</v>
      </c>
      <c r="EI58" s="84">
        <v>1.1235955056179776</v>
      </c>
    </row>
    <row r="59" spans="1:148" ht="15" outlineLevel="2">
      <c r="A59" s="339">
        <v>656</v>
      </c>
      <c r="B59" s="339" t="s">
        <v>329</v>
      </c>
      <c r="C59" s="339" t="s">
        <v>346</v>
      </c>
      <c r="D59" s="342">
        <v>3966</v>
      </c>
      <c r="E59" s="352">
        <v>4000</v>
      </c>
      <c r="F59" s="352">
        <v>4008</v>
      </c>
      <c r="G59" s="352">
        <v>3991</v>
      </c>
      <c r="H59" s="352">
        <v>4117</v>
      </c>
      <c r="I59" s="352">
        <v>4229</v>
      </c>
      <c r="J59" s="352">
        <v>4231</v>
      </c>
      <c r="K59" s="352">
        <v>4268</v>
      </c>
      <c r="L59" s="352">
        <v>4269</v>
      </c>
      <c r="M59" s="352">
        <v>4264</v>
      </c>
      <c r="N59" s="352">
        <v>4232</v>
      </c>
      <c r="O59" s="345">
        <v>4242</v>
      </c>
      <c r="P59" s="342">
        <v>4260</v>
      </c>
      <c r="Q59" s="352">
        <v>3323</v>
      </c>
      <c r="R59" s="352">
        <v>4156</v>
      </c>
      <c r="S59" s="352">
        <v>4121</v>
      </c>
      <c r="T59" s="352">
        <v>4117</v>
      </c>
      <c r="U59" s="352">
        <v>4216</v>
      </c>
      <c r="V59" s="352">
        <v>4253</v>
      </c>
      <c r="W59" s="352">
        <v>4391</v>
      </c>
      <c r="X59" s="352">
        <v>4452</v>
      </c>
      <c r="Y59" s="352">
        <v>4536</v>
      </c>
      <c r="Z59" s="352">
        <v>4450</v>
      </c>
      <c r="AA59" s="345">
        <v>4349</v>
      </c>
      <c r="AB59" s="342">
        <v>4196</v>
      </c>
      <c r="AC59" s="352">
        <v>4123</v>
      </c>
      <c r="AD59" s="352">
        <v>4201</v>
      </c>
      <c r="AE59" s="352">
        <v>4211</v>
      </c>
      <c r="AF59" s="352">
        <v>4214</v>
      </c>
      <c r="AG59" s="352">
        <v>4359</v>
      </c>
      <c r="AH59" s="352">
        <v>4503</v>
      </c>
      <c r="AI59" s="352">
        <v>4603</v>
      </c>
      <c r="AJ59" s="352">
        <v>4706</v>
      </c>
      <c r="AK59" s="352">
        <v>4710</v>
      </c>
      <c r="AL59" s="352">
        <v>4409</v>
      </c>
      <c r="AM59" s="345">
        <v>4485</v>
      </c>
      <c r="AN59" s="342">
        <v>4437</v>
      </c>
      <c r="AO59" s="352">
        <v>4278</v>
      </c>
      <c r="AP59" s="352">
        <v>4293</v>
      </c>
      <c r="AQ59" s="352">
        <v>4418</v>
      </c>
      <c r="AR59" s="352">
        <v>4498</v>
      </c>
      <c r="AS59" s="352">
        <v>4641</v>
      </c>
      <c r="AT59" s="352">
        <v>4702</v>
      </c>
      <c r="AU59" s="352">
        <v>4734</v>
      </c>
      <c r="AV59" s="352">
        <v>4769</v>
      </c>
      <c r="AW59" s="352">
        <v>4815</v>
      </c>
      <c r="AX59" s="352">
        <v>4841</v>
      </c>
      <c r="AY59" s="345">
        <v>4846</v>
      </c>
      <c r="AZ59" s="342">
        <v>4794</v>
      </c>
      <c r="BA59" s="352">
        <v>4794</v>
      </c>
      <c r="BB59" s="352">
        <v>4855</v>
      </c>
      <c r="BC59" s="352">
        <v>4755</v>
      </c>
      <c r="BD59" s="352">
        <v>4782</v>
      </c>
      <c r="BE59" s="352">
        <v>4838</v>
      </c>
      <c r="BF59" s="352">
        <v>4848</v>
      </c>
      <c r="BG59" s="352">
        <v>4878</v>
      </c>
      <c r="BH59" s="352">
        <v>4736</v>
      </c>
      <c r="BI59" s="352">
        <v>4705</v>
      </c>
      <c r="BJ59" s="352">
        <v>4586</v>
      </c>
      <c r="BK59" s="341">
        <v>4578</v>
      </c>
      <c r="BL59" s="342">
        <v>4512</v>
      </c>
      <c r="BM59" s="352">
        <v>4453</v>
      </c>
      <c r="BN59" s="352">
        <v>4436</v>
      </c>
      <c r="BO59" s="352">
        <v>4429</v>
      </c>
      <c r="BP59" s="352">
        <v>4392</v>
      </c>
      <c r="BQ59" s="352">
        <v>4408</v>
      </c>
      <c r="BR59" s="352">
        <v>4370</v>
      </c>
      <c r="BS59" s="352">
        <v>4374</v>
      </c>
      <c r="BT59" s="352">
        <v>4414</v>
      </c>
      <c r="BU59" s="352">
        <v>4424</v>
      </c>
      <c r="BV59" s="352">
        <v>4440</v>
      </c>
      <c r="BW59" s="341">
        <v>4458</v>
      </c>
      <c r="BX59" s="342">
        <v>4381</v>
      </c>
      <c r="BY59" s="352">
        <v>4398</v>
      </c>
      <c r="BZ59" s="352">
        <v>4513</v>
      </c>
      <c r="CA59" s="352">
        <v>4597</v>
      </c>
      <c r="CB59" s="352">
        <v>4692</v>
      </c>
      <c r="CC59" s="352">
        <v>4754</v>
      </c>
      <c r="CD59" s="352">
        <v>4855</v>
      </c>
      <c r="CE59" s="352">
        <v>4989</v>
      </c>
      <c r="CF59" s="352">
        <v>4879</v>
      </c>
      <c r="CG59" s="352">
        <v>4935</v>
      </c>
      <c r="CH59" s="352">
        <v>4922</v>
      </c>
      <c r="CI59" s="341">
        <v>4883</v>
      </c>
      <c r="CJ59" s="342">
        <v>4635</v>
      </c>
      <c r="CK59" s="352">
        <v>4579</v>
      </c>
      <c r="CL59" s="352">
        <v>4668</v>
      </c>
      <c r="CM59" s="352">
        <v>4619</v>
      </c>
      <c r="CN59" s="352">
        <v>4505</v>
      </c>
      <c r="CO59" s="352">
        <v>4554</v>
      </c>
      <c r="CP59" s="352">
        <v>4548</v>
      </c>
      <c r="CQ59" s="352">
        <v>4664</v>
      </c>
      <c r="CR59" s="352">
        <v>4702</v>
      </c>
      <c r="CS59" s="352">
        <v>4786</v>
      </c>
      <c r="CT59" s="352">
        <v>4830</v>
      </c>
      <c r="CU59" s="341">
        <v>4856</v>
      </c>
      <c r="CV59" s="342">
        <v>4838</v>
      </c>
      <c r="CW59" s="352">
        <v>4935</v>
      </c>
      <c r="CX59" s="352">
        <v>5005</v>
      </c>
      <c r="CY59" s="352">
        <v>5010</v>
      </c>
      <c r="CZ59" s="352">
        <v>5064</v>
      </c>
      <c r="DA59" s="352">
        <v>5041</v>
      </c>
      <c r="DB59" s="352">
        <v>5040</v>
      </c>
      <c r="DC59" s="352">
        <v>5047</v>
      </c>
      <c r="DD59" s="352">
        <v>5107</v>
      </c>
      <c r="DE59" s="352">
        <v>5099</v>
      </c>
      <c r="DF59" s="352">
        <v>5024</v>
      </c>
      <c r="DG59" s="341">
        <v>5009</v>
      </c>
      <c r="DH59" s="342">
        <v>4960</v>
      </c>
      <c r="DI59" s="352">
        <v>4997</v>
      </c>
      <c r="DJ59" s="352">
        <v>4998</v>
      </c>
      <c r="DK59" s="352">
        <v>5025</v>
      </c>
      <c r="DL59" s="352">
        <v>5034</v>
      </c>
      <c r="DM59" s="352">
        <v>5055</v>
      </c>
      <c r="DN59" s="352">
        <v>4471</v>
      </c>
      <c r="DO59" s="352">
        <v>4517</v>
      </c>
      <c r="DP59" s="352">
        <v>4547</v>
      </c>
      <c r="DQ59" s="341">
        <v>4538</v>
      </c>
      <c r="DR59" s="341">
        <v>4520</v>
      </c>
      <c r="DS59" s="345">
        <v>4465</v>
      </c>
      <c r="DT59" s="341">
        <v>4370</v>
      </c>
      <c r="DU59" s="341">
        <v>4359</v>
      </c>
      <c r="DV59" s="341">
        <v>4450</v>
      </c>
      <c r="DW59" s="341">
        <v>4444</v>
      </c>
      <c r="DX59" s="352"/>
      <c r="DY59" s="352"/>
      <c r="DZ59" s="352"/>
      <c r="EA59" s="352"/>
      <c r="EB59" s="352"/>
      <c r="EC59" s="352"/>
      <c r="ED59" s="352"/>
      <c r="EE59" s="352"/>
      <c r="EF59" s="104">
        <v>-6</v>
      </c>
      <c r="EG59" s="84">
        <v>-0.13501350135013501</v>
      </c>
      <c r="EH59" s="104">
        <v>-21</v>
      </c>
      <c r="EI59" s="84">
        <v>-0.41924535835496113</v>
      </c>
    </row>
    <row r="60" spans="1:148" ht="15" outlineLevel="2">
      <c r="A60" s="339">
        <v>761</v>
      </c>
      <c r="B60" s="339" t="s">
        <v>329</v>
      </c>
      <c r="C60" s="339" t="s">
        <v>347</v>
      </c>
      <c r="D60" s="342">
        <v>2584</v>
      </c>
      <c r="E60" s="352">
        <v>2566</v>
      </c>
      <c r="F60" s="352">
        <v>2596</v>
      </c>
      <c r="G60" s="352">
        <v>2644</v>
      </c>
      <c r="H60" s="352">
        <v>2655</v>
      </c>
      <c r="I60" s="352">
        <v>2683</v>
      </c>
      <c r="J60" s="352">
        <v>2672</v>
      </c>
      <c r="K60" s="352">
        <v>2712</v>
      </c>
      <c r="L60" s="352">
        <v>2736</v>
      </c>
      <c r="M60" s="352">
        <v>2743</v>
      </c>
      <c r="N60" s="352">
        <v>2697</v>
      </c>
      <c r="O60" s="345">
        <v>2676</v>
      </c>
      <c r="P60" s="342">
        <v>2630</v>
      </c>
      <c r="Q60" s="352">
        <v>2495</v>
      </c>
      <c r="R60" s="352">
        <v>2624</v>
      </c>
      <c r="S60" s="352">
        <v>2670</v>
      </c>
      <c r="T60" s="352">
        <v>2655</v>
      </c>
      <c r="U60" s="352">
        <v>2804</v>
      </c>
      <c r="V60" s="352">
        <v>2825</v>
      </c>
      <c r="W60" s="352">
        <v>2919</v>
      </c>
      <c r="X60" s="352">
        <v>2935</v>
      </c>
      <c r="Y60" s="352">
        <v>2995</v>
      </c>
      <c r="Z60" s="352">
        <v>2980</v>
      </c>
      <c r="AA60" s="345">
        <v>2874</v>
      </c>
      <c r="AB60" s="342">
        <v>2716</v>
      </c>
      <c r="AC60" s="352">
        <v>2664</v>
      </c>
      <c r="AD60" s="352">
        <v>2768</v>
      </c>
      <c r="AE60" s="352">
        <v>2809</v>
      </c>
      <c r="AF60" s="352">
        <v>2791</v>
      </c>
      <c r="AG60" s="352">
        <v>2862</v>
      </c>
      <c r="AH60" s="352">
        <v>3015</v>
      </c>
      <c r="AI60" s="352">
        <v>3085</v>
      </c>
      <c r="AJ60" s="352">
        <v>3157</v>
      </c>
      <c r="AK60" s="352">
        <v>3149</v>
      </c>
      <c r="AL60" s="352">
        <v>2980</v>
      </c>
      <c r="AM60" s="345">
        <v>2994</v>
      </c>
      <c r="AN60" s="342">
        <v>2928</v>
      </c>
      <c r="AO60" s="352">
        <v>2823</v>
      </c>
      <c r="AP60" s="352">
        <v>2867</v>
      </c>
      <c r="AQ60" s="352">
        <v>2955</v>
      </c>
      <c r="AR60" s="352">
        <v>2968</v>
      </c>
      <c r="AS60" s="352">
        <v>3067</v>
      </c>
      <c r="AT60" s="352">
        <v>3139</v>
      </c>
      <c r="AU60" s="352">
        <v>3189</v>
      </c>
      <c r="AV60" s="352">
        <v>3192</v>
      </c>
      <c r="AW60" s="352">
        <v>3214</v>
      </c>
      <c r="AX60" s="352">
        <v>3221</v>
      </c>
      <c r="AY60" s="345">
        <v>3189</v>
      </c>
      <c r="AZ60" s="342">
        <v>3133</v>
      </c>
      <c r="BA60" s="352">
        <v>3036</v>
      </c>
      <c r="BB60" s="352">
        <v>3022</v>
      </c>
      <c r="BC60" s="352">
        <v>2916</v>
      </c>
      <c r="BD60" s="352">
        <v>2920</v>
      </c>
      <c r="BE60" s="352">
        <v>2962</v>
      </c>
      <c r="BF60" s="352">
        <v>3019</v>
      </c>
      <c r="BG60" s="352">
        <v>3011</v>
      </c>
      <c r="BH60" s="352">
        <v>2914</v>
      </c>
      <c r="BI60" s="352">
        <v>2895</v>
      </c>
      <c r="BJ60" s="352">
        <v>2777</v>
      </c>
      <c r="BK60" s="341">
        <v>2831</v>
      </c>
      <c r="BL60" s="342">
        <v>2756</v>
      </c>
      <c r="BM60" s="352">
        <v>2727</v>
      </c>
      <c r="BN60" s="352">
        <v>2758</v>
      </c>
      <c r="BO60" s="352">
        <v>2762</v>
      </c>
      <c r="BP60" s="352">
        <v>2722</v>
      </c>
      <c r="BQ60" s="352">
        <v>2748</v>
      </c>
      <c r="BR60" s="352">
        <v>2692</v>
      </c>
      <c r="BS60" s="352">
        <v>2635</v>
      </c>
      <c r="BT60" s="352">
        <v>2653</v>
      </c>
      <c r="BU60" s="352">
        <v>2676</v>
      </c>
      <c r="BV60" s="352">
        <v>2685</v>
      </c>
      <c r="BW60" s="341">
        <v>2674</v>
      </c>
      <c r="BX60" s="342">
        <v>2657</v>
      </c>
      <c r="BY60" s="352">
        <v>2684</v>
      </c>
      <c r="BZ60" s="352">
        <v>2720</v>
      </c>
      <c r="CA60" s="352">
        <v>2776</v>
      </c>
      <c r="CB60" s="352">
        <v>2784</v>
      </c>
      <c r="CC60" s="352">
        <v>2829</v>
      </c>
      <c r="CD60" s="352">
        <v>2886</v>
      </c>
      <c r="CE60" s="352">
        <v>2850</v>
      </c>
      <c r="CF60" s="352">
        <v>2772</v>
      </c>
      <c r="CG60" s="352">
        <v>2838</v>
      </c>
      <c r="CH60" s="352">
        <v>2871</v>
      </c>
      <c r="CI60" s="341">
        <v>2847</v>
      </c>
      <c r="CJ60" s="342">
        <v>2717</v>
      </c>
      <c r="CK60" s="352">
        <v>2641</v>
      </c>
      <c r="CL60" s="352">
        <v>2692</v>
      </c>
      <c r="CM60" s="352">
        <v>2626</v>
      </c>
      <c r="CN60" s="352">
        <v>2597</v>
      </c>
      <c r="CO60" s="352">
        <v>2624</v>
      </c>
      <c r="CP60" s="352">
        <v>2669</v>
      </c>
      <c r="CQ60" s="352">
        <v>2764</v>
      </c>
      <c r="CR60" s="352">
        <v>2773</v>
      </c>
      <c r="CS60" s="352">
        <v>2777</v>
      </c>
      <c r="CT60" s="352">
        <v>2884</v>
      </c>
      <c r="CU60" s="341">
        <v>2885</v>
      </c>
      <c r="CV60" s="342">
        <v>2838</v>
      </c>
      <c r="CW60" s="352">
        <v>2885</v>
      </c>
      <c r="CX60" s="352">
        <v>2944</v>
      </c>
      <c r="CY60" s="352">
        <v>2981</v>
      </c>
      <c r="CZ60" s="352">
        <v>3020</v>
      </c>
      <c r="DA60" s="352">
        <v>2976</v>
      </c>
      <c r="DB60" s="352">
        <v>3005</v>
      </c>
      <c r="DC60" s="352">
        <v>2983</v>
      </c>
      <c r="DD60" s="352">
        <v>2993</v>
      </c>
      <c r="DE60" s="352">
        <v>3004</v>
      </c>
      <c r="DF60" s="352">
        <v>3015</v>
      </c>
      <c r="DG60" s="341">
        <v>3039</v>
      </c>
      <c r="DH60" s="342">
        <v>3002</v>
      </c>
      <c r="DI60" s="352">
        <v>3046</v>
      </c>
      <c r="DJ60" s="352">
        <v>3041</v>
      </c>
      <c r="DK60" s="352">
        <v>3103</v>
      </c>
      <c r="DL60" s="352">
        <v>3072</v>
      </c>
      <c r="DM60" s="352">
        <v>3115</v>
      </c>
      <c r="DN60" s="352">
        <v>2758</v>
      </c>
      <c r="DO60" s="352">
        <v>2745</v>
      </c>
      <c r="DP60" s="352">
        <v>2827</v>
      </c>
      <c r="DQ60" s="341">
        <v>2775</v>
      </c>
      <c r="DR60" s="341">
        <v>2775</v>
      </c>
      <c r="DS60" s="345">
        <v>2745</v>
      </c>
      <c r="DT60" s="341">
        <v>2645</v>
      </c>
      <c r="DU60" s="341">
        <v>2691</v>
      </c>
      <c r="DV60" s="341">
        <v>2764</v>
      </c>
      <c r="DW60" s="341">
        <v>2769</v>
      </c>
      <c r="DX60" s="352"/>
      <c r="DY60" s="352"/>
      <c r="DZ60" s="352"/>
      <c r="EA60" s="352"/>
      <c r="EB60" s="352"/>
      <c r="EC60" s="352"/>
      <c r="ED60" s="352"/>
      <c r="EE60" s="352"/>
      <c r="EF60" s="104">
        <v>5</v>
      </c>
      <c r="EG60" s="84">
        <v>0.18057060310581438</v>
      </c>
      <c r="EH60" s="104">
        <v>24</v>
      </c>
      <c r="EI60" s="84">
        <v>0.78973346495557739</v>
      </c>
    </row>
    <row r="61" spans="1:148" ht="15" outlineLevel="2">
      <c r="A61" s="339">
        <v>842</v>
      </c>
      <c r="B61" s="339" t="s">
        <v>329</v>
      </c>
      <c r="C61" s="339" t="s">
        <v>348</v>
      </c>
      <c r="D61" s="342">
        <v>447</v>
      </c>
      <c r="E61" s="352">
        <v>367</v>
      </c>
      <c r="F61" s="352">
        <v>356</v>
      </c>
      <c r="G61" s="352">
        <v>373</v>
      </c>
      <c r="H61" s="352">
        <v>376</v>
      </c>
      <c r="I61" s="352">
        <v>374</v>
      </c>
      <c r="J61" s="352">
        <v>379</v>
      </c>
      <c r="K61" s="352">
        <v>392</v>
      </c>
      <c r="L61" s="352">
        <v>392</v>
      </c>
      <c r="M61" s="352">
        <v>387</v>
      </c>
      <c r="N61" s="352">
        <v>399</v>
      </c>
      <c r="O61" s="345">
        <v>425</v>
      </c>
      <c r="P61" s="342">
        <v>401</v>
      </c>
      <c r="Q61" s="352">
        <v>425</v>
      </c>
      <c r="R61" s="352">
        <v>465</v>
      </c>
      <c r="S61" s="352">
        <v>506</v>
      </c>
      <c r="T61" s="352">
        <v>376</v>
      </c>
      <c r="U61" s="352">
        <v>584</v>
      </c>
      <c r="V61" s="352">
        <v>568</v>
      </c>
      <c r="W61" s="352">
        <v>611</v>
      </c>
      <c r="X61" s="352">
        <v>620</v>
      </c>
      <c r="Y61" s="352">
        <v>613</v>
      </c>
      <c r="Z61" s="352">
        <v>526</v>
      </c>
      <c r="AA61" s="345">
        <v>519</v>
      </c>
      <c r="AB61" s="342">
        <v>521</v>
      </c>
      <c r="AC61" s="352">
        <v>481</v>
      </c>
      <c r="AD61" s="352">
        <v>533</v>
      </c>
      <c r="AE61" s="352">
        <v>524</v>
      </c>
      <c r="AF61" s="352">
        <v>526</v>
      </c>
      <c r="AG61" s="352">
        <v>513</v>
      </c>
      <c r="AH61" s="352">
        <v>527</v>
      </c>
      <c r="AI61" s="352">
        <v>521</v>
      </c>
      <c r="AJ61" s="352">
        <v>514</v>
      </c>
      <c r="AK61" s="352">
        <v>506</v>
      </c>
      <c r="AL61" s="352">
        <v>459</v>
      </c>
      <c r="AM61" s="345">
        <v>435</v>
      </c>
      <c r="AN61" s="342">
        <v>449</v>
      </c>
      <c r="AO61" s="352">
        <v>419</v>
      </c>
      <c r="AP61" s="352">
        <v>461</v>
      </c>
      <c r="AQ61" s="352">
        <v>486</v>
      </c>
      <c r="AR61" s="352">
        <v>509</v>
      </c>
      <c r="AS61" s="352">
        <v>603</v>
      </c>
      <c r="AT61" s="352">
        <v>573</v>
      </c>
      <c r="AU61" s="352">
        <v>574</v>
      </c>
      <c r="AV61" s="352">
        <v>561</v>
      </c>
      <c r="AW61" s="352">
        <v>565</v>
      </c>
      <c r="AX61" s="352">
        <v>548</v>
      </c>
      <c r="AY61" s="345">
        <v>565</v>
      </c>
      <c r="AZ61" s="342">
        <v>594</v>
      </c>
      <c r="BA61" s="352">
        <v>594</v>
      </c>
      <c r="BB61" s="352">
        <v>598</v>
      </c>
      <c r="BC61" s="352">
        <v>579</v>
      </c>
      <c r="BD61" s="352">
        <v>575</v>
      </c>
      <c r="BE61" s="352">
        <v>574</v>
      </c>
      <c r="BF61" s="352">
        <v>574</v>
      </c>
      <c r="BG61" s="352">
        <v>582</v>
      </c>
      <c r="BH61" s="352">
        <v>551</v>
      </c>
      <c r="BI61" s="352">
        <v>560</v>
      </c>
      <c r="BJ61" s="352">
        <v>562</v>
      </c>
      <c r="BK61" s="341">
        <v>566</v>
      </c>
      <c r="BL61" s="342">
        <v>570</v>
      </c>
      <c r="BM61" s="352">
        <v>565</v>
      </c>
      <c r="BN61" s="352">
        <v>584</v>
      </c>
      <c r="BO61" s="352">
        <v>552</v>
      </c>
      <c r="BP61" s="352">
        <v>539</v>
      </c>
      <c r="BQ61" s="352">
        <v>554</v>
      </c>
      <c r="BR61" s="352">
        <v>577</v>
      </c>
      <c r="BS61" s="352">
        <v>604</v>
      </c>
      <c r="BT61" s="352">
        <v>610</v>
      </c>
      <c r="BU61" s="352">
        <v>617</v>
      </c>
      <c r="BV61" s="352">
        <v>627</v>
      </c>
      <c r="BW61" s="341">
        <v>640</v>
      </c>
      <c r="BX61" s="342">
        <v>638</v>
      </c>
      <c r="BY61" s="352">
        <v>674</v>
      </c>
      <c r="BZ61" s="352">
        <v>683</v>
      </c>
      <c r="CA61" s="352">
        <v>693</v>
      </c>
      <c r="CB61" s="352">
        <v>735</v>
      </c>
      <c r="CC61" s="352">
        <v>757</v>
      </c>
      <c r="CD61" s="352">
        <v>801</v>
      </c>
      <c r="CE61" s="352">
        <v>792</v>
      </c>
      <c r="CF61" s="352">
        <v>790</v>
      </c>
      <c r="CG61" s="352">
        <v>795</v>
      </c>
      <c r="CH61" s="352">
        <v>800</v>
      </c>
      <c r="CI61" s="341">
        <v>803</v>
      </c>
      <c r="CJ61" s="342">
        <v>794</v>
      </c>
      <c r="CK61" s="352">
        <v>762</v>
      </c>
      <c r="CL61" s="352">
        <v>811</v>
      </c>
      <c r="CM61" s="352">
        <v>844</v>
      </c>
      <c r="CN61" s="352">
        <v>812</v>
      </c>
      <c r="CO61" s="352">
        <v>825</v>
      </c>
      <c r="CP61" s="352">
        <v>851</v>
      </c>
      <c r="CQ61" s="352">
        <v>904</v>
      </c>
      <c r="CR61" s="352">
        <v>926</v>
      </c>
      <c r="CS61" s="352">
        <v>935</v>
      </c>
      <c r="CT61" s="352">
        <v>983</v>
      </c>
      <c r="CU61" s="341">
        <v>999</v>
      </c>
      <c r="CV61" s="342">
        <v>983</v>
      </c>
      <c r="CW61" s="352">
        <v>962</v>
      </c>
      <c r="CX61" s="352">
        <v>1008</v>
      </c>
      <c r="CY61" s="352">
        <v>1036</v>
      </c>
      <c r="CZ61" s="352">
        <v>1055</v>
      </c>
      <c r="DA61" s="352">
        <v>1043</v>
      </c>
      <c r="DB61" s="352">
        <v>1036</v>
      </c>
      <c r="DC61" s="352">
        <v>1007</v>
      </c>
      <c r="DD61" s="352">
        <v>953</v>
      </c>
      <c r="DE61" s="352">
        <v>947</v>
      </c>
      <c r="DF61" s="352">
        <v>959</v>
      </c>
      <c r="DG61" s="341">
        <v>960</v>
      </c>
      <c r="DH61" s="342">
        <v>943</v>
      </c>
      <c r="DI61" s="352">
        <v>919</v>
      </c>
      <c r="DJ61" s="352">
        <v>950</v>
      </c>
      <c r="DK61" s="352">
        <v>961</v>
      </c>
      <c r="DL61" s="352">
        <v>917</v>
      </c>
      <c r="DM61" s="352">
        <v>865</v>
      </c>
      <c r="DN61" s="352">
        <v>740</v>
      </c>
      <c r="DO61" s="352">
        <v>728</v>
      </c>
      <c r="DP61" s="352">
        <v>727</v>
      </c>
      <c r="DQ61" s="341">
        <v>728</v>
      </c>
      <c r="DR61" s="341">
        <v>711</v>
      </c>
      <c r="DS61" s="345">
        <v>697</v>
      </c>
      <c r="DT61" s="341">
        <v>668</v>
      </c>
      <c r="DU61" s="341">
        <v>637</v>
      </c>
      <c r="DV61" s="341">
        <v>700</v>
      </c>
      <c r="DW61" s="341">
        <v>690</v>
      </c>
      <c r="DX61" s="352"/>
      <c r="DY61" s="352"/>
      <c r="DZ61" s="352"/>
      <c r="EA61" s="352"/>
      <c r="EB61" s="352"/>
      <c r="EC61" s="352"/>
      <c r="ED61" s="352"/>
      <c r="EE61" s="352"/>
      <c r="EF61" s="104">
        <v>-10</v>
      </c>
      <c r="EG61" s="84">
        <v>-1.4492753623188406</v>
      </c>
      <c r="EH61" s="104">
        <v>-7</v>
      </c>
      <c r="EI61" s="84">
        <v>-0.72916666666666663</v>
      </c>
    </row>
    <row r="62" spans="1:148" ht="15" outlineLevel="1">
      <c r="A62" s="125" t="s">
        <v>349</v>
      </c>
      <c r="B62" s="26"/>
      <c r="C62" s="27"/>
      <c r="D62" s="44">
        <v>68168</v>
      </c>
      <c r="E62" s="45">
        <v>68812</v>
      </c>
      <c r="F62" s="45">
        <v>69651</v>
      </c>
      <c r="G62" s="45">
        <v>70285</v>
      </c>
      <c r="H62" s="45">
        <v>71437</v>
      </c>
      <c r="I62" s="45">
        <v>72813</v>
      </c>
      <c r="J62" s="45">
        <v>72492</v>
      </c>
      <c r="K62" s="45">
        <v>72843</v>
      </c>
      <c r="L62" s="45">
        <v>72226</v>
      </c>
      <c r="M62" s="45">
        <v>72787</v>
      </c>
      <c r="N62" s="45">
        <v>73179</v>
      </c>
      <c r="O62" s="232">
        <v>72904</v>
      </c>
      <c r="P62" s="44">
        <v>71083</v>
      </c>
      <c r="Q62" s="45">
        <v>69217</v>
      </c>
      <c r="R62" s="45">
        <v>71796</v>
      </c>
      <c r="S62" s="45">
        <v>72059</v>
      </c>
      <c r="T62" s="45">
        <v>71437</v>
      </c>
      <c r="U62" s="45">
        <v>73961</v>
      </c>
      <c r="V62" s="45">
        <v>73557</v>
      </c>
      <c r="W62" s="45">
        <v>75960</v>
      </c>
      <c r="X62" s="45">
        <v>76593</v>
      </c>
      <c r="Y62" s="45">
        <v>77679</v>
      </c>
      <c r="Z62" s="45">
        <v>76989</v>
      </c>
      <c r="AA62" s="232">
        <v>75478</v>
      </c>
      <c r="AB62" s="44">
        <v>73290</v>
      </c>
      <c r="AC62" s="45">
        <v>72122</v>
      </c>
      <c r="AD62" s="45">
        <v>72543</v>
      </c>
      <c r="AE62" s="45">
        <v>73067</v>
      </c>
      <c r="AF62" s="45">
        <v>73150</v>
      </c>
      <c r="AG62" s="45">
        <v>74073</v>
      </c>
      <c r="AH62" s="45">
        <v>77062</v>
      </c>
      <c r="AI62" s="45">
        <v>78070</v>
      </c>
      <c r="AJ62" s="45">
        <v>79177</v>
      </c>
      <c r="AK62" s="45">
        <v>79373</v>
      </c>
      <c r="AL62" s="45">
        <v>77570</v>
      </c>
      <c r="AM62" s="232">
        <v>77824</v>
      </c>
      <c r="AN62" s="44">
        <v>76598</v>
      </c>
      <c r="AO62" s="45">
        <v>75119</v>
      </c>
      <c r="AP62" s="45">
        <v>76069</v>
      </c>
      <c r="AQ62" s="45">
        <v>77767</v>
      </c>
      <c r="AR62" s="45">
        <v>78075</v>
      </c>
      <c r="AS62" s="45">
        <v>80284</v>
      </c>
      <c r="AT62" s="45">
        <v>80791</v>
      </c>
      <c r="AU62" s="45">
        <v>81278</v>
      </c>
      <c r="AV62" s="45">
        <v>81688</v>
      </c>
      <c r="AW62" s="45">
        <v>83096</v>
      </c>
      <c r="AX62" s="45">
        <v>83573</v>
      </c>
      <c r="AY62" s="232">
        <v>84286</v>
      </c>
      <c r="AZ62" s="44">
        <v>84051</v>
      </c>
      <c r="BA62" s="45">
        <v>83950</v>
      </c>
      <c r="BB62" s="45">
        <v>86392</v>
      </c>
      <c r="BC62" s="45">
        <v>86132</v>
      </c>
      <c r="BD62" s="45">
        <v>85555</v>
      </c>
      <c r="BE62" s="45">
        <v>81942</v>
      </c>
      <c r="BF62" s="45">
        <v>81951</v>
      </c>
      <c r="BG62" s="45">
        <v>82489</v>
      </c>
      <c r="BH62" s="45">
        <v>82035</v>
      </c>
      <c r="BI62" s="45">
        <v>81688</v>
      </c>
      <c r="BJ62" s="45">
        <v>80942</v>
      </c>
      <c r="BK62" s="57">
        <v>81351</v>
      </c>
      <c r="BL62" s="44">
        <v>80200</v>
      </c>
      <c r="BM62" s="45">
        <v>79949</v>
      </c>
      <c r="BN62" s="45">
        <v>80951</v>
      </c>
      <c r="BO62" s="45">
        <v>81610</v>
      </c>
      <c r="BP62" s="45">
        <v>81360</v>
      </c>
      <c r="BQ62" s="45">
        <v>81862</v>
      </c>
      <c r="BR62" s="45">
        <v>81379</v>
      </c>
      <c r="BS62" s="45">
        <v>81475</v>
      </c>
      <c r="BT62" s="45">
        <v>82096</v>
      </c>
      <c r="BU62" s="45">
        <v>82392</v>
      </c>
      <c r="BV62" s="45">
        <v>82400</v>
      </c>
      <c r="BW62" s="57">
        <v>81992</v>
      </c>
      <c r="BX62" s="44">
        <v>80644</v>
      </c>
      <c r="BY62" s="45">
        <v>80745</v>
      </c>
      <c r="BZ62" s="45">
        <v>81932</v>
      </c>
      <c r="CA62" s="45">
        <v>82767</v>
      </c>
      <c r="CB62" s="45">
        <v>83226</v>
      </c>
      <c r="CC62" s="45">
        <v>83837</v>
      </c>
      <c r="CD62" s="45">
        <v>84478</v>
      </c>
      <c r="CE62" s="45">
        <v>85250</v>
      </c>
      <c r="CF62" s="45">
        <v>84935</v>
      </c>
      <c r="CG62" s="45">
        <v>85310</v>
      </c>
      <c r="CH62" s="45">
        <v>85606</v>
      </c>
      <c r="CI62" s="57">
        <v>85229</v>
      </c>
      <c r="CJ62" s="44">
        <v>83534</v>
      </c>
      <c r="CK62" s="45">
        <v>83032</v>
      </c>
      <c r="CL62" s="45">
        <v>83391</v>
      </c>
      <c r="CM62" s="45">
        <v>83100</v>
      </c>
      <c r="CN62" s="45">
        <v>82526</v>
      </c>
      <c r="CO62" s="45">
        <v>82799</v>
      </c>
      <c r="CP62" s="45">
        <v>83468</v>
      </c>
      <c r="CQ62" s="45">
        <v>85224</v>
      </c>
      <c r="CR62" s="45">
        <v>85881</v>
      </c>
      <c r="CS62" s="45">
        <v>86805</v>
      </c>
      <c r="CT62" s="45">
        <v>87976</v>
      </c>
      <c r="CU62" s="57">
        <v>88235</v>
      </c>
      <c r="CV62" s="44">
        <v>87683</v>
      </c>
      <c r="CW62" s="45">
        <v>88990</v>
      </c>
      <c r="CX62" s="45">
        <v>90251</v>
      </c>
      <c r="CY62" s="45">
        <v>91398</v>
      </c>
      <c r="CZ62" s="45">
        <v>92215</v>
      </c>
      <c r="DA62" s="45">
        <v>92443</v>
      </c>
      <c r="DB62" s="45">
        <v>92401</v>
      </c>
      <c r="DC62" s="45">
        <v>93058</v>
      </c>
      <c r="DD62" s="45">
        <v>91613</v>
      </c>
      <c r="DE62" s="45">
        <v>92175</v>
      </c>
      <c r="DF62" s="45">
        <v>92340</v>
      </c>
      <c r="DG62" s="57">
        <v>92363</v>
      </c>
      <c r="DH62" s="44">
        <v>91976</v>
      </c>
      <c r="DI62" s="45">
        <v>92040</v>
      </c>
      <c r="DJ62" s="45">
        <v>91069</v>
      </c>
      <c r="DK62" s="45">
        <v>91940</v>
      </c>
      <c r="DL62" s="45">
        <v>91807</v>
      </c>
      <c r="DM62" s="45">
        <v>92098</v>
      </c>
      <c r="DN62" s="45">
        <v>86092</v>
      </c>
      <c r="DO62" s="45">
        <v>86158</v>
      </c>
      <c r="DP62" s="45">
        <v>86512</v>
      </c>
      <c r="DQ62" s="57">
        <v>86513</v>
      </c>
      <c r="DR62" s="57">
        <v>86624</v>
      </c>
      <c r="DS62" s="232">
        <v>86012</v>
      </c>
      <c r="DT62" s="57">
        <v>84167</v>
      </c>
      <c r="DU62" s="57">
        <v>83572</v>
      </c>
      <c r="DV62" s="57">
        <v>84964</v>
      </c>
      <c r="DW62" s="57">
        <v>85457</v>
      </c>
      <c r="DX62" s="45"/>
      <c r="DY62" s="45"/>
      <c r="DZ62" s="45"/>
      <c r="EA62" s="45"/>
      <c r="EB62" s="45"/>
      <c r="EC62" s="45"/>
      <c r="ED62" s="45"/>
      <c r="EE62" s="45"/>
      <c r="EF62" s="104">
        <v>493</v>
      </c>
      <c r="EG62" s="84">
        <v>0.57689832313327172</v>
      </c>
      <c r="EH62" s="104">
        <v>-555</v>
      </c>
      <c r="EI62" s="84">
        <v>-0.60088996676158202</v>
      </c>
    </row>
    <row r="63" spans="1:148" ht="15" outlineLevel="2">
      <c r="A63" s="339">
        <v>38</v>
      </c>
      <c r="B63" s="339" t="s">
        <v>349</v>
      </c>
      <c r="C63" s="339" t="s">
        <v>350</v>
      </c>
      <c r="D63" s="342">
        <v>833</v>
      </c>
      <c r="E63" s="352">
        <v>833</v>
      </c>
      <c r="F63" s="352">
        <v>859</v>
      </c>
      <c r="G63" s="352">
        <v>884</v>
      </c>
      <c r="H63" s="352">
        <v>897</v>
      </c>
      <c r="I63" s="352">
        <v>919</v>
      </c>
      <c r="J63" s="352">
        <v>868</v>
      </c>
      <c r="K63" s="352">
        <v>846</v>
      </c>
      <c r="L63" s="352">
        <v>838</v>
      </c>
      <c r="M63" s="352">
        <v>865</v>
      </c>
      <c r="N63" s="352">
        <v>874</v>
      </c>
      <c r="O63" s="345">
        <v>854</v>
      </c>
      <c r="P63" s="342">
        <v>806</v>
      </c>
      <c r="Q63" s="352">
        <v>810</v>
      </c>
      <c r="R63" s="352">
        <v>817</v>
      </c>
      <c r="S63" s="352">
        <v>850</v>
      </c>
      <c r="T63" s="352">
        <v>897</v>
      </c>
      <c r="U63" s="352">
        <v>868</v>
      </c>
      <c r="V63" s="352">
        <v>872</v>
      </c>
      <c r="W63" s="352">
        <v>902</v>
      </c>
      <c r="X63" s="352">
        <v>930</v>
      </c>
      <c r="Y63" s="352">
        <v>923</v>
      </c>
      <c r="Z63" s="352">
        <v>898</v>
      </c>
      <c r="AA63" s="345">
        <v>869</v>
      </c>
      <c r="AB63" s="342">
        <v>829</v>
      </c>
      <c r="AC63" s="352">
        <v>833</v>
      </c>
      <c r="AD63" s="352">
        <v>838</v>
      </c>
      <c r="AE63" s="352">
        <v>827</v>
      </c>
      <c r="AF63" s="352">
        <v>827</v>
      </c>
      <c r="AG63" s="352">
        <v>817</v>
      </c>
      <c r="AH63" s="352">
        <v>848</v>
      </c>
      <c r="AI63" s="352">
        <v>862</v>
      </c>
      <c r="AJ63" s="352">
        <v>888</v>
      </c>
      <c r="AK63" s="352">
        <v>872</v>
      </c>
      <c r="AL63" s="352">
        <v>839</v>
      </c>
      <c r="AM63" s="345">
        <v>847</v>
      </c>
      <c r="AN63" s="342">
        <v>863</v>
      </c>
      <c r="AO63" s="352">
        <v>847</v>
      </c>
      <c r="AP63" s="352">
        <v>841</v>
      </c>
      <c r="AQ63" s="352">
        <v>895</v>
      </c>
      <c r="AR63" s="352">
        <v>922</v>
      </c>
      <c r="AS63" s="352">
        <v>1143</v>
      </c>
      <c r="AT63" s="352">
        <v>1070</v>
      </c>
      <c r="AU63" s="352">
        <v>1097</v>
      </c>
      <c r="AV63" s="352">
        <v>1076</v>
      </c>
      <c r="AW63" s="352">
        <v>1060</v>
      </c>
      <c r="AX63" s="352">
        <v>1049</v>
      </c>
      <c r="AY63" s="345">
        <v>1060</v>
      </c>
      <c r="AZ63" s="342">
        <v>1028</v>
      </c>
      <c r="BA63" s="352">
        <v>1004</v>
      </c>
      <c r="BB63" s="352">
        <v>1002</v>
      </c>
      <c r="BC63" s="352">
        <v>978</v>
      </c>
      <c r="BD63" s="352">
        <v>938</v>
      </c>
      <c r="BE63" s="352">
        <v>961</v>
      </c>
      <c r="BF63" s="352">
        <v>943</v>
      </c>
      <c r="BG63" s="352">
        <v>934</v>
      </c>
      <c r="BH63" s="352">
        <v>924</v>
      </c>
      <c r="BI63" s="352">
        <v>921</v>
      </c>
      <c r="BJ63" s="352">
        <v>937</v>
      </c>
      <c r="BK63" s="341">
        <v>968</v>
      </c>
      <c r="BL63" s="342">
        <v>973</v>
      </c>
      <c r="BM63" s="352">
        <v>950</v>
      </c>
      <c r="BN63" s="352">
        <v>1013</v>
      </c>
      <c r="BO63" s="352">
        <v>1041</v>
      </c>
      <c r="BP63" s="352">
        <v>1040</v>
      </c>
      <c r="BQ63" s="352">
        <v>1071</v>
      </c>
      <c r="BR63" s="352">
        <v>1073</v>
      </c>
      <c r="BS63" s="352">
        <v>1067</v>
      </c>
      <c r="BT63" s="352">
        <v>1034</v>
      </c>
      <c r="BU63" s="352">
        <v>1052</v>
      </c>
      <c r="BV63" s="352">
        <v>1034</v>
      </c>
      <c r="BW63" s="341">
        <v>1026</v>
      </c>
      <c r="BX63" s="342">
        <v>1019</v>
      </c>
      <c r="BY63" s="352">
        <v>994</v>
      </c>
      <c r="BZ63" s="352">
        <v>969</v>
      </c>
      <c r="CA63" s="352">
        <v>988</v>
      </c>
      <c r="CB63" s="352">
        <v>1027</v>
      </c>
      <c r="CC63" s="352">
        <v>1040</v>
      </c>
      <c r="CD63" s="352">
        <v>1060</v>
      </c>
      <c r="CE63" s="352">
        <v>1035</v>
      </c>
      <c r="CF63" s="352">
        <v>1008</v>
      </c>
      <c r="CG63" s="352">
        <v>1040</v>
      </c>
      <c r="CH63" s="352">
        <v>1023</v>
      </c>
      <c r="CI63" s="341">
        <v>1020</v>
      </c>
      <c r="CJ63" s="342">
        <v>991</v>
      </c>
      <c r="CK63" s="352">
        <v>1015</v>
      </c>
      <c r="CL63" s="352">
        <v>1035</v>
      </c>
      <c r="CM63" s="352">
        <v>1079</v>
      </c>
      <c r="CN63" s="352">
        <v>1057</v>
      </c>
      <c r="CO63" s="352">
        <v>1069</v>
      </c>
      <c r="CP63" s="352">
        <v>1070</v>
      </c>
      <c r="CQ63" s="352">
        <v>1086</v>
      </c>
      <c r="CR63" s="352">
        <v>1105</v>
      </c>
      <c r="CS63" s="352">
        <v>1117</v>
      </c>
      <c r="CT63" s="352">
        <v>1172</v>
      </c>
      <c r="CU63" s="341">
        <v>1209</v>
      </c>
      <c r="CV63" s="342">
        <v>1203</v>
      </c>
      <c r="CW63" s="352">
        <v>1193</v>
      </c>
      <c r="CX63" s="352">
        <v>1230</v>
      </c>
      <c r="CY63" s="352">
        <v>1244</v>
      </c>
      <c r="CZ63" s="352">
        <v>1256</v>
      </c>
      <c r="DA63" s="352">
        <v>1252</v>
      </c>
      <c r="DB63" s="352">
        <v>1236</v>
      </c>
      <c r="DC63" s="352">
        <v>1253</v>
      </c>
      <c r="DD63" s="352">
        <v>1169</v>
      </c>
      <c r="DE63" s="352">
        <v>1169</v>
      </c>
      <c r="DF63" s="352">
        <v>1166</v>
      </c>
      <c r="DG63" s="341">
        <v>1170</v>
      </c>
      <c r="DH63" s="342">
        <v>1174</v>
      </c>
      <c r="DI63" s="352">
        <v>1141</v>
      </c>
      <c r="DJ63" s="352">
        <v>1181</v>
      </c>
      <c r="DK63" s="352">
        <v>1178</v>
      </c>
      <c r="DL63" s="352">
        <v>1154</v>
      </c>
      <c r="DM63" s="352">
        <v>1213</v>
      </c>
      <c r="DN63" s="352">
        <v>1078</v>
      </c>
      <c r="DO63" s="352">
        <v>1063</v>
      </c>
      <c r="DP63" s="352">
        <v>1072</v>
      </c>
      <c r="DQ63" s="341">
        <v>1085</v>
      </c>
      <c r="DR63" s="341">
        <v>1090</v>
      </c>
      <c r="DS63" s="345">
        <v>1082</v>
      </c>
      <c r="DT63" s="341">
        <v>1039</v>
      </c>
      <c r="DU63" s="341">
        <v>902</v>
      </c>
      <c r="DV63" s="341">
        <v>1009</v>
      </c>
      <c r="DW63" s="341">
        <v>1068</v>
      </c>
      <c r="DX63" s="352"/>
      <c r="DY63" s="352"/>
      <c r="DZ63" s="352"/>
      <c r="EA63" s="352"/>
      <c r="EB63" s="352"/>
      <c r="EC63" s="352"/>
      <c r="ED63" s="352"/>
      <c r="EE63" s="352"/>
      <c r="EF63" s="104">
        <v>59</v>
      </c>
      <c r="EG63" s="84">
        <v>5.5243445692883899</v>
      </c>
      <c r="EH63" s="104">
        <v>-14</v>
      </c>
      <c r="EI63" s="84">
        <v>-1.1965811965811968</v>
      </c>
    </row>
    <row r="64" spans="1:148" ht="15" outlineLevel="2">
      <c r="A64" s="339">
        <v>86</v>
      </c>
      <c r="B64" s="339" t="s">
        <v>349</v>
      </c>
      <c r="C64" s="339" t="s">
        <v>351</v>
      </c>
      <c r="D64" s="342">
        <v>967</v>
      </c>
      <c r="E64" s="352">
        <v>969</v>
      </c>
      <c r="F64" s="352">
        <v>994</v>
      </c>
      <c r="G64" s="352">
        <v>993</v>
      </c>
      <c r="H64" s="352">
        <v>1007</v>
      </c>
      <c r="I64" s="352">
        <v>1051</v>
      </c>
      <c r="J64" s="352">
        <v>1035</v>
      </c>
      <c r="K64" s="352">
        <v>1003</v>
      </c>
      <c r="L64" s="352">
        <v>980</v>
      </c>
      <c r="M64" s="352">
        <v>993</v>
      </c>
      <c r="N64" s="352">
        <v>1028</v>
      </c>
      <c r="O64" s="345">
        <v>1032</v>
      </c>
      <c r="P64" s="342">
        <v>1041</v>
      </c>
      <c r="Q64" s="352">
        <v>1045</v>
      </c>
      <c r="R64" s="352">
        <v>1063</v>
      </c>
      <c r="S64" s="352">
        <v>1048</v>
      </c>
      <c r="T64" s="352">
        <v>1007</v>
      </c>
      <c r="U64" s="352">
        <v>1076</v>
      </c>
      <c r="V64" s="352">
        <v>1081</v>
      </c>
      <c r="W64" s="352">
        <v>1104</v>
      </c>
      <c r="X64" s="352">
        <v>1117</v>
      </c>
      <c r="Y64" s="352">
        <v>1140</v>
      </c>
      <c r="Z64" s="352">
        <v>1105</v>
      </c>
      <c r="AA64" s="345">
        <v>1066</v>
      </c>
      <c r="AB64" s="342">
        <v>1043</v>
      </c>
      <c r="AC64" s="352">
        <v>1022</v>
      </c>
      <c r="AD64" s="352">
        <v>1043</v>
      </c>
      <c r="AE64" s="352">
        <v>1065</v>
      </c>
      <c r="AF64" s="352">
        <v>1075</v>
      </c>
      <c r="AG64" s="352">
        <v>1095</v>
      </c>
      <c r="AH64" s="352">
        <v>1196</v>
      </c>
      <c r="AI64" s="352">
        <v>1237</v>
      </c>
      <c r="AJ64" s="352">
        <v>1251</v>
      </c>
      <c r="AK64" s="352">
        <v>1243</v>
      </c>
      <c r="AL64" s="352">
        <v>1197</v>
      </c>
      <c r="AM64" s="345">
        <v>1170</v>
      </c>
      <c r="AN64" s="342">
        <v>1138</v>
      </c>
      <c r="AO64" s="352">
        <v>1079</v>
      </c>
      <c r="AP64" s="352">
        <v>1100</v>
      </c>
      <c r="AQ64" s="352">
        <v>1123</v>
      </c>
      <c r="AR64" s="352">
        <v>1133</v>
      </c>
      <c r="AS64" s="352">
        <v>1154</v>
      </c>
      <c r="AT64" s="352">
        <v>1174</v>
      </c>
      <c r="AU64" s="352">
        <v>1219</v>
      </c>
      <c r="AV64" s="352">
        <v>1166</v>
      </c>
      <c r="AW64" s="352">
        <v>1231</v>
      </c>
      <c r="AX64" s="352">
        <v>1219</v>
      </c>
      <c r="AY64" s="345">
        <v>1205</v>
      </c>
      <c r="AZ64" s="342">
        <v>1152</v>
      </c>
      <c r="BA64" s="352">
        <v>1135</v>
      </c>
      <c r="BB64" s="352">
        <v>1101</v>
      </c>
      <c r="BC64" s="352">
        <v>1077</v>
      </c>
      <c r="BD64" s="352">
        <v>1076</v>
      </c>
      <c r="BE64" s="352">
        <v>1090</v>
      </c>
      <c r="BF64" s="352">
        <v>1088</v>
      </c>
      <c r="BG64" s="352">
        <v>1043</v>
      </c>
      <c r="BH64" s="352">
        <v>1045</v>
      </c>
      <c r="BI64" s="352">
        <v>1050</v>
      </c>
      <c r="BJ64" s="352">
        <v>1054</v>
      </c>
      <c r="BK64" s="341">
        <v>1043</v>
      </c>
      <c r="BL64" s="342">
        <v>1018</v>
      </c>
      <c r="BM64" s="352">
        <v>1007</v>
      </c>
      <c r="BN64" s="352">
        <v>1017</v>
      </c>
      <c r="BO64" s="352">
        <v>1034</v>
      </c>
      <c r="BP64" s="352">
        <v>1037</v>
      </c>
      <c r="BQ64" s="352">
        <v>1049</v>
      </c>
      <c r="BR64" s="352">
        <v>1051</v>
      </c>
      <c r="BS64" s="352">
        <v>1098</v>
      </c>
      <c r="BT64" s="352">
        <v>1100</v>
      </c>
      <c r="BU64" s="352">
        <v>1085</v>
      </c>
      <c r="BV64" s="352">
        <v>1095</v>
      </c>
      <c r="BW64" s="341">
        <v>1083</v>
      </c>
      <c r="BX64" s="342">
        <v>1073</v>
      </c>
      <c r="BY64" s="352">
        <v>1085</v>
      </c>
      <c r="BZ64" s="352">
        <v>1096</v>
      </c>
      <c r="CA64" s="352">
        <v>1106</v>
      </c>
      <c r="CB64" s="352">
        <v>1107</v>
      </c>
      <c r="CC64" s="352">
        <v>1121</v>
      </c>
      <c r="CD64" s="352">
        <v>1124</v>
      </c>
      <c r="CE64" s="352">
        <v>1178</v>
      </c>
      <c r="CF64" s="352">
        <v>1160</v>
      </c>
      <c r="CG64" s="352">
        <v>1164</v>
      </c>
      <c r="CH64" s="352">
        <v>1171</v>
      </c>
      <c r="CI64" s="341">
        <v>1140</v>
      </c>
      <c r="CJ64" s="342">
        <v>1103</v>
      </c>
      <c r="CK64" s="352">
        <v>1088</v>
      </c>
      <c r="CL64" s="352">
        <v>1097</v>
      </c>
      <c r="CM64" s="352">
        <v>1099</v>
      </c>
      <c r="CN64" s="352">
        <v>1078</v>
      </c>
      <c r="CO64" s="352">
        <v>1095</v>
      </c>
      <c r="CP64" s="352">
        <v>1127</v>
      </c>
      <c r="CQ64" s="352">
        <v>1161</v>
      </c>
      <c r="CR64" s="352">
        <v>1135</v>
      </c>
      <c r="CS64" s="352">
        <v>1150</v>
      </c>
      <c r="CT64" s="352">
        <v>1153</v>
      </c>
      <c r="CU64" s="341">
        <v>1123</v>
      </c>
      <c r="CV64" s="342">
        <v>1122</v>
      </c>
      <c r="CW64" s="352">
        <v>1147</v>
      </c>
      <c r="CX64" s="352">
        <v>1160</v>
      </c>
      <c r="CY64" s="352">
        <v>1188</v>
      </c>
      <c r="CZ64" s="352">
        <v>1190</v>
      </c>
      <c r="DA64" s="352">
        <v>1165</v>
      </c>
      <c r="DB64" s="352">
        <v>1154</v>
      </c>
      <c r="DC64" s="352">
        <v>1156</v>
      </c>
      <c r="DD64" s="352">
        <v>1131</v>
      </c>
      <c r="DE64" s="352">
        <v>1148</v>
      </c>
      <c r="DF64" s="352">
        <v>1174</v>
      </c>
      <c r="DG64" s="341">
        <v>1162</v>
      </c>
      <c r="DH64" s="342">
        <v>1171</v>
      </c>
      <c r="DI64" s="352">
        <v>1168</v>
      </c>
      <c r="DJ64" s="352">
        <v>1184</v>
      </c>
      <c r="DK64" s="352">
        <v>1192</v>
      </c>
      <c r="DL64" s="352">
        <v>1182</v>
      </c>
      <c r="DM64" s="352">
        <v>1204</v>
      </c>
      <c r="DN64" s="352">
        <v>1126</v>
      </c>
      <c r="DO64" s="352">
        <v>1127</v>
      </c>
      <c r="DP64" s="352">
        <v>1120</v>
      </c>
      <c r="DQ64" s="341">
        <v>1134</v>
      </c>
      <c r="DR64" s="341">
        <v>1142</v>
      </c>
      <c r="DS64" s="345">
        <v>1149</v>
      </c>
      <c r="DT64" s="341">
        <v>1131</v>
      </c>
      <c r="DU64" s="341">
        <v>1135</v>
      </c>
      <c r="DV64" s="341">
        <v>1171</v>
      </c>
      <c r="DW64" s="341">
        <v>1179</v>
      </c>
      <c r="DX64" s="352"/>
      <c r="DY64" s="352"/>
      <c r="DZ64" s="352"/>
      <c r="EA64" s="352"/>
      <c r="EB64" s="352"/>
      <c r="EC64" s="352"/>
      <c r="ED64" s="352"/>
      <c r="EE64" s="352"/>
      <c r="EF64" s="104">
        <v>8</v>
      </c>
      <c r="EG64" s="84">
        <v>0.67854113655640369</v>
      </c>
      <c r="EH64" s="104">
        <v>30</v>
      </c>
      <c r="EI64" s="84">
        <v>2.5817555938037864</v>
      </c>
    </row>
    <row r="65" spans="1:139" ht="15" outlineLevel="2">
      <c r="A65" s="339">
        <v>107</v>
      </c>
      <c r="B65" s="339" t="s">
        <v>349</v>
      </c>
      <c r="C65" s="339" t="s">
        <v>352</v>
      </c>
      <c r="D65" s="342">
        <v>630</v>
      </c>
      <c r="E65" s="352">
        <v>649</v>
      </c>
      <c r="F65" s="352">
        <v>640</v>
      </c>
      <c r="G65" s="352">
        <v>637</v>
      </c>
      <c r="H65" s="352">
        <v>677</v>
      </c>
      <c r="I65" s="352">
        <v>723</v>
      </c>
      <c r="J65" s="352">
        <v>720</v>
      </c>
      <c r="K65" s="352">
        <v>707</v>
      </c>
      <c r="L65" s="352">
        <v>721</v>
      </c>
      <c r="M65" s="352">
        <v>715</v>
      </c>
      <c r="N65" s="352">
        <v>729</v>
      </c>
      <c r="O65" s="345">
        <v>745</v>
      </c>
      <c r="P65" s="342">
        <v>699</v>
      </c>
      <c r="Q65" s="352">
        <v>669</v>
      </c>
      <c r="R65" s="352">
        <v>671</v>
      </c>
      <c r="S65" s="352">
        <v>695</v>
      </c>
      <c r="T65" s="352">
        <v>677</v>
      </c>
      <c r="U65" s="352">
        <v>727</v>
      </c>
      <c r="V65" s="352">
        <v>724</v>
      </c>
      <c r="W65" s="352">
        <v>757</v>
      </c>
      <c r="X65" s="352">
        <v>763</v>
      </c>
      <c r="Y65" s="352">
        <v>779</v>
      </c>
      <c r="Z65" s="352">
        <v>754</v>
      </c>
      <c r="AA65" s="345">
        <v>739</v>
      </c>
      <c r="AB65" s="342">
        <v>707</v>
      </c>
      <c r="AC65" s="352">
        <v>662</v>
      </c>
      <c r="AD65" s="352">
        <v>691</v>
      </c>
      <c r="AE65" s="352">
        <v>718</v>
      </c>
      <c r="AF65" s="352">
        <v>731</v>
      </c>
      <c r="AG65" s="352">
        <v>780</v>
      </c>
      <c r="AH65" s="352">
        <v>915</v>
      </c>
      <c r="AI65" s="352">
        <v>942</v>
      </c>
      <c r="AJ65" s="352">
        <v>937</v>
      </c>
      <c r="AK65" s="352">
        <v>925</v>
      </c>
      <c r="AL65" s="352">
        <v>833</v>
      </c>
      <c r="AM65" s="345">
        <v>858</v>
      </c>
      <c r="AN65" s="342">
        <v>830</v>
      </c>
      <c r="AO65" s="352">
        <v>704</v>
      </c>
      <c r="AP65" s="352">
        <v>717</v>
      </c>
      <c r="AQ65" s="352">
        <v>741</v>
      </c>
      <c r="AR65" s="352">
        <v>726</v>
      </c>
      <c r="AS65" s="352">
        <v>809</v>
      </c>
      <c r="AT65" s="352">
        <v>784</v>
      </c>
      <c r="AU65" s="352">
        <v>809</v>
      </c>
      <c r="AV65" s="352">
        <v>809</v>
      </c>
      <c r="AW65" s="352">
        <v>832</v>
      </c>
      <c r="AX65" s="352">
        <v>850</v>
      </c>
      <c r="AY65" s="345">
        <v>904</v>
      </c>
      <c r="AZ65" s="342">
        <v>899</v>
      </c>
      <c r="BA65" s="352">
        <v>897</v>
      </c>
      <c r="BB65" s="352">
        <v>881</v>
      </c>
      <c r="BC65" s="352">
        <v>809</v>
      </c>
      <c r="BD65" s="352">
        <v>811</v>
      </c>
      <c r="BE65" s="352">
        <v>815</v>
      </c>
      <c r="BF65" s="352">
        <v>830</v>
      </c>
      <c r="BG65" s="352">
        <v>805</v>
      </c>
      <c r="BH65" s="352">
        <v>798</v>
      </c>
      <c r="BI65" s="352">
        <v>769</v>
      </c>
      <c r="BJ65" s="352">
        <v>794</v>
      </c>
      <c r="BK65" s="341">
        <v>814</v>
      </c>
      <c r="BL65" s="342">
        <v>811</v>
      </c>
      <c r="BM65" s="352">
        <v>792</v>
      </c>
      <c r="BN65" s="352">
        <v>831</v>
      </c>
      <c r="BO65" s="352">
        <v>820</v>
      </c>
      <c r="BP65" s="352">
        <v>802</v>
      </c>
      <c r="BQ65" s="352">
        <v>814</v>
      </c>
      <c r="BR65" s="352">
        <v>795</v>
      </c>
      <c r="BS65" s="352">
        <v>770</v>
      </c>
      <c r="BT65" s="352">
        <v>777</v>
      </c>
      <c r="BU65" s="352">
        <v>793</v>
      </c>
      <c r="BV65" s="352">
        <v>756</v>
      </c>
      <c r="BW65" s="341">
        <v>785</v>
      </c>
      <c r="BX65" s="342">
        <v>758</v>
      </c>
      <c r="BY65" s="352">
        <v>799</v>
      </c>
      <c r="BZ65" s="352">
        <v>770</v>
      </c>
      <c r="CA65" s="352">
        <v>763</v>
      </c>
      <c r="CB65" s="352">
        <v>697</v>
      </c>
      <c r="CC65" s="352">
        <v>697</v>
      </c>
      <c r="CD65" s="352">
        <v>699</v>
      </c>
      <c r="CE65" s="352">
        <v>704</v>
      </c>
      <c r="CF65" s="352">
        <v>662</v>
      </c>
      <c r="CG65" s="352">
        <v>682</v>
      </c>
      <c r="CH65" s="352">
        <v>698</v>
      </c>
      <c r="CI65" s="341">
        <v>701</v>
      </c>
      <c r="CJ65" s="342">
        <v>774</v>
      </c>
      <c r="CK65" s="352">
        <v>762</v>
      </c>
      <c r="CL65" s="352">
        <v>792</v>
      </c>
      <c r="CM65" s="352">
        <v>789</v>
      </c>
      <c r="CN65" s="352">
        <v>772</v>
      </c>
      <c r="CO65" s="352">
        <v>774</v>
      </c>
      <c r="CP65" s="352">
        <v>762</v>
      </c>
      <c r="CQ65" s="352">
        <v>786</v>
      </c>
      <c r="CR65" s="352">
        <v>829</v>
      </c>
      <c r="CS65" s="352">
        <v>788</v>
      </c>
      <c r="CT65" s="352">
        <v>842</v>
      </c>
      <c r="CU65" s="341">
        <v>847</v>
      </c>
      <c r="CV65" s="342">
        <v>831</v>
      </c>
      <c r="CW65" s="352">
        <v>816</v>
      </c>
      <c r="CX65" s="352">
        <v>828</v>
      </c>
      <c r="CY65" s="352">
        <v>836</v>
      </c>
      <c r="CZ65" s="352">
        <v>863</v>
      </c>
      <c r="DA65" s="352">
        <v>875</v>
      </c>
      <c r="DB65" s="352">
        <v>827</v>
      </c>
      <c r="DC65" s="352">
        <v>802</v>
      </c>
      <c r="DD65" s="352">
        <v>797</v>
      </c>
      <c r="DE65" s="352">
        <v>798</v>
      </c>
      <c r="DF65" s="352">
        <v>807</v>
      </c>
      <c r="DG65" s="341">
        <v>822</v>
      </c>
      <c r="DH65" s="342">
        <v>802</v>
      </c>
      <c r="DI65" s="352">
        <v>810</v>
      </c>
      <c r="DJ65" s="352">
        <v>884</v>
      </c>
      <c r="DK65" s="352">
        <v>896</v>
      </c>
      <c r="DL65" s="352">
        <v>903</v>
      </c>
      <c r="DM65" s="352">
        <v>875</v>
      </c>
      <c r="DN65" s="352">
        <v>753</v>
      </c>
      <c r="DO65" s="352">
        <v>705</v>
      </c>
      <c r="DP65" s="352">
        <v>727</v>
      </c>
      <c r="DQ65" s="341">
        <v>711</v>
      </c>
      <c r="DR65" s="341">
        <v>717</v>
      </c>
      <c r="DS65" s="345">
        <v>709</v>
      </c>
      <c r="DT65" s="341">
        <v>643</v>
      </c>
      <c r="DU65" s="341">
        <v>598</v>
      </c>
      <c r="DV65" s="341">
        <v>668</v>
      </c>
      <c r="DW65" s="341">
        <v>690</v>
      </c>
      <c r="DX65" s="352"/>
      <c r="DY65" s="352"/>
      <c r="DZ65" s="352"/>
      <c r="EA65" s="352"/>
      <c r="EB65" s="352"/>
      <c r="EC65" s="352"/>
      <c r="ED65" s="352"/>
      <c r="EE65" s="352"/>
      <c r="EF65" s="104">
        <v>22</v>
      </c>
      <c r="EG65" s="84">
        <v>3.1884057971014492</v>
      </c>
      <c r="EH65" s="104">
        <v>-19</v>
      </c>
      <c r="EI65" s="84">
        <v>-2.3114355231143553</v>
      </c>
    </row>
    <row r="66" spans="1:139" ht="15" outlineLevel="2">
      <c r="A66" s="339">
        <v>134</v>
      </c>
      <c r="B66" s="339" t="s">
        <v>349</v>
      </c>
      <c r="C66" s="339" t="s">
        <v>353</v>
      </c>
      <c r="D66" s="342">
        <v>558</v>
      </c>
      <c r="E66" s="352">
        <v>562</v>
      </c>
      <c r="F66" s="352">
        <v>587</v>
      </c>
      <c r="G66" s="352">
        <v>602</v>
      </c>
      <c r="H66" s="352">
        <v>616</v>
      </c>
      <c r="I66" s="352">
        <v>628</v>
      </c>
      <c r="J66" s="352">
        <v>628</v>
      </c>
      <c r="K66" s="352">
        <v>646</v>
      </c>
      <c r="L66" s="352">
        <v>643</v>
      </c>
      <c r="M66" s="352">
        <v>657</v>
      </c>
      <c r="N66" s="352">
        <v>670</v>
      </c>
      <c r="O66" s="345">
        <v>662</v>
      </c>
      <c r="P66" s="342">
        <v>666</v>
      </c>
      <c r="Q66" s="352">
        <v>693</v>
      </c>
      <c r="R66" s="352">
        <v>712</v>
      </c>
      <c r="S66" s="352">
        <v>620</v>
      </c>
      <c r="T66" s="352">
        <v>616</v>
      </c>
      <c r="U66" s="352">
        <v>712</v>
      </c>
      <c r="V66" s="352">
        <v>715</v>
      </c>
      <c r="W66" s="352">
        <v>742</v>
      </c>
      <c r="X66" s="352">
        <v>746</v>
      </c>
      <c r="Y66" s="352">
        <v>762</v>
      </c>
      <c r="Z66" s="352">
        <v>726</v>
      </c>
      <c r="AA66" s="345">
        <v>729</v>
      </c>
      <c r="AB66" s="342">
        <v>694</v>
      </c>
      <c r="AC66" s="352">
        <v>686</v>
      </c>
      <c r="AD66" s="352">
        <v>694</v>
      </c>
      <c r="AE66" s="352">
        <v>676</v>
      </c>
      <c r="AF66" s="352">
        <v>659</v>
      </c>
      <c r="AG66" s="352">
        <v>629</v>
      </c>
      <c r="AH66" s="352">
        <v>657</v>
      </c>
      <c r="AI66" s="352">
        <v>660</v>
      </c>
      <c r="AJ66" s="352">
        <v>676</v>
      </c>
      <c r="AK66" s="352">
        <v>670</v>
      </c>
      <c r="AL66" s="352">
        <v>643</v>
      </c>
      <c r="AM66" s="345">
        <v>636</v>
      </c>
      <c r="AN66" s="342">
        <v>622</v>
      </c>
      <c r="AO66" s="352">
        <v>597</v>
      </c>
      <c r="AP66" s="352">
        <v>614</v>
      </c>
      <c r="AQ66" s="352">
        <v>624</v>
      </c>
      <c r="AR66" s="352">
        <v>634</v>
      </c>
      <c r="AS66" s="352">
        <v>680</v>
      </c>
      <c r="AT66" s="352">
        <v>688</v>
      </c>
      <c r="AU66" s="352">
        <v>694</v>
      </c>
      <c r="AV66" s="352">
        <v>701</v>
      </c>
      <c r="AW66" s="352">
        <v>705</v>
      </c>
      <c r="AX66" s="352">
        <v>688</v>
      </c>
      <c r="AY66" s="345">
        <v>665</v>
      </c>
      <c r="AZ66" s="342">
        <v>664</v>
      </c>
      <c r="BA66" s="352">
        <v>668</v>
      </c>
      <c r="BB66" s="352">
        <v>661</v>
      </c>
      <c r="BC66" s="352">
        <v>639</v>
      </c>
      <c r="BD66" s="352">
        <v>638</v>
      </c>
      <c r="BE66" s="352">
        <v>642</v>
      </c>
      <c r="BF66" s="352">
        <v>619</v>
      </c>
      <c r="BG66" s="352">
        <v>602</v>
      </c>
      <c r="BH66" s="352">
        <v>600</v>
      </c>
      <c r="BI66" s="352">
        <v>575</v>
      </c>
      <c r="BJ66" s="352">
        <v>569</v>
      </c>
      <c r="BK66" s="341">
        <v>582</v>
      </c>
      <c r="BL66" s="342">
        <v>568</v>
      </c>
      <c r="BM66" s="352">
        <v>573</v>
      </c>
      <c r="BN66" s="352">
        <v>574</v>
      </c>
      <c r="BO66" s="352">
        <v>575</v>
      </c>
      <c r="BP66" s="352">
        <v>587</v>
      </c>
      <c r="BQ66" s="352">
        <v>606</v>
      </c>
      <c r="BR66" s="352">
        <v>577</v>
      </c>
      <c r="BS66" s="352">
        <v>568</v>
      </c>
      <c r="BT66" s="352">
        <v>568</v>
      </c>
      <c r="BU66" s="352">
        <v>564</v>
      </c>
      <c r="BV66" s="352">
        <v>560</v>
      </c>
      <c r="BW66" s="341">
        <v>558</v>
      </c>
      <c r="BX66" s="342">
        <v>527</v>
      </c>
      <c r="BY66" s="352">
        <v>523</v>
      </c>
      <c r="BZ66" s="352">
        <v>548</v>
      </c>
      <c r="CA66" s="352">
        <v>546</v>
      </c>
      <c r="CB66" s="352">
        <v>537</v>
      </c>
      <c r="CC66" s="352">
        <v>545</v>
      </c>
      <c r="CD66" s="352">
        <v>521</v>
      </c>
      <c r="CE66" s="352">
        <v>538</v>
      </c>
      <c r="CF66" s="352">
        <v>533</v>
      </c>
      <c r="CG66" s="352">
        <v>513</v>
      </c>
      <c r="CH66" s="352">
        <v>511</v>
      </c>
      <c r="CI66" s="341">
        <v>503</v>
      </c>
      <c r="CJ66" s="342">
        <v>449</v>
      </c>
      <c r="CK66" s="352">
        <v>459</v>
      </c>
      <c r="CL66" s="352">
        <v>436</v>
      </c>
      <c r="CM66" s="352">
        <v>424</v>
      </c>
      <c r="CN66" s="352">
        <v>427</v>
      </c>
      <c r="CO66" s="352">
        <v>447</v>
      </c>
      <c r="CP66" s="352">
        <v>449</v>
      </c>
      <c r="CQ66" s="352">
        <v>472</v>
      </c>
      <c r="CR66" s="352">
        <v>464</v>
      </c>
      <c r="CS66" s="352">
        <v>477</v>
      </c>
      <c r="CT66" s="352">
        <v>496</v>
      </c>
      <c r="CU66" s="341">
        <v>471</v>
      </c>
      <c r="CV66" s="342">
        <v>454</v>
      </c>
      <c r="CW66" s="352">
        <v>457</v>
      </c>
      <c r="CX66" s="352">
        <v>466</v>
      </c>
      <c r="CY66" s="352">
        <v>477</v>
      </c>
      <c r="CZ66" s="352">
        <v>507</v>
      </c>
      <c r="DA66" s="352">
        <v>510</v>
      </c>
      <c r="DB66" s="352">
        <v>489</v>
      </c>
      <c r="DC66" s="352">
        <v>501</v>
      </c>
      <c r="DD66" s="352">
        <v>519</v>
      </c>
      <c r="DE66" s="352">
        <v>510</v>
      </c>
      <c r="DF66" s="352">
        <v>525</v>
      </c>
      <c r="DG66" s="341">
        <v>523</v>
      </c>
      <c r="DH66" s="342">
        <v>531</v>
      </c>
      <c r="DI66" s="352">
        <v>536</v>
      </c>
      <c r="DJ66" s="352">
        <v>536</v>
      </c>
      <c r="DK66" s="352">
        <v>536</v>
      </c>
      <c r="DL66" s="352">
        <v>539</v>
      </c>
      <c r="DM66" s="352">
        <v>533</v>
      </c>
      <c r="DN66" s="352">
        <v>455</v>
      </c>
      <c r="DO66" s="352">
        <v>449</v>
      </c>
      <c r="DP66" s="352">
        <v>442</v>
      </c>
      <c r="DQ66" s="341">
        <v>435</v>
      </c>
      <c r="DR66" s="341">
        <v>470</v>
      </c>
      <c r="DS66" s="345">
        <v>461</v>
      </c>
      <c r="DT66" s="341">
        <v>438</v>
      </c>
      <c r="DU66" s="341">
        <v>429</v>
      </c>
      <c r="DV66" s="341">
        <v>435</v>
      </c>
      <c r="DW66" s="341">
        <v>441</v>
      </c>
      <c r="DX66" s="352"/>
      <c r="DY66" s="352"/>
      <c r="DZ66" s="352"/>
      <c r="EA66" s="352"/>
      <c r="EB66" s="352"/>
      <c r="EC66" s="352"/>
      <c r="ED66" s="352"/>
      <c r="EE66" s="352"/>
      <c r="EF66" s="104">
        <v>6</v>
      </c>
      <c r="EG66" s="84">
        <v>1.3605442176870748</v>
      </c>
      <c r="EH66" s="104">
        <v>-20</v>
      </c>
      <c r="EI66" s="84">
        <v>-3.8240917782026771</v>
      </c>
    </row>
    <row r="67" spans="1:139" ht="15" outlineLevel="2">
      <c r="A67" s="339">
        <v>150</v>
      </c>
      <c r="B67" s="339" t="s">
        <v>349</v>
      </c>
      <c r="C67" s="339" t="s">
        <v>354</v>
      </c>
      <c r="D67" s="342">
        <v>1484</v>
      </c>
      <c r="E67" s="352">
        <v>1474</v>
      </c>
      <c r="F67" s="352">
        <v>1503</v>
      </c>
      <c r="G67" s="352">
        <v>1541</v>
      </c>
      <c r="H67" s="352">
        <v>1535</v>
      </c>
      <c r="I67" s="352">
        <v>1547</v>
      </c>
      <c r="J67" s="352">
        <v>1508</v>
      </c>
      <c r="K67" s="352">
        <v>1510</v>
      </c>
      <c r="L67" s="352">
        <v>1493</v>
      </c>
      <c r="M67" s="352">
        <v>1529</v>
      </c>
      <c r="N67" s="352">
        <v>1579</v>
      </c>
      <c r="O67" s="345">
        <v>1563</v>
      </c>
      <c r="P67" s="342">
        <v>1514</v>
      </c>
      <c r="Q67" s="352">
        <v>1524</v>
      </c>
      <c r="R67" s="352">
        <v>1547</v>
      </c>
      <c r="S67" s="352">
        <v>1531</v>
      </c>
      <c r="T67" s="352">
        <v>1535</v>
      </c>
      <c r="U67" s="352">
        <v>1579</v>
      </c>
      <c r="V67" s="352">
        <v>1602</v>
      </c>
      <c r="W67" s="352">
        <v>1637</v>
      </c>
      <c r="X67" s="352">
        <v>1611</v>
      </c>
      <c r="Y67" s="352">
        <v>1611</v>
      </c>
      <c r="Z67" s="352">
        <v>1553</v>
      </c>
      <c r="AA67" s="345">
        <v>1530</v>
      </c>
      <c r="AB67" s="342">
        <v>1448</v>
      </c>
      <c r="AC67" s="352">
        <v>1418</v>
      </c>
      <c r="AD67" s="352">
        <v>1441</v>
      </c>
      <c r="AE67" s="352">
        <v>1445</v>
      </c>
      <c r="AF67" s="352">
        <v>1436</v>
      </c>
      <c r="AG67" s="352">
        <v>1387</v>
      </c>
      <c r="AH67" s="352">
        <v>1584</v>
      </c>
      <c r="AI67" s="352">
        <v>1629</v>
      </c>
      <c r="AJ67" s="352">
        <v>1679</v>
      </c>
      <c r="AK67" s="352">
        <v>1676</v>
      </c>
      <c r="AL67" s="352">
        <v>1549</v>
      </c>
      <c r="AM67" s="345">
        <v>1504</v>
      </c>
      <c r="AN67" s="342">
        <v>1391</v>
      </c>
      <c r="AO67" s="352">
        <v>1236</v>
      </c>
      <c r="AP67" s="352">
        <v>1228</v>
      </c>
      <c r="AQ67" s="352">
        <v>1257</v>
      </c>
      <c r="AR67" s="352">
        <v>1280</v>
      </c>
      <c r="AS67" s="352">
        <v>1313</v>
      </c>
      <c r="AT67" s="352">
        <v>1307</v>
      </c>
      <c r="AU67" s="352">
        <v>1287</v>
      </c>
      <c r="AV67" s="352">
        <v>1274</v>
      </c>
      <c r="AW67" s="352">
        <v>1280</v>
      </c>
      <c r="AX67" s="352">
        <v>1278</v>
      </c>
      <c r="AY67" s="345">
        <v>1299</v>
      </c>
      <c r="AZ67" s="342">
        <v>1285</v>
      </c>
      <c r="BA67" s="352">
        <v>1258</v>
      </c>
      <c r="BB67" s="352">
        <v>1258</v>
      </c>
      <c r="BC67" s="352">
        <v>1232</v>
      </c>
      <c r="BD67" s="352">
        <v>1234</v>
      </c>
      <c r="BE67" s="352">
        <v>1224</v>
      </c>
      <c r="BF67" s="352">
        <v>1219</v>
      </c>
      <c r="BG67" s="352">
        <v>1215</v>
      </c>
      <c r="BH67" s="352">
        <v>1204</v>
      </c>
      <c r="BI67" s="352">
        <v>1189</v>
      </c>
      <c r="BJ67" s="352">
        <v>1148</v>
      </c>
      <c r="BK67" s="341">
        <v>1182</v>
      </c>
      <c r="BL67" s="342">
        <v>1164</v>
      </c>
      <c r="BM67" s="352">
        <v>1165</v>
      </c>
      <c r="BN67" s="352">
        <v>1143</v>
      </c>
      <c r="BO67" s="352">
        <v>1137</v>
      </c>
      <c r="BP67" s="352">
        <v>1116</v>
      </c>
      <c r="BQ67" s="352">
        <v>1133</v>
      </c>
      <c r="BR67" s="352">
        <v>1127</v>
      </c>
      <c r="BS67" s="352">
        <v>1112</v>
      </c>
      <c r="BT67" s="352">
        <v>1111</v>
      </c>
      <c r="BU67" s="352">
        <v>1122</v>
      </c>
      <c r="BV67" s="352">
        <v>1103</v>
      </c>
      <c r="BW67" s="341">
        <v>1108</v>
      </c>
      <c r="BX67" s="342">
        <v>1070</v>
      </c>
      <c r="BY67" s="352">
        <v>1072</v>
      </c>
      <c r="BZ67" s="352">
        <v>1107</v>
      </c>
      <c r="CA67" s="352">
        <v>1115</v>
      </c>
      <c r="CB67" s="352">
        <v>1108</v>
      </c>
      <c r="CC67" s="352">
        <v>1121</v>
      </c>
      <c r="CD67" s="352">
        <v>1128</v>
      </c>
      <c r="CE67" s="352">
        <v>1105</v>
      </c>
      <c r="CF67" s="352">
        <v>1093</v>
      </c>
      <c r="CG67" s="352">
        <v>1107</v>
      </c>
      <c r="CH67" s="352">
        <v>1109</v>
      </c>
      <c r="CI67" s="341">
        <v>1091</v>
      </c>
      <c r="CJ67" s="342">
        <v>1069</v>
      </c>
      <c r="CK67" s="352">
        <v>1069</v>
      </c>
      <c r="CL67" s="352">
        <v>1077</v>
      </c>
      <c r="CM67" s="352">
        <v>1077</v>
      </c>
      <c r="CN67" s="352">
        <v>1070</v>
      </c>
      <c r="CO67" s="352">
        <v>1087</v>
      </c>
      <c r="CP67" s="352">
        <v>1088</v>
      </c>
      <c r="CQ67" s="352">
        <v>1112</v>
      </c>
      <c r="CR67" s="352">
        <v>1112</v>
      </c>
      <c r="CS67" s="352">
        <v>1126</v>
      </c>
      <c r="CT67" s="352">
        <v>1138</v>
      </c>
      <c r="CU67" s="341">
        <v>1153</v>
      </c>
      <c r="CV67" s="342">
        <v>1110</v>
      </c>
      <c r="CW67" s="352">
        <v>1146</v>
      </c>
      <c r="CX67" s="352">
        <v>1171</v>
      </c>
      <c r="CY67" s="352">
        <v>1187</v>
      </c>
      <c r="CZ67" s="352">
        <v>1195</v>
      </c>
      <c r="DA67" s="352">
        <v>1179</v>
      </c>
      <c r="DB67" s="352">
        <v>1198</v>
      </c>
      <c r="DC67" s="352">
        <v>1210</v>
      </c>
      <c r="DD67" s="352">
        <v>1219</v>
      </c>
      <c r="DE67" s="352">
        <v>1229</v>
      </c>
      <c r="DF67" s="352">
        <v>1232</v>
      </c>
      <c r="DG67" s="341">
        <v>1221</v>
      </c>
      <c r="DH67" s="342">
        <v>1214</v>
      </c>
      <c r="DI67" s="352">
        <v>1224</v>
      </c>
      <c r="DJ67" s="352">
        <v>1235</v>
      </c>
      <c r="DK67" s="352">
        <v>1239</v>
      </c>
      <c r="DL67" s="352">
        <v>1228</v>
      </c>
      <c r="DM67" s="352">
        <v>1234</v>
      </c>
      <c r="DN67" s="352">
        <v>1106</v>
      </c>
      <c r="DO67" s="352">
        <v>1131</v>
      </c>
      <c r="DP67" s="352">
        <v>1132</v>
      </c>
      <c r="DQ67" s="341">
        <v>1127</v>
      </c>
      <c r="DR67" s="341">
        <v>1115</v>
      </c>
      <c r="DS67" s="345">
        <v>1100</v>
      </c>
      <c r="DT67" s="341">
        <v>1089</v>
      </c>
      <c r="DU67" s="341">
        <v>1084</v>
      </c>
      <c r="DV67" s="341">
        <v>1104</v>
      </c>
      <c r="DW67" s="341">
        <v>1118</v>
      </c>
      <c r="DX67" s="352"/>
      <c r="DY67" s="352"/>
      <c r="DZ67" s="352"/>
      <c r="EA67" s="352"/>
      <c r="EB67" s="352"/>
      <c r="EC67" s="352"/>
      <c r="ED67" s="352"/>
      <c r="EE67" s="352"/>
      <c r="EF67" s="104">
        <v>14</v>
      </c>
      <c r="EG67" s="84">
        <v>1.2522361359570662</v>
      </c>
      <c r="EH67" s="104">
        <v>18</v>
      </c>
      <c r="EI67" s="84">
        <v>1.4742014742014742</v>
      </c>
    </row>
    <row r="68" spans="1:139" ht="15" outlineLevel="2">
      <c r="A68" s="339">
        <v>237</v>
      </c>
      <c r="B68" s="339" t="s">
        <v>349</v>
      </c>
      <c r="C68" s="339" t="s">
        <v>355</v>
      </c>
      <c r="D68" s="342">
        <v>9674</v>
      </c>
      <c r="E68" s="352">
        <v>9965</v>
      </c>
      <c r="F68" s="352">
        <v>10308</v>
      </c>
      <c r="G68" s="352">
        <v>10414</v>
      </c>
      <c r="H68" s="352">
        <v>10537</v>
      </c>
      <c r="I68" s="352">
        <v>10627</v>
      </c>
      <c r="J68" s="352">
        <v>10664</v>
      </c>
      <c r="K68" s="352">
        <v>10639</v>
      </c>
      <c r="L68" s="352">
        <v>10487</v>
      </c>
      <c r="M68" s="352">
        <v>10592</v>
      </c>
      <c r="N68" s="352">
        <v>10655</v>
      </c>
      <c r="O68" s="345">
        <v>10545</v>
      </c>
      <c r="P68" s="342">
        <v>9885</v>
      </c>
      <c r="Q68" s="352">
        <v>10017</v>
      </c>
      <c r="R68" s="352">
        <v>10517</v>
      </c>
      <c r="S68" s="352">
        <v>10663</v>
      </c>
      <c r="T68" s="352">
        <v>10537</v>
      </c>
      <c r="U68" s="352">
        <v>10854</v>
      </c>
      <c r="V68" s="352">
        <v>10865</v>
      </c>
      <c r="W68" s="352">
        <v>11213</v>
      </c>
      <c r="X68" s="352">
        <v>11302</v>
      </c>
      <c r="Y68" s="352">
        <v>11295</v>
      </c>
      <c r="Z68" s="352">
        <v>11219</v>
      </c>
      <c r="AA68" s="345">
        <v>11058</v>
      </c>
      <c r="AB68" s="342">
        <v>10694</v>
      </c>
      <c r="AC68" s="352">
        <v>10771</v>
      </c>
      <c r="AD68" s="352">
        <v>10992</v>
      </c>
      <c r="AE68" s="352">
        <v>11175</v>
      </c>
      <c r="AF68" s="352">
        <v>11172</v>
      </c>
      <c r="AG68" s="352">
        <v>11347</v>
      </c>
      <c r="AH68" s="352">
        <v>11734</v>
      </c>
      <c r="AI68" s="352">
        <v>11868</v>
      </c>
      <c r="AJ68" s="352">
        <v>11932</v>
      </c>
      <c r="AK68" s="352">
        <v>11957</v>
      </c>
      <c r="AL68" s="352">
        <v>11775</v>
      </c>
      <c r="AM68" s="345">
        <v>11806</v>
      </c>
      <c r="AN68" s="342">
        <v>11400</v>
      </c>
      <c r="AO68" s="352">
        <v>11317</v>
      </c>
      <c r="AP68" s="352">
        <v>11636</v>
      </c>
      <c r="AQ68" s="352">
        <v>11870</v>
      </c>
      <c r="AR68" s="352">
        <v>11897</v>
      </c>
      <c r="AS68" s="352">
        <v>12103</v>
      </c>
      <c r="AT68" s="352">
        <v>12163</v>
      </c>
      <c r="AU68" s="352">
        <v>12237</v>
      </c>
      <c r="AV68" s="352">
        <v>12374</v>
      </c>
      <c r="AW68" s="352">
        <v>12863</v>
      </c>
      <c r="AX68" s="352">
        <v>13646</v>
      </c>
      <c r="AY68" s="345">
        <v>14352</v>
      </c>
      <c r="AZ68" s="342">
        <v>15108</v>
      </c>
      <c r="BA68" s="352">
        <v>15353</v>
      </c>
      <c r="BB68" s="352">
        <v>16949</v>
      </c>
      <c r="BC68" s="352">
        <v>17694</v>
      </c>
      <c r="BD68" s="352">
        <v>17009</v>
      </c>
      <c r="BE68" s="352">
        <v>12817</v>
      </c>
      <c r="BF68" s="352">
        <v>12803</v>
      </c>
      <c r="BG68" s="352">
        <v>13136</v>
      </c>
      <c r="BH68" s="352">
        <v>12854</v>
      </c>
      <c r="BI68" s="352">
        <v>12772</v>
      </c>
      <c r="BJ68" s="352">
        <v>12636</v>
      </c>
      <c r="BK68" s="341">
        <v>12583</v>
      </c>
      <c r="BL68" s="342">
        <v>12350</v>
      </c>
      <c r="BM68" s="352">
        <v>12310</v>
      </c>
      <c r="BN68" s="352">
        <v>12472</v>
      </c>
      <c r="BO68" s="352">
        <v>12512</v>
      </c>
      <c r="BP68" s="352">
        <v>12503</v>
      </c>
      <c r="BQ68" s="352">
        <v>12578</v>
      </c>
      <c r="BR68" s="352">
        <v>12598</v>
      </c>
      <c r="BS68" s="352">
        <v>12716</v>
      </c>
      <c r="BT68" s="352">
        <v>12856</v>
      </c>
      <c r="BU68" s="352">
        <v>12947</v>
      </c>
      <c r="BV68" s="352">
        <v>12935</v>
      </c>
      <c r="BW68" s="341">
        <v>12828</v>
      </c>
      <c r="BX68" s="342">
        <v>12628</v>
      </c>
      <c r="BY68" s="352">
        <v>12670</v>
      </c>
      <c r="BZ68" s="352">
        <v>12981</v>
      </c>
      <c r="CA68" s="352">
        <v>13168</v>
      </c>
      <c r="CB68" s="352">
        <v>13292</v>
      </c>
      <c r="CC68" s="352">
        <v>13395</v>
      </c>
      <c r="CD68" s="352">
        <v>13505</v>
      </c>
      <c r="CE68" s="352">
        <v>13603</v>
      </c>
      <c r="CF68" s="352">
        <v>13607</v>
      </c>
      <c r="CG68" s="352">
        <v>13646</v>
      </c>
      <c r="CH68" s="352">
        <v>13705</v>
      </c>
      <c r="CI68" s="341">
        <v>13594</v>
      </c>
      <c r="CJ68" s="342">
        <v>13277</v>
      </c>
      <c r="CK68" s="352">
        <v>13166</v>
      </c>
      <c r="CL68" s="352">
        <v>13367</v>
      </c>
      <c r="CM68" s="352">
        <v>13358</v>
      </c>
      <c r="CN68" s="352">
        <v>13375</v>
      </c>
      <c r="CO68" s="352">
        <v>13432</v>
      </c>
      <c r="CP68" s="352">
        <v>13630</v>
      </c>
      <c r="CQ68" s="352">
        <v>13911</v>
      </c>
      <c r="CR68" s="352">
        <v>14030</v>
      </c>
      <c r="CS68" s="352">
        <v>14146</v>
      </c>
      <c r="CT68" s="352">
        <v>14221</v>
      </c>
      <c r="CU68" s="341">
        <v>14153</v>
      </c>
      <c r="CV68" s="342">
        <v>14166</v>
      </c>
      <c r="CW68" s="352">
        <v>14471</v>
      </c>
      <c r="CX68" s="352">
        <v>14648</v>
      </c>
      <c r="CY68" s="352">
        <v>14842</v>
      </c>
      <c r="CZ68" s="352">
        <v>14987</v>
      </c>
      <c r="DA68" s="352">
        <v>15063</v>
      </c>
      <c r="DB68" s="352">
        <v>15141</v>
      </c>
      <c r="DC68" s="352">
        <v>15296</v>
      </c>
      <c r="DD68" s="352">
        <v>14925</v>
      </c>
      <c r="DE68" s="352">
        <v>15091</v>
      </c>
      <c r="DF68" s="352">
        <v>15086</v>
      </c>
      <c r="DG68" s="341">
        <v>15013</v>
      </c>
      <c r="DH68" s="342">
        <v>14974</v>
      </c>
      <c r="DI68" s="352">
        <v>14928</v>
      </c>
      <c r="DJ68" s="352">
        <v>14690</v>
      </c>
      <c r="DK68" s="352">
        <v>14771</v>
      </c>
      <c r="DL68" s="352">
        <v>14670</v>
      </c>
      <c r="DM68" s="352">
        <v>14684</v>
      </c>
      <c r="DN68" s="352">
        <v>13725</v>
      </c>
      <c r="DO68" s="352">
        <v>13799</v>
      </c>
      <c r="DP68" s="352">
        <v>13858</v>
      </c>
      <c r="DQ68" s="341">
        <v>13870</v>
      </c>
      <c r="DR68" s="341">
        <v>13803</v>
      </c>
      <c r="DS68" s="345">
        <v>13682</v>
      </c>
      <c r="DT68" s="341">
        <v>13310</v>
      </c>
      <c r="DU68" s="341">
        <v>13280</v>
      </c>
      <c r="DV68" s="341">
        <v>13475</v>
      </c>
      <c r="DW68" s="341">
        <v>13508</v>
      </c>
      <c r="DX68" s="352"/>
      <c r="DY68" s="352"/>
      <c r="DZ68" s="352"/>
      <c r="EA68" s="352"/>
      <c r="EB68" s="352"/>
      <c r="EC68" s="352"/>
      <c r="ED68" s="352"/>
      <c r="EE68" s="352"/>
      <c r="EF68" s="104">
        <v>33</v>
      </c>
      <c r="EG68" s="84">
        <v>0.24429967426710095</v>
      </c>
      <c r="EH68" s="104">
        <v>-174</v>
      </c>
      <c r="EI68" s="84">
        <v>-1.1589955372010925</v>
      </c>
    </row>
    <row r="69" spans="1:139" ht="15" outlineLevel="2">
      <c r="A69" s="339">
        <v>264</v>
      </c>
      <c r="B69" s="339" t="s">
        <v>349</v>
      </c>
      <c r="C69" s="339" t="s">
        <v>356</v>
      </c>
      <c r="D69" s="342">
        <v>5775</v>
      </c>
      <c r="E69" s="352">
        <v>5780</v>
      </c>
      <c r="F69" s="352">
        <v>5810</v>
      </c>
      <c r="G69" s="352">
        <v>5802</v>
      </c>
      <c r="H69" s="352">
        <v>5839</v>
      </c>
      <c r="I69" s="352">
        <v>5876</v>
      </c>
      <c r="J69" s="352">
        <v>5805</v>
      </c>
      <c r="K69" s="352">
        <v>5796</v>
      </c>
      <c r="L69" s="352">
        <v>5737</v>
      </c>
      <c r="M69" s="352">
        <v>5741</v>
      </c>
      <c r="N69" s="352">
        <v>5754</v>
      </c>
      <c r="O69" s="345">
        <v>5759</v>
      </c>
      <c r="P69" s="342">
        <v>5726</v>
      </c>
      <c r="Q69" s="352">
        <v>5651</v>
      </c>
      <c r="R69" s="352">
        <v>5690</v>
      </c>
      <c r="S69" s="352">
        <v>5722</v>
      </c>
      <c r="T69" s="352">
        <v>5839</v>
      </c>
      <c r="U69" s="352">
        <v>5753</v>
      </c>
      <c r="V69" s="352">
        <v>5679</v>
      </c>
      <c r="W69" s="352">
        <v>5884</v>
      </c>
      <c r="X69" s="352">
        <v>5896</v>
      </c>
      <c r="Y69" s="352">
        <v>5922</v>
      </c>
      <c r="Z69" s="352">
        <v>5936</v>
      </c>
      <c r="AA69" s="345">
        <v>5801</v>
      </c>
      <c r="AB69" s="342">
        <v>5714</v>
      </c>
      <c r="AC69" s="352">
        <v>5680</v>
      </c>
      <c r="AD69" s="352">
        <v>5717</v>
      </c>
      <c r="AE69" s="352">
        <v>5701</v>
      </c>
      <c r="AF69" s="352">
        <v>5704</v>
      </c>
      <c r="AG69" s="352">
        <v>5777</v>
      </c>
      <c r="AH69" s="352">
        <v>5877</v>
      </c>
      <c r="AI69" s="352">
        <v>5918</v>
      </c>
      <c r="AJ69" s="352">
        <v>6040</v>
      </c>
      <c r="AK69" s="352">
        <v>6015</v>
      </c>
      <c r="AL69" s="352">
        <v>5982</v>
      </c>
      <c r="AM69" s="345">
        <v>5967</v>
      </c>
      <c r="AN69" s="342">
        <v>5895</v>
      </c>
      <c r="AO69" s="352">
        <v>5897</v>
      </c>
      <c r="AP69" s="352">
        <v>5953</v>
      </c>
      <c r="AQ69" s="352">
        <v>6033</v>
      </c>
      <c r="AR69" s="352">
        <v>6032</v>
      </c>
      <c r="AS69" s="352">
        <v>6125</v>
      </c>
      <c r="AT69" s="352">
        <v>6092</v>
      </c>
      <c r="AU69" s="352">
        <v>6161</v>
      </c>
      <c r="AV69" s="352">
        <v>6197</v>
      </c>
      <c r="AW69" s="352">
        <v>6258</v>
      </c>
      <c r="AX69" s="352">
        <v>6176</v>
      </c>
      <c r="AY69" s="345">
        <v>6223</v>
      </c>
      <c r="AZ69" s="342">
        <v>6184</v>
      </c>
      <c r="BA69" s="352">
        <v>6193</v>
      </c>
      <c r="BB69" s="352">
        <v>6246</v>
      </c>
      <c r="BC69" s="352">
        <v>6209</v>
      </c>
      <c r="BD69" s="352">
        <v>6209</v>
      </c>
      <c r="BE69" s="352">
        <v>6172</v>
      </c>
      <c r="BF69" s="352">
        <v>6224</v>
      </c>
      <c r="BG69" s="352">
        <v>6528</v>
      </c>
      <c r="BH69" s="352">
        <v>6194</v>
      </c>
      <c r="BI69" s="352">
        <v>6239</v>
      </c>
      <c r="BJ69" s="352">
        <v>6149</v>
      </c>
      <c r="BK69" s="341">
        <v>6126</v>
      </c>
      <c r="BL69" s="342">
        <v>6093</v>
      </c>
      <c r="BM69" s="352">
        <v>6098</v>
      </c>
      <c r="BN69" s="352">
        <v>6096</v>
      </c>
      <c r="BO69" s="352">
        <v>6129</v>
      </c>
      <c r="BP69" s="352">
        <v>6132</v>
      </c>
      <c r="BQ69" s="352">
        <v>6145</v>
      </c>
      <c r="BR69" s="352">
        <v>6151</v>
      </c>
      <c r="BS69" s="352">
        <v>6205</v>
      </c>
      <c r="BT69" s="352">
        <v>6297</v>
      </c>
      <c r="BU69" s="352">
        <v>6294</v>
      </c>
      <c r="BV69" s="352">
        <v>6289</v>
      </c>
      <c r="BW69" s="341">
        <v>6323</v>
      </c>
      <c r="BX69" s="342">
        <v>6300</v>
      </c>
      <c r="BY69" s="352">
        <v>6269</v>
      </c>
      <c r="BZ69" s="352">
        <v>6341</v>
      </c>
      <c r="CA69" s="352">
        <v>6339</v>
      </c>
      <c r="CB69" s="352">
        <v>6357</v>
      </c>
      <c r="CC69" s="352">
        <v>6410</v>
      </c>
      <c r="CD69" s="352">
        <v>6439</v>
      </c>
      <c r="CE69" s="352">
        <v>6468</v>
      </c>
      <c r="CF69" s="352">
        <v>6461</v>
      </c>
      <c r="CG69" s="352">
        <v>6485</v>
      </c>
      <c r="CH69" s="352">
        <v>6506</v>
      </c>
      <c r="CI69" s="341">
        <v>6464</v>
      </c>
      <c r="CJ69" s="342">
        <v>6375</v>
      </c>
      <c r="CK69" s="352">
        <v>6437</v>
      </c>
      <c r="CL69" s="352">
        <v>6445</v>
      </c>
      <c r="CM69" s="352">
        <v>6503</v>
      </c>
      <c r="CN69" s="352">
        <v>6423</v>
      </c>
      <c r="CO69" s="352">
        <v>6364</v>
      </c>
      <c r="CP69" s="352">
        <v>6510</v>
      </c>
      <c r="CQ69" s="352">
        <v>6627</v>
      </c>
      <c r="CR69" s="352">
        <v>6682</v>
      </c>
      <c r="CS69" s="352">
        <v>6674</v>
      </c>
      <c r="CT69" s="352">
        <v>6728</v>
      </c>
      <c r="CU69" s="341">
        <v>6721</v>
      </c>
      <c r="CV69" s="342">
        <v>6729</v>
      </c>
      <c r="CW69" s="352">
        <v>6843</v>
      </c>
      <c r="CX69" s="352">
        <v>6934</v>
      </c>
      <c r="CY69" s="352">
        <v>6953</v>
      </c>
      <c r="CZ69" s="352">
        <v>7017</v>
      </c>
      <c r="DA69" s="352">
        <v>7007</v>
      </c>
      <c r="DB69" s="352">
        <v>6965</v>
      </c>
      <c r="DC69" s="352">
        <v>6991</v>
      </c>
      <c r="DD69" s="352">
        <v>6990</v>
      </c>
      <c r="DE69" s="352">
        <v>7005</v>
      </c>
      <c r="DF69" s="352">
        <v>6989</v>
      </c>
      <c r="DG69" s="341">
        <v>6990</v>
      </c>
      <c r="DH69" s="342">
        <v>6971</v>
      </c>
      <c r="DI69" s="352">
        <v>7023</v>
      </c>
      <c r="DJ69" s="352">
        <v>6853</v>
      </c>
      <c r="DK69" s="352">
        <v>6927</v>
      </c>
      <c r="DL69" s="352">
        <v>6965</v>
      </c>
      <c r="DM69" s="352">
        <v>6988</v>
      </c>
      <c r="DN69" s="352">
        <v>6577</v>
      </c>
      <c r="DO69" s="352">
        <v>6526</v>
      </c>
      <c r="DP69" s="352">
        <v>6546</v>
      </c>
      <c r="DQ69" s="341">
        <v>6537</v>
      </c>
      <c r="DR69" s="341">
        <v>6536</v>
      </c>
      <c r="DS69" s="345">
        <v>6537</v>
      </c>
      <c r="DT69" s="341">
        <v>6430</v>
      </c>
      <c r="DU69" s="341">
        <v>6442</v>
      </c>
      <c r="DV69" s="341">
        <v>6427</v>
      </c>
      <c r="DW69" s="341">
        <v>6457</v>
      </c>
      <c r="DX69" s="352"/>
      <c r="DY69" s="352"/>
      <c r="DZ69" s="352"/>
      <c r="EA69" s="352"/>
      <c r="EB69" s="352"/>
      <c r="EC69" s="352"/>
      <c r="ED69" s="352"/>
      <c r="EE69" s="352"/>
      <c r="EF69" s="104">
        <v>30</v>
      </c>
      <c r="EG69" s="84">
        <v>0.46461204893913582</v>
      </c>
      <c r="EH69" s="104">
        <v>-80</v>
      </c>
      <c r="EI69" s="84">
        <v>-1.144492131616595</v>
      </c>
    </row>
    <row r="70" spans="1:139" ht="15" outlineLevel="2">
      <c r="A70" s="339">
        <v>310</v>
      </c>
      <c r="B70" s="339" t="s">
        <v>349</v>
      </c>
      <c r="C70" s="339" t="s">
        <v>357</v>
      </c>
      <c r="D70" s="342">
        <v>2459</v>
      </c>
      <c r="E70" s="352">
        <v>2505</v>
      </c>
      <c r="F70" s="352">
        <v>2554</v>
      </c>
      <c r="G70" s="352">
        <v>2550</v>
      </c>
      <c r="H70" s="352">
        <v>2592</v>
      </c>
      <c r="I70" s="352">
        <v>2612</v>
      </c>
      <c r="J70" s="352">
        <v>2567</v>
      </c>
      <c r="K70" s="352">
        <v>2556</v>
      </c>
      <c r="L70" s="352">
        <v>2567</v>
      </c>
      <c r="M70" s="352">
        <v>2546</v>
      </c>
      <c r="N70" s="352">
        <v>2550</v>
      </c>
      <c r="O70" s="345">
        <v>2589</v>
      </c>
      <c r="P70" s="342">
        <v>2515</v>
      </c>
      <c r="Q70" s="352">
        <v>2368</v>
      </c>
      <c r="R70" s="352">
        <v>2510</v>
      </c>
      <c r="S70" s="352">
        <v>2531</v>
      </c>
      <c r="T70" s="352">
        <v>2592</v>
      </c>
      <c r="U70" s="352">
        <v>2589</v>
      </c>
      <c r="V70" s="352">
        <v>2559</v>
      </c>
      <c r="W70" s="352">
        <v>2648</v>
      </c>
      <c r="X70" s="352">
        <v>2643</v>
      </c>
      <c r="Y70" s="352">
        <v>2686</v>
      </c>
      <c r="Z70" s="352">
        <v>2619</v>
      </c>
      <c r="AA70" s="345">
        <v>2550</v>
      </c>
      <c r="AB70" s="342">
        <v>2477</v>
      </c>
      <c r="AC70" s="352">
        <v>2434</v>
      </c>
      <c r="AD70" s="352">
        <v>2438</v>
      </c>
      <c r="AE70" s="352">
        <v>2429</v>
      </c>
      <c r="AF70" s="352">
        <v>2476</v>
      </c>
      <c r="AG70" s="352">
        <v>2558</v>
      </c>
      <c r="AH70" s="352">
        <v>2680</v>
      </c>
      <c r="AI70" s="352">
        <v>2686</v>
      </c>
      <c r="AJ70" s="352">
        <v>2697</v>
      </c>
      <c r="AK70" s="352">
        <v>2702</v>
      </c>
      <c r="AL70" s="352">
        <v>2585</v>
      </c>
      <c r="AM70" s="345">
        <v>2604</v>
      </c>
      <c r="AN70" s="342">
        <v>2594</v>
      </c>
      <c r="AO70" s="352">
        <v>2480</v>
      </c>
      <c r="AP70" s="352">
        <v>2516</v>
      </c>
      <c r="AQ70" s="352">
        <v>2570</v>
      </c>
      <c r="AR70" s="352">
        <v>2555</v>
      </c>
      <c r="AS70" s="352">
        <v>2621</v>
      </c>
      <c r="AT70" s="352">
        <v>2654</v>
      </c>
      <c r="AU70" s="352">
        <v>2658</v>
      </c>
      <c r="AV70" s="352">
        <v>2670</v>
      </c>
      <c r="AW70" s="352">
        <v>2683</v>
      </c>
      <c r="AX70" s="352">
        <v>2681</v>
      </c>
      <c r="AY70" s="345">
        <v>2702</v>
      </c>
      <c r="AZ70" s="342">
        <v>2668</v>
      </c>
      <c r="BA70" s="352">
        <v>2659</v>
      </c>
      <c r="BB70" s="352">
        <v>2691</v>
      </c>
      <c r="BC70" s="352">
        <v>2620</v>
      </c>
      <c r="BD70" s="352">
        <v>2600</v>
      </c>
      <c r="BE70" s="352">
        <v>2600</v>
      </c>
      <c r="BF70" s="352">
        <v>2586</v>
      </c>
      <c r="BG70" s="352">
        <v>2574</v>
      </c>
      <c r="BH70" s="352">
        <v>2474</v>
      </c>
      <c r="BI70" s="352">
        <v>2446</v>
      </c>
      <c r="BJ70" s="352">
        <v>2295</v>
      </c>
      <c r="BK70" s="341">
        <v>2306</v>
      </c>
      <c r="BL70" s="342">
        <v>2293</v>
      </c>
      <c r="BM70" s="352">
        <v>2271</v>
      </c>
      <c r="BN70" s="352">
        <v>2299</v>
      </c>
      <c r="BO70" s="352">
        <v>2312</v>
      </c>
      <c r="BP70" s="352">
        <v>2270</v>
      </c>
      <c r="BQ70" s="352">
        <v>2278</v>
      </c>
      <c r="BR70" s="352">
        <v>2246</v>
      </c>
      <c r="BS70" s="352">
        <v>2240</v>
      </c>
      <c r="BT70" s="352">
        <v>2289</v>
      </c>
      <c r="BU70" s="352">
        <v>2301</v>
      </c>
      <c r="BV70" s="352">
        <v>2261</v>
      </c>
      <c r="BW70" s="341">
        <v>2243</v>
      </c>
      <c r="BX70" s="342">
        <v>2185</v>
      </c>
      <c r="BY70" s="352">
        <v>2163</v>
      </c>
      <c r="BZ70" s="352">
        <v>2193</v>
      </c>
      <c r="CA70" s="352">
        <v>2223</v>
      </c>
      <c r="CB70" s="352">
        <v>2253</v>
      </c>
      <c r="CC70" s="352">
        <v>2263</v>
      </c>
      <c r="CD70" s="352">
        <v>2267</v>
      </c>
      <c r="CE70" s="352">
        <v>2300</v>
      </c>
      <c r="CF70" s="352">
        <v>2343</v>
      </c>
      <c r="CG70" s="352">
        <v>2360</v>
      </c>
      <c r="CH70" s="352">
        <v>2387</v>
      </c>
      <c r="CI70" s="341">
        <v>2367</v>
      </c>
      <c r="CJ70" s="342">
        <v>2256</v>
      </c>
      <c r="CK70" s="352">
        <v>2267</v>
      </c>
      <c r="CL70" s="352">
        <v>2292</v>
      </c>
      <c r="CM70" s="352">
        <v>2273</v>
      </c>
      <c r="CN70" s="352">
        <v>2229</v>
      </c>
      <c r="CO70" s="352">
        <v>2221</v>
      </c>
      <c r="CP70" s="352">
        <v>2256</v>
      </c>
      <c r="CQ70" s="352">
        <v>2314</v>
      </c>
      <c r="CR70" s="352">
        <v>2354</v>
      </c>
      <c r="CS70" s="352">
        <v>2413</v>
      </c>
      <c r="CT70" s="352">
        <v>2452</v>
      </c>
      <c r="CU70" s="341">
        <v>2464</v>
      </c>
      <c r="CV70" s="342">
        <v>2441</v>
      </c>
      <c r="CW70" s="352">
        <v>2503</v>
      </c>
      <c r="CX70" s="352">
        <v>2544</v>
      </c>
      <c r="CY70" s="352">
        <v>2595</v>
      </c>
      <c r="CZ70" s="352">
        <v>2600</v>
      </c>
      <c r="DA70" s="352">
        <v>2593</v>
      </c>
      <c r="DB70" s="352">
        <v>2578</v>
      </c>
      <c r="DC70" s="352">
        <v>2599</v>
      </c>
      <c r="DD70" s="352">
        <v>2551</v>
      </c>
      <c r="DE70" s="352">
        <v>2571</v>
      </c>
      <c r="DF70" s="352">
        <v>2571</v>
      </c>
      <c r="DG70" s="341">
        <v>2588</v>
      </c>
      <c r="DH70" s="342">
        <v>2565</v>
      </c>
      <c r="DI70" s="352">
        <v>2609</v>
      </c>
      <c r="DJ70" s="352">
        <v>2607</v>
      </c>
      <c r="DK70" s="352">
        <v>2637</v>
      </c>
      <c r="DL70" s="352">
        <v>2612</v>
      </c>
      <c r="DM70" s="352">
        <v>2597</v>
      </c>
      <c r="DN70" s="352">
        <v>2324</v>
      </c>
      <c r="DO70" s="352">
        <v>2334</v>
      </c>
      <c r="DP70" s="352">
        <v>2325</v>
      </c>
      <c r="DQ70" s="341">
        <v>2339</v>
      </c>
      <c r="DR70" s="341">
        <v>2330</v>
      </c>
      <c r="DS70" s="345">
        <v>2319</v>
      </c>
      <c r="DT70" s="341">
        <v>2265</v>
      </c>
      <c r="DU70" s="341">
        <v>2271</v>
      </c>
      <c r="DV70" s="341">
        <v>2273</v>
      </c>
      <c r="DW70" s="341">
        <v>2258</v>
      </c>
      <c r="DX70" s="352"/>
      <c r="DY70" s="352"/>
      <c r="DZ70" s="352"/>
      <c r="EA70" s="352"/>
      <c r="EB70" s="352"/>
      <c r="EC70" s="352"/>
      <c r="ED70" s="352"/>
      <c r="EE70" s="352"/>
      <c r="EF70" s="104">
        <v>-15</v>
      </c>
      <c r="EG70" s="84">
        <v>-0.66430469441984052</v>
      </c>
      <c r="EH70" s="104">
        <v>-61</v>
      </c>
      <c r="EI70" s="84">
        <v>-2.3570324574961359</v>
      </c>
    </row>
    <row r="71" spans="1:139" ht="15" outlineLevel="2">
      <c r="A71" s="339">
        <v>315</v>
      </c>
      <c r="B71" s="339" t="s">
        <v>349</v>
      </c>
      <c r="C71" s="339" t="s">
        <v>358</v>
      </c>
      <c r="D71" s="342">
        <v>1379</v>
      </c>
      <c r="E71" s="352">
        <v>1358</v>
      </c>
      <c r="F71" s="352">
        <v>1353</v>
      </c>
      <c r="G71" s="352">
        <v>1329</v>
      </c>
      <c r="H71" s="352">
        <v>1334</v>
      </c>
      <c r="I71" s="352">
        <v>1368</v>
      </c>
      <c r="J71" s="352">
        <v>1379</v>
      </c>
      <c r="K71" s="352">
        <v>1374</v>
      </c>
      <c r="L71" s="352">
        <v>1355</v>
      </c>
      <c r="M71" s="352">
        <v>1382</v>
      </c>
      <c r="N71" s="352">
        <v>1388</v>
      </c>
      <c r="O71" s="345">
        <v>1414</v>
      </c>
      <c r="P71" s="342">
        <v>1358</v>
      </c>
      <c r="Q71" s="352">
        <v>1198</v>
      </c>
      <c r="R71" s="352">
        <v>1258</v>
      </c>
      <c r="S71" s="352">
        <v>1253</v>
      </c>
      <c r="T71" s="352">
        <v>1334</v>
      </c>
      <c r="U71" s="352">
        <v>1312</v>
      </c>
      <c r="V71" s="352">
        <v>1317</v>
      </c>
      <c r="W71" s="352">
        <v>1339</v>
      </c>
      <c r="X71" s="352">
        <v>1361</v>
      </c>
      <c r="Y71" s="352">
        <v>1390</v>
      </c>
      <c r="Z71" s="352">
        <v>1337</v>
      </c>
      <c r="AA71" s="345">
        <v>1320</v>
      </c>
      <c r="AB71" s="342">
        <v>1305</v>
      </c>
      <c r="AC71" s="352">
        <v>1308</v>
      </c>
      <c r="AD71" s="352">
        <v>1291</v>
      </c>
      <c r="AE71" s="352">
        <v>1309</v>
      </c>
      <c r="AF71" s="352">
        <v>1298</v>
      </c>
      <c r="AG71" s="352">
        <v>1315</v>
      </c>
      <c r="AH71" s="352">
        <v>1417</v>
      </c>
      <c r="AI71" s="352">
        <v>1434</v>
      </c>
      <c r="AJ71" s="352">
        <v>1455</v>
      </c>
      <c r="AK71" s="352">
        <v>1433</v>
      </c>
      <c r="AL71" s="352">
        <v>1327</v>
      </c>
      <c r="AM71" s="345">
        <v>1365</v>
      </c>
      <c r="AN71" s="342">
        <v>1371</v>
      </c>
      <c r="AO71" s="352">
        <v>1318</v>
      </c>
      <c r="AP71" s="352">
        <v>1334</v>
      </c>
      <c r="AQ71" s="352">
        <v>1410</v>
      </c>
      <c r="AR71" s="352">
        <v>1427</v>
      </c>
      <c r="AS71" s="352">
        <v>1472</v>
      </c>
      <c r="AT71" s="352">
        <v>1492</v>
      </c>
      <c r="AU71" s="352">
        <v>1504</v>
      </c>
      <c r="AV71" s="352">
        <v>1533</v>
      </c>
      <c r="AW71" s="352">
        <v>1540</v>
      </c>
      <c r="AX71" s="352">
        <v>1560</v>
      </c>
      <c r="AY71" s="345">
        <v>1556</v>
      </c>
      <c r="AZ71" s="342">
        <v>1538</v>
      </c>
      <c r="BA71" s="352">
        <v>1514</v>
      </c>
      <c r="BB71" s="352">
        <v>1496</v>
      </c>
      <c r="BC71" s="352">
        <v>1443</v>
      </c>
      <c r="BD71" s="352">
        <v>1413</v>
      </c>
      <c r="BE71" s="352">
        <v>1413</v>
      </c>
      <c r="BF71" s="352">
        <v>1410</v>
      </c>
      <c r="BG71" s="352">
        <v>1357</v>
      </c>
      <c r="BH71" s="352">
        <v>1313</v>
      </c>
      <c r="BI71" s="352">
        <v>1315</v>
      </c>
      <c r="BJ71" s="352">
        <v>1284</v>
      </c>
      <c r="BK71" s="341">
        <v>1289</v>
      </c>
      <c r="BL71" s="342">
        <v>1279</v>
      </c>
      <c r="BM71" s="352">
        <v>1283</v>
      </c>
      <c r="BN71" s="352">
        <v>1291</v>
      </c>
      <c r="BO71" s="352">
        <v>1340</v>
      </c>
      <c r="BP71" s="352">
        <v>1331</v>
      </c>
      <c r="BQ71" s="352">
        <v>1325</v>
      </c>
      <c r="BR71" s="352">
        <v>1245</v>
      </c>
      <c r="BS71" s="352">
        <v>1244</v>
      </c>
      <c r="BT71" s="352">
        <v>1261</v>
      </c>
      <c r="BU71" s="352">
        <v>1217</v>
      </c>
      <c r="BV71" s="352">
        <v>1218</v>
      </c>
      <c r="BW71" s="341">
        <v>1210</v>
      </c>
      <c r="BX71" s="342">
        <v>1182</v>
      </c>
      <c r="BY71" s="352">
        <v>1210</v>
      </c>
      <c r="BZ71" s="352">
        <v>1211</v>
      </c>
      <c r="CA71" s="352">
        <v>1225</v>
      </c>
      <c r="CB71" s="352">
        <v>1234</v>
      </c>
      <c r="CC71" s="352">
        <v>1245</v>
      </c>
      <c r="CD71" s="352">
        <v>1287</v>
      </c>
      <c r="CE71" s="352">
        <v>1325</v>
      </c>
      <c r="CF71" s="352">
        <v>1269</v>
      </c>
      <c r="CG71" s="352">
        <v>1272</v>
      </c>
      <c r="CH71" s="352">
        <v>1318</v>
      </c>
      <c r="CI71" s="341">
        <v>1326</v>
      </c>
      <c r="CJ71" s="342">
        <v>1257</v>
      </c>
      <c r="CK71" s="352">
        <v>1218</v>
      </c>
      <c r="CL71" s="352">
        <v>1196</v>
      </c>
      <c r="CM71" s="352">
        <v>1148</v>
      </c>
      <c r="CN71" s="352">
        <v>1131</v>
      </c>
      <c r="CO71" s="352">
        <v>1116</v>
      </c>
      <c r="CP71" s="352">
        <v>1115</v>
      </c>
      <c r="CQ71" s="352">
        <v>1145</v>
      </c>
      <c r="CR71" s="352">
        <v>1137</v>
      </c>
      <c r="CS71" s="352">
        <v>1150</v>
      </c>
      <c r="CT71" s="352">
        <v>1161</v>
      </c>
      <c r="CU71" s="341">
        <v>1173</v>
      </c>
      <c r="CV71" s="342">
        <v>1182</v>
      </c>
      <c r="CW71" s="352">
        <v>1222</v>
      </c>
      <c r="CX71" s="352">
        <v>1265</v>
      </c>
      <c r="CY71" s="352">
        <v>1272</v>
      </c>
      <c r="CZ71" s="352">
        <v>1285</v>
      </c>
      <c r="DA71" s="352">
        <v>1249</v>
      </c>
      <c r="DB71" s="352">
        <v>1242</v>
      </c>
      <c r="DC71" s="352">
        <v>1247</v>
      </c>
      <c r="DD71" s="352">
        <v>1247</v>
      </c>
      <c r="DE71" s="352">
        <v>1267</v>
      </c>
      <c r="DF71" s="352">
        <v>1283</v>
      </c>
      <c r="DG71" s="341">
        <v>1273</v>
      </c>
      <c r="DH71" s="342">
        <v>1220</v>
      </c>
      <c r="DI71" s="352">
        <v>1246</v>
      </c>
      <c r="DJ71" s="352">
        <v>1257</v>
      </c>
      <c r="DK71" s="352">
        <v>1288</v>
      </c>
      <c r="DL71" s="352">
        <v>1284</v>
      </c>
      <c r="DM71" s="352">
        <v>1259</v>
      </c>
      <c r="DN71" s="352">
        <v>1154</v>
      </c>
      <c r="DO71" s="352">
        <v>1142</v>
      </c>
      <c r="DP71" s="352">
        <v>1149</v>
      </c>
      <c r="DQ71" s="341">
        <v>1157</v>
      </c>
      <c r="DR71" s="341">
        <v>1151</v>
      </c>
      <c r="DS71" s="345">
        <v>1130</v>
      </c>
      <c r="DT71" s="341">
        <v>1076</v>
      </c>
      <c r="DU71" s="341">
        <v>1025</v>
      </c>
      <c r="DV71" s="341">
        <v>1084</v>
      </c>
      <c r="DW71" s="341">
        <v>1107</v>
      </c>
      <c r="DX71" s="352"/>
      <c r="DY71" s="352"/>
      <c r="DZ71" s="352"/>
      <c r="EA71" s="352"/>
      <c r="EB71" s="352"/>
      <c r="EC71" s="352"/>
      <c r="ED71" s="352"/>
      <c r="EE71" s="352"/>
      <c r="EF71" s="104">
        <v>23</v>
      </c>
      <c r="EG71" s="84">
        <v>2.0776874435411021</v>
      </c>
      <c r="EH71" s="104">
        <v>-23</v>
      </c>
      <c r="EI71" s="84">
        <v>-1.8067556952081696</v>
      </c>
    </row>
    <row r="72" spans="1:139" ht="15" outlineLevel="2">
      <c r="A72" s="339">
        <v>361</v>
      </c>
      <c r="B72" s="339" t="s">
        <v>349</v>
      </c>
      <c r="C72" s="339" t="s">
        <v>359</v>
      </c>
      <c r="D72" s="342">
        <v>2195</v>
      </c>
      <c r="E72" s="352">
        <v>2216</v>
      </c>
      <c r="F72" s="352">
        <v>2296</v>
      </c>
      <c r="G72" s="352">
        <v>2380</v>
      </c>
      <c r="H72" s="352">
        <v>2393</v>
      </c>
      <c r="I72" s="352">
        <v>2542</v>
      </c>
      <c r="J72" s="352">
        <v>2566</v>
      </c>
      <c r="K72" s="352">
        <v>2634</v>
      </c>
      <c r="L72" s="352">
        <v>2647</v>
      </c>
      <c r="M72" s="352">
        <v>2549</v>
      </c>
      <c r="N72" s="352">
        <v>2500</v>
      </c>
      <c r="O72" s="345">
        <v>2409</v>
      </c>
      <c r="P72" s="342">
        <v>2247</v>
      </c>
      <c r="Q72" s="352">
        <v>2177</v>
      </c>
      <c r="R72" s="352">
        <v>2279</v>
      </c>
      <c r="S72" s="352">
        <v>2287</v>
      </c>
      <c r="T72" s="352">
        <v>2393</v>
      </c>
      <c r="U72" s="352">
        <v>2461</v>
      </c>
      <c r="V72" s="352">
        <v>2456</v>
      </c>
      <c r="W72" s="352">
        <v>2569</v>
      </c>
      <c r="X72" s="352">
        <v>2623</v>
      </c>
      <c r="Y72" s="352">
        <v>2680</v>
      </c>
      <c r="Z72" s="352">
        <v>2597</v>
      </c>
      <c r="AA72" s="345">
        <v>2559</v>
      </c>
      <c r="AB72" s="342">
        <v>2415</v>
      </c>
      <c r="AC72" s="352">
        <v>2307</v>
      </c>
      <c r="AD72" s="352">
        <v>2312</v>
      </c>
      <c r="AE72" s="352">
        <v>2341</v>
      </c>
      <c r="AF72" s="352">
        <v>2367</v>
      </c>
      <c r="AG72" s="352">
        <v>2450</v>
      </c>
      <c r="AH72" s="352">
        <v>2752</v>
      </c>
      <c r="AI72" s="352">
        <v>2829</v>
      </c>
      <c r="AJ72" s="352">
        <v>2872</v>
      </c>
      <c r="AK72" s="352">
        <v>2836</v>
      </c>
      <c r="AL72" s="352">
        <v>2627</v>
      </c>
      <c r="AM72" s="345">
        <v>2631</v>
      </c>
      <c r="AN72" s="342">
        <v>2624</v>
      </c>
      <c r="AO72" s="352">
        <v>2425</v>
      </c>
      <c r="AP72" s="352">
        <v>2394</v>
      </c>
      <c r="AQ72" s="352">
        <v>2580</v>
      </c>
      <c r="AR72" s="352">
        <v>2608</v>
      </c>
      <c r="AS72" s="352">
        <v>2686</v>
      </c>
      <c r="AT72" s="352">
        <v>2745</v>
      </c>
      <c r="AU72" s="352">
        <v>2755</v>
      </c>
      <c r="AV72" s="352">
        <v>2719</v>
      </c>
      <c r="AW72" s="352">
        <v>2731</v>
      </c>
      <c r="AX72" s="352">
        <v>2734</v>
      </c>
      <c r="AY72" s="345">
        <v>2739</v>
      </c>
      <c r="AZ72" s="342">
        <v>2660</v>
      </c>
      <c r="BA72" s="352">
        <v>2612</v>
      </c>
      <c r="BB72" s="352">
        <v>2625</v>
      </c>
      <c r="BC72" s="352">
        <v>2487</v>
      </c>
      <c r="BD72" s="352">
        <v>2527</v>
      </c>
      <c r="BE72" s="352">
        <v>2592</v>
      </c>
      <c r="BF72" s="352">
        <v>2559</v>
      </c>
      <c r="BG72" s="352">
        <v>2569</v>
      </c>
      <c r="BH72" s="352">
        <v>2564</v>
      </c>
      <c r="BI72" s="352">
        <v>2507</v>
      </c>
      <c r="BJ72" s="352">
        <v>2411</v>
      </c>
      <c r="BK72" s="341">
        <v>2458</v>
      </c>
      <c r="BL72" s="342">
        <v>2456</v>
      </c>
      <c r="BM72" s="352">
        <v>2486</v>
      </c>
      <c r="BN72" s="352">
        <v>2604</v>
      </c>
      <c r="BO72" s="352">
        <v>2682</v>
      </c>
      <c r="BP72" s="352">
        <v>2501</v>
      </c>
      <c r="BQ72" s="352">
        <v>2479</v>
      </c>
      <c r="BR72" s="352">
        <v>2386</v>
      </c>
      <c r="BS72" s="352">
        <v>2306</v>
      </c>
      <c r="BT72" s="352">
        <v>2342</v>
      </c>
      <c r="BU72" s="352">
        <v>2353</v>
      </c>
      <c r="BV72" s="352">
        <v>2359</v>
      </c>
      <c r="BW72" s="341">
        <v>2323</v>
      </c>
      <c r="BX72" s="342">
        <v>2240</v>
      </c>
      <c r="BY72" s="352">
        <v>2166</v>
      </c>
      <c r="BZ72" s="352">
        <v>2161</v>
      </c>
      <c r="CA72" s="352">
        <v>2159</v>
      </c>
      <c r="CB72" s="352">
        <v>2186</v>
      </c>
      <c r="CC72" s="352">
        <v>2261</v>
      </c>
      <c r="CD72" s="352">
        <v>2319</v>
      </c>
      <c r="CE72" s="352">
        <v>2343</v>
      </c>
      <c r="CF72" s="352">
        <v>2197</v>
      </c>
      <c r="CG72" s="352">
        <v>2208</v>
      </c>
      <c r="CH72" s="352">
        <v>2261</v>
      </c>
      <c r="CI72" s="341">
        <v>2239</v>
      </c>
      <c r="CJ72" s="342">
        <v>2077</v>
      </c>
      <c r="CK72" s="352">
        <v>2012</v>
      </c>
      <c r="CL72" s="352">
        <v>2090</v>
      </c>
      <c r="CM72" s="352">
        <v>2118</v>
      </c>
      <c r="CN72" s="352">
        <v>2091</v>
      </c>
      <c r="CO72" s="352">
        <v>2074</v>
      </c>
      <c r="CP72" s="352">
        <v>2062</v>
      </c>
      <c r="CQ72" s="352">
        <v>2131</v>
      </c>
      <c r="CR72" s="352">
        <v>2148</v>
      </c>
      <c r="CS72" s="352">
        <v>2217</v>
      </c>
      <c r="CT72" s="352">
        <v>2266</v>
      </c>
      <c r="CU72" s="341">
        <v>2286</v>
      </c>
      <c r="CV72" s="342">
        <v>2205</v>
      </c>
      <c r="CW72" s="352">
        <v>2264</v>
      </c>
      <c r="CX72" s="352">
        <v>2330</v>
      </c>
      <c r="CY72" s="352">
        <v>2420</v>
      </c>
      <c r="CZ72" s="352">
        <v>2478</v>
      </c>
      <c r="DA72" s="352">
        <v>2462</v>
      </c>
      <c r="DB72" s="352">
        <v>2434</v>
      </c>
      <c r="DC72" s="352">
        <v>2440</v>
      </c>
      <c r="DD72" s="352">
        <v>2468</v>
      </c>
      <c r="DE72" s="352">
        <v>2513</v>
      </c>
      <c r="DF72" s="352">
        <v>2536</v>
      </c>
      <c r="DG72" s="341">
        <v>2546</v>
      </c>
      <c r="DH72" s="342">
        <v>2485</v>
      </c>
      <c r="DI72" s="352">
        <v>2542</v>
      </c>
      <c r="DJ72" s="352">
        <v>2648</v>
      </c>
      <c r="DK72" s="352">
        <v>2694</v>
      </c>
      <c r="DL72" s="352">
        <v>2714</v>
      </c>
      <c r="DM72" s="352">
        <v>2749</v>
      </c>
      <c r="DN72" s="352">
        <v>2462</v>
      </c>
      <c r="DO72" s="352">
        <v>2433</v>
      </c>
      <c r="DP72" s="352">
        <v>2417</v>
      </c>
      <c r="DQ72" s="341">
        <v>2406</v>
      </c>
      <c r="DR72" s="341">
        <v>2390</v>
      </c>
      <c r="DS72" s="345">
        <v>2247</v>
      </c>
      <c r="DT72" s="341">
        <v>2113</v>
      </c>
      <c r="DU72" s="341">
        <v>1989</v>
      </c>
      <c r="DV72" s="341">
        <v>2138</v>
      </c>
      <c r="DW72" s="341">
        <v>2198</v>
      </c>
      <c r="DX72" s="352"/>
      <c r="DY72" s="352"/>
      <c r="DZ72" s="352"/>
      <c r="EA72" s="352"/>
      <c r="EB72" s="352"/>
      <c r="EC72" s="352"/>
      <c r="ED72" s="352"/>
      <c r="EE72" s="352"/>
      <c r="EF72" s="104">
        <v>60</v>
      </c>
      <c r="EG72" s="84">
        <v>2.7297543221110101</v>
      </c>
      <c r="EH72" s="104">
        <v>-49</v>
      </c>
      <c r="EI72" s="84">
        <v>-1.9245875883739199</v>
      </c>
    </row>
    <row r="73" spans="1:139" ht="15" outlineLevel="2">
      <c r="A73" s="339">
        <v>647</v>
      </c>
      <c r="B73" s="339" t="s">
        <v>349</v>
      </c>
      <c r="C73" s="339" t="s">
        <v>360</v>
      </c>
      <c r="D73" s="342">
        <v>1139</v>
      </c>
      <c r="E73" s="352">
        <v>1207</v>
      </c>
      <c r="F73" s="352">
        <v>1200</v>
      </c>
      <c r="G73" s="352">
        <v>1258</v>
      </c>
      <c r="H73" s="352">
        <v>1302</v>
      </c>
      <c r="I73" s="352">
        <v>1422</v>
      </c>
      <c r="J73" s="352">
        <v>1438</v>
      </c>
      <c r="K73" s="352">
        <v>1398</v>
      </c>
      <c r="L73" s="352">
        <v>1316</v>
      </c>
      <c r="M73" s="352">
        <v>1303</v>
      </c>
      <c r="N73" s="352">
        <v>1305</v>
      </c>
      <c r="O73" s="345">
        <v>1335</v>
      </c>
      <c r="P73" s="342">
        <v>1299</v>
      </c>
      <c r="Q73" s="352">
        <v>1302</v>
      </c>
      <c r="R73" s="352">
        <v>1352</v>
      </c>
      <c r="S73" s="352">
        <v>1376</v>
      </c>
      <c r="T73" s="352">
        <v>1302</v>
      </c>
      <c r="U73" s="352">
        <v>1418</v>
      </c>
      <c r="V73" s="352">
        <v>1443</v>
      </c>
      <c r="W73" s="352">
        <v>1457</v>
      </c>
      <c r="X73" s="352">
        <v>1466</v>
      </c>
      <c r="Y73" s="352">
        <v>1530</v>
      </c>
      <c r="Z73" s="352">
        <v>1447</v>
      </c>
      <c r="AA73" s="345">
        <v>1407</v>
      </c>
      <c r="AB73" s="342">
        <v>1349</v>
      </c>
      <c r="AC73" s="352">
        <v>1322</v>
      </c>
      <c r="AD73" s="352">
        <v>1277</v>
      </c>
      <c r="AE73" s="352">
        <v>1233</v>
      </c>
      <c r="AF73" s="352">
        <v>1195</v>
      </c>
      <c r="AG73" s="352">
        <v>1175</v>
      </c>
      <c r="AH73" s="352">
        <v>1221</v>
      </c>
      <c r="AI73" s="352">
        <v>1345</v>
      </c>
      <c r="AJ73" s="352">
        <v>1396</v>
      </c>
      <c r="AK73" s="352">
        <v>1418</v>
      </c>
      <c r="AL73" s="352">
        <v>1443</v>
      </c>
      <c r="AM73" s="345">
        <v>1373</v>
      </c>
      <c r="AN73" s="342">
        <v>1357</v>
      </c>
      <c r="AO73" s="352">
        <v>1316</v>
      </c>
      <c r="AP73" s="352">
        <v>1273</v>
      </c>
      <c r="AQ73" s="352">
        <v>1300</v>
      </c>
      <c r="AR73" s="352">
        <v>1326</v>
      </c>
      <c r="AS73" s="352">
        <v>1351</v>
      </c>
      <c r="AT73" s="352">
        <v>1416</v>
      </c>
      <c r="AU73" s="352">
        <v>1439</v>
      </c>
      <c r="AV73" s="352">
        <v>1484</v>
      </c>
      <c r="AW73" s="352">
        <v>1484</v>
      </c>
      <c r="AX73" s="352">
        <v>1463</v>
      </c>
      <c r="AY73" s="345">
        <v>1493</v>
      </c>
      <c r="AZ73" s="342">
        <v>1453</v>
      </c>
      <c r="BA73" s="352">
        <v>1447</v>
      </c>
      <c r="BB73" s="352">
        <v>1465</v>
      </c>
      <c r="BC73" s="352">
        <v>1420</v>
      </c>
      <c r="BD73" s="352">
        <v>1413</v>
      </c>
      <c r="BE73" s="352">
        <v>1402</v>
      </c>
      <c r="BF73" s="352">
        <v>1429</v>
      </c>
      <c r="BG73" s="352">
        <v>1410</v>
      </c>
      <c r="BH73" s="352">
        <v>1449</v>
      </c>
      <c r="BI73" s="352">
        <v>1408</v>
      </c>
      <c r="BJ73" s="352">
        <v>1373</v>
      </c>
      <c r="BK73" s="341">
        <v>1381</v>
      </c>
      <c r="BL73" s="342">
        <v>1354</v>
      </c>
      <c r="BM73" s="352">
        <v>1333</v>
      </c>
      <c r="BN73" s="352">
        <v>1371</v>
      </c>
      <c r="BO73" s="352">
        <v>1391</v>
      </c>
      <c r="BP73" s="352">
        <v>1412</v>
      </c>
      <c r="BQ73" s="352">
        <v>1399</v>
      </c>
      <c r="BR73" s="352">
        <v>1381</v>
      </c>
      <c r="BS73" s="352">
        <v>1389</v>
      </c>
      <c r="BT73" s="352">
        <v>1398</v>
      </c>
      <c r="BU73" s="352">
        <v>1379</v>
      </c>
      <c r="BV73" s="352">
        <v>1368</v>
      </c>
      <c r="BW73" s="341">
        <v>1367</v>
      </c>
      <c r="BX73" s="342">
        <v>1325</v>
      </c>
      <c r="BY73" s="352">
        <v>1295</v>
      </c>
      <c r="BZ73" s="352">
        <v>1345</v>
      </c>
      <c r="CA73" s="352">
        <v>1391</v>
      </c>
      <c r="CB73" s="352">
        <v>1414</v>
      </c>
      <c r="CC73" s="352">
        <v>1444</v>
      </c>
      <c r="CD73" s="352">
        <v>1446</v>
      </c>
      <c r="CE73" s="352">
        <v>1482</v>
      </c>
      <c r="CF73" s="352">
        <v>1450</v>
      </c>
      <c r="CG73" s="352">
        <v>1457</v>
      </c>
      <c r="CH73" s="352">
        <v>1449</v>
      </c>
      <c r="CI73" s="341">
        <v>1406</v>
      </c>
      <c r="CJ73" s="342">
        <v>1339</v>
      </c>
      <c r="CK73" s="352">
        <v>1360</v>
      </c>
      <c r="CL73" s="352">
        <v>1369</v>
      </c>
      <c r="CM73" s="352">
        <v>1367</v>
      </c>
      <c r="CN73" s="352">
        <v>1319</v>
      </c>
      <c r="CO73" s="352">
        <v>1322</v>
      </c>
      <c r="CP73" s="352">
        <v>1277</v>
      </c>
      <c r="CQ73" s="352">
        <v>1348</v>
      </c>
      <c r="CR73" s="352">
        <v>1351</v>
      </c>
      <c r="CS73" s="352">
        <v>1336</v>
      </c>
      <c r="CT73" s="352">
        <v>1342</v>
      </c>
      <c r="CU73" s="341">
        <v>1353</v>
      </c>
      <c r="CV73" s="342">
        <v>1324</v>
      </c>
      <c r="CW73" s="352">
        <v>1364</v>
      </c>
      <c r="CX73" s="352">
        <v>1376</v>
      </c>
      <c r="CY73" s="352">
        <v>1366</v>
      </c>
      <c r="CZ73" s="352">
        <v>1408</v>
      </c>
      <c r="DA73" s="352">
        <v>1421</v>
      </c>
      <c r="DB73" s="352">
        <v>1418</v>
      </c>
      <c r="DC73" s="352">
        <v>1438</v>
      </c>
      <c r="DD73" s="352">
        <v>1415</v>
      </c>
      <c r="DE73" s="352">
        <v>1417</v>
      </c>
      <c r="DF73" s="352">
        <v>1415</v>
      </c>
      <c r="DG73" s="341">
        <v>1431</v>
      </c>
      <c r="DH73" s="342">
        <v>1436</v>
      </c>
      <c r="DI73" s="352">
        <v>1439</v>
      </c>
      <c r="DJ73" s="352">
        <v>1489</v>
      </c>
      <c r="DK73" s="352">
        <v>1526</v>
      </c>
      <c r="DL73" s="352">
        <v>1506</v>
      </c>
      <c r="DM73" s="352">
        <v>1482</v>
      </c>
      <c r="DN73" s="352">
        <v>1304</v>
      </c>
      <c r="DO73" s="352">
        <v>1288</v>
      </c>
      <c r="DP73" s="352">
        <v>1317</v>
      </c>
      <c r="DQ73" s="341">
        <v>1311</v>
      </c>
      <c r="DR73" s="341">
        <v>1297</v>
      </c>
      <c r="DS73" s="345">
        <v>1256</v>
      </c>
      <c r="DT73" s="341">
        <v>1203</v>
      </c>
      <c r="DU73" s="341">
        <v>1130</v>
      </c>
      <c r="DV73" s="341">
        <v>1182</v>
      </c>
      <c r="DW73" s="341">
        <v>1245</v>
      </c>
      <c r="DX73" s="352"/>
      <c r="DY73" s="352"/>
      <c r="DZ73" s="352"/>
      <c r="EA73" s="352"/>
      <c r="EB73" s="352"/>
      <c r="EC73" s="352"/>
      <c r="ED73" s="352"/>
      <c r="EE73" s="352"/>
      <c r="EF73" s="104">
        <v>63</v>
      </c>
      <c r="EG73" s="84">
        <v>5.0602409638554215</v>
      </c>
      <c r="EH73" s="104">
        <v>-11</v>
      </c>
      <c r="EI73" s="84">
        <v>-0.76869322152341013</v>
      </c>
    </row>
    <row r="74" spans="1:139" ht="15" outlineLevel="2">
      <c r="A74" s="339">
        <v>658</v>
      </c>
      <c r="B74" s="339" t="s">
        <v>349</v>
      </c>
      <c r="C74" s="339" t="s">
        <v>361</v>
      </c>
      <c r="D74" s="342">
        <v>1049</v>
      </c>
      <c r="E74" s="352">
        <v>1046</v>
      </c>
      <c r="F74" s="352">
        <v>1072</v>
      </c>
      <c r="G74" s="352">
        <v>1086</v>
      </c>
      <c r="H74" s="352">
        <v>1103</v>
      </c>
      <c r="I74" s="352">
        <v>1153</v>
      </c>
      <c r="J74" s="352">
        <v>1118</v>
      </c>
      <c r="K74" s="352">
        <v>1131</v>
      </c>
      <c r="L74" s="352">
        <v>1107</v>
      </c>
      <c r="M74" s="352">
        <v>1102</v>
      </c>
      <c r="N74" s="352">
        <v>1126</v>
      </c>
      <c r="O74" s="345">
        <v>1079</v>
      </c>
      <c r="P74" s="342">
        <v>1027</v>
      </c>
      <c r="Q74" s="352">
        <v>1018</v>
      </c>
      <c r="R74" s="352">
        <v>1067</v>
      </c>
      <c r="S74" s="352">
        <v>1092</v>
      </c>
      <c r="T74" s="352">
        <v>1103</v>
      </c>
      <c r="U74" s="352">
        <v>1070</v>
      </c>
      <c r="V74" s="352">
        <v>1045</v>
      </c>
      <c r="W74" s="352">
        <v>1102</v>
      </c>
      <c r="X74" s="352">
        <v>1098</v>
      </c>
      <c r="Y74" s="352">
        <v>1096</v>
      </c>
      <c r="Z74" s="352">
        <v>1074</v>
      </c>
      <c r="AA74" s="345">
        <v>1034</v>
      </c>
      <c r="AB74" s="342">
        <v>982</v>
      </c>
      <c r="AC74" s="352">
        <v>977</v>
      </c>
      <c r="AD74" s="352">
        <v>937</v>
      </c>
      <c r="AE74" s="352">
        <v>913</v>
      </c>
      <c r="AF74" s="352">
        <v>876</v>
      </c>
      <c r="AG74" s="352">
        <v>862</v>
      </c>
      <c r="AH74" s="352">
        <v>898</v>
      </c>
      <c r="AI74" s="352">
        <v>874</v>
      </c>
      <c r="AJ74" s="352">
        <v>884</v>
      </c>
      <c r="AK74" s="352">
        <v>872</v>
      </c>
      <c r="AL74" s="352">
        <v>885</v>
      </c>
      <c r="AM74" s="345">
        <v>934</v>
      </c>
      <c r="AN74" s="342">
        <v>990</v>
      </c>
      <c r="AO74" s="352">
        <v>934</v>
      </c>
      <c r="AP74" s="352">
        <v>919</v>
      </c>
      <c r="AQ74" s="352">
        <v>952</v>
      </c>
      <c r="AR74" s="352">
        <v>917</v>
      </c>
      <c r="AS74" s="352">
        <v>966</v>
      </c>
      <c r="AT74" s="352">
        <v>996</v>
      </c>
      <c r="AU74" s="352">
        <v>1005</v>
      </c>
      <c r="AV74" s="352">
        <v>1036</v>
      </c>
      <c r="AW74" s="352">
        <v>1058</v>
      </c>
      <c r="AX74" s="352">
        <v>1035</v>
      </c>
      <c r="AY74" s="345">
        <v>1029</v>
      </c>
      <c r="AZ74" s="342">
        <v>1006</v>
      </c>
      <c r="BA74" s="352">
        <v>1030</v>
      </c>
      <c r="BB74" s="352">
        <v>1055</v>
      </c>
      <c r="BC74" s="352">
        <v>1020</v>
      </c>
      <c r="BD74" s="352">
        <v>1012</v>
      </c>
      <c r="BE74" s="352">
        <v>1047</v>
      </c>
      <c r="BF74" s="352">
        <v>1009</v>
      </c>
      <c r="BG74" s="352">
        <v>1003</v>
      </c>
      <c r="BH74" s="352">
        <v>1041</v>
      </c>
      <c r="BI74" s="352">
        <v>1051</v>
      </c>
      <c r="BJ74" s="352">
        <v>1049</v>
      </c>
      <c r="BK74" s="341">
        <v>1071</v>
      </c>
      <c r="BL74" s="342">
        <v>1027</v>
      </c>
      <c r="BM74" s="352">
        <v>994</v>
      </c>
      <c r="BN74" s="352">
        <v>1011</v>
      </c>
      <c r="BO74" s="352">
        <v>1033</v>
      </c>
      <c r="BP74" s="352">
        <v>1004</v>
      </c>
      <c r="BQ74" s="352">
        <v>1032</v>
      </c>
      <c r="BR74" s="352">
        <v>1015</v>
      </c>
      <c r="BS74" s="352">
        <v>1033</v>
      </c>
      <c r="BT74" s="352">
        <v>1082</v>
      </c>
      <c r="BU74" s="352">
        <v>1068</v>
      </c>
      <c r="BV74" s="352">
        <v>1077</v>
      </c>
      <c r="BW74" s="341">
        <v>1095</v>
      </c>
      <c r="BX74" s="342">
        <v>1086</v>
      </c>
      <c r="BY74" s="352">
        <v>1101</v>
      </c>
      <c r="BZ74" s="352">
        <v>1123</v>
      </c>
      <c r="CA74" s="352">
        <v>1159</v>
      </c>
      <c r="CB74" s="352">
        <v>1146</v>
      </c>
      <c r="CC74" s="352">
        <v>1152</v>
      </c>
      <c r="CD74" s="352">
        <v>1166</v>
      </c>
      <c r="CE74" s="352">
        <v>1213</v>
      </c>
      <c r="CF74" s="352">
        <v>1214</v>
      </c>
      <c r="CG74" s="352">
        <v>1216</v>
      </c>
      <c r="CH74" s="352">
        <v>1214</v>
      </c>
      <c r="CI74" s="341">
        <v>1197</v>
      </c>
      <c r="CJ74" s="342">
        <v>1159</v>
      </c>
      <c r="CK74" s="352">
        <v>1153</v>
      </c>
      <c r="CL74" s="352">
        <v>1149</v>
      </c>
      <c r="CM74" s="352">
        <v>1146</v>
      </c>
      <c r="CN74" s="352">
        <v>1143</v>
      </c>
      <c r="CO74" s="352">
        <v>1141</v>
      </c>
      <c r="CP74" s="352">
        <v>1126</v>
      </c>
      <c r="CQ74" s="352">
        <v>1173</v>
      </c>
      <c r="CR74" s="352">
        <v>1186</v>
      </c>
      <c r="CS74" s="352">
        <v>1190</v>
      </c>
      <c r="CT74" s="352">
        <v>1189</v>
      </c>
      <c r="CU74" s="341">
        <v>1188</v>
      </c>
      <c r="CV74" s="342">
        <v>1165</v>
      </c>
      <c r="CW74" s="352">
        <v>1156</v>
      </c>
      <c r="CX74" s="352">
        <v>1167</v>
      </c>
      <c r="CY74" s="352">
        <v>1173</v>
      </c>
      <c r="CZ74" s="352">
        <v>1190</v>
      </c>
      <c r="DA74" s="352">
        <v>1176</v>
      </c>
      <c r="DB74" s="352">
        <v>1156</v>
      </c>
      <c r="DC74" s="352">
        <v>1157</v>
      </c>
      <c r="DD74" s="352">
        <v>1146</v>
      </c>
      <c r="DE74" s="352">
        <v>1161</v>
      </c>
      <c r="DF74" s="352">
        <v>1163</v>
      </c>
      <c r="DG74" s="341">
        <v>1153</v>
      </c>
      <c r="DH74" s="342">
        <v>1147</v>
      </c>
      <c r="DI74" s="352">
        <v>1145</v>
      </c>
      <c r="DJ74" s="352">
        <v>1125</v>
      </c>
      <c r="DK74" s="352">
        <v>1136</v>
      </c>
      <c r="DL74" s="352">
        <v>1126</v>
      </c>
      <c r="DM74" s="352">
        <v>1135</v>
      </c>
      <c r="DN74" s="352">
        <v>1071</v>
      </c>
      <c r="DO74" s="352">
        <v>1062</v>
      </c>
      <c r="DP74" s="352">
        <v>1066</v>
      </c>
      <c r="DQ74" s="341">
        <v>1063</v>
      </c>
      <c r="DR74" s="341">
        <v>1044</v>
      </c>
      <c r="DS74" s="345">
        <v>1005</v>
      </c>
      <c r="DT74" s="341">
        <v>980</v>
      </c>
      <c r="DU74" s="341">
        <v>984</v>
      </c>
      <c r="DV74" s="341">
        <v>988</v>
      </c>
      <c r="DW74" s="341">
        <v>987</v>
      </c>
      <c r="DX74" s="352"/>
      <c r="DY74" s="352"/>
      <c r="DZ74" s="352"/>
      <c r="EA74" s="352"/>
      <c r="EB74" s="352"/>
      <c r="EC74" s="352"/>
      <c r="ED74" s="352"/>
      <c r="EE74" s="352"/>
      <c r="EF74" s="104">
        <v>-1</v>
      </c>
      <c r="EG74" s="84">
        <v>-0.10131712259371835</v>
      </c>
      <c r="EH74" s="104">
        <v>-18</v>
      </c>
      <c r="EI74" s="84">
        <v>-1.5611448395490026</v>
      </c>
    </row>
    <row r="75" spans="1:139" ht="15" outlineLevel="2">
      <c r="A75" s="339">
        <v>664</v>
      </c>
      <c r="B75" s="339" t="s">
        <v>349</v>
      </c>
      <c r="C75" s="339" t="s">
        <v>362</v>
      </c>
      <c r="D75" s="342">
        <v>11751</v>
      </c>
      <c r="E75" s="352">
        <v>11741</v>
      </c>
      <c r="F75" s="352">
        <v>11767</v>
      </c>
      <c r="G75" s="352">
        <v>11783</v>
      </c>
      <c r="H75" s="352">
        <v>11929</v>
      </c>
      <c r="I75" s="352">
        <v>12007</v>
      </c>
      <c r="J75" s="352">
        <v>11942</v>
      </c>
      <c r="K75" s="352">
        <v>12076</v>
      </c>
      <c r="L75" s="352">
        <v>11953</v>
      </c>
      <c r="M75" s="352">
        <v>12021</v>
      </c>
      <c r="N75" s="352">
        <v>12037</v>
      </c>
      <c r="O75" s="345">
        <v>11981</v>
      </c>
      <c r="P75" s="342">
        <v>11939</v>
      </c>
      <c r="Q75" s="352">
        <v>10974</v>
      </c>
      <c r="R75" s="352">
        <v>11751</v>
      </c>
      <c r="S75" s="352">
        <v>11750</v>
      </c>
      <c r="T75" s="352">
        <v>11929</v>
      </c>
      <c r="U75" s="352">
        <v>12148</v>
      </c>
      <c r="V75" s="352">
        <v>11976</v>
      </c>
      <c r="W75" s="352">
        <v>12349</v>
      </c>
      <c r="X75" s="352">
        <v>12447</v>
      </c>
      <c r="Y75" s="352">
        <v>12711</v>
      </c>
      <c r="Z75" s="352">
        <v>12753</v>
      </c>
      <c r="AA75" s="345">
        <v>12551</v>
      </c>
      <c r="AB75" s="342">
        <v>12347</v>
      </c>
      <c r="AC75" s="352">
        <v>12186</v>
      </c>
      <c r="AD75" s="352">
        <v>12269</v>
      </c>
      <c r="AE75" s="352">
        <v>12351</v>
      </c>
      <c r="AF75" s="352">
        <v>12278</v>
      </c>
      <c r="AG75" s="352">
        <v>12498</v>
      </c>
      <c r="AH75" s="352">
        <v>12871</v>
      </c>
      <c r="AI75" s="352">
        <v>13050</v>
      </c>
      <c r="AJ75" s="352">
        <v>13235</v>
      </c>
      <c r="AK75" s="352">
        <v>13342</v>
      </c>
      <c r="AL75" s="352">
        <v>13090</v>
      </c>
      <c r="AM75" s="345">
        <v>13183</v>
      </c>
      <c r="AN75" s="342">
        <v>13004</v>
      </c>
      <c r="AO75" s="352">
        <v>12928</v>
      </c>
      <c r="AP75" s="352">
        <v>13035</v>
      </c>
      <c r="AQ75" s="352">
        <v>13281</v>
      </c>
      <c r="AR75" s="352">
        <v>13219</v>
      </c>
      <c r="AS75" s="352">
        <v>13382</v>
      </c>
      <c r="AT75" s="352">
        <v>13555</v>
      </c>
      <c r="AU75" s="352">
        <v>13651</v>
      </c>
      <c r="AV75" s="352">
        <v>13768</v>
      </c>
      <c r="AW75" s="352">
        <v>13945</v>
      </c>
      <c r="AX75" s="352">
        <v>13854</v>
      </c>
      <c r="AY75" s="345">
        <v>13810</v>
      </c>
      <c r="AZ75" s="342">
        <v>13657</v>
      </c>
      <c r="BA75" s="352">
        <v>13669</v>
      </c>
      <c r="BB75" s="352">
        <v>13836</v>
      </c>
      <c r="BC75" s="352">
        <v>13671</v>
      </c>
      <c r="BD75" s="352">
        <v>13701</v>
      </c>
      <c r="BE75" s="352">
        <v>13764</v>
      </c>
      <c r="BF75" s="352">
        <v>13730</v>
      </c>
      <c r="BG75" s="352">
        <v>13836</v>
      </c>
      <c r="BH75" s="352">
        <v>13914</v>
      </c>
      <c r="BI75" s="352">
        <v>13893</v>
      </c>
      <c r="BJ75" s="352">
        <v>13847</v>
      </c>
      <c r="BK75" s="341">
        <v>13930</v>
      </c>
      <c r="BL75" s="342">
        <v>13735</v>
      </c>
      <c r="BM75" s="352">
        <v>13733</v>
      </c>
      <c r="BN75" s="352">
        <v>13881</v>
      </c>
      <c r="BO75" s="352">
        <v>14012</v>
      </c>
      <c r="BP75" s="352">
        <v>13996</v>
      </c>
      <c r="BQ75" s="352">
        <v>14010</v>
      </c>
      <c r="BR75" s="352">
        <v>14045</v>
      </c>
      <c r="BS75" s="352">
        <v>14115</v>
      </c>
      <c r="BT75" s="352">
        <v>14123</v>
      </c>
      <c r="BU75" s="352">
        <v>14224</v>
      </c>
      <c r="BV75" s="352">
        <v>14284</v>
      </c>
      <c r="BW75" s="341">
        <v>14262</v>
      </c>
      <c r="BX75" s="342">
        <v>14035</v>
      </c>
      <c r="BY75" s="352">
        <v>14010</v>
      </c>
      <c r="BZ75" s="352">
        <v>14190</v>
      </c>
      <c r="CA75" s="352">
        <v>14232</v>
      </c>
      <c r="CB75" s="352">
        <v>14280</v>
      </c>
      <c r="CC75" s="352">
        <v>14419</v>
      </c>
      <c r="CD75" s="352">
        <v>14446</v>
      </c>
      <c r="CE75" s="352">
        <v>14568</v>
      </c>
      <c r="CF75" s="352">
        <v>14548</v>
      </c>
      <c r="CG75" s="352">
        <v>14575</v>
      </c>
      <c r="CH75" s="352">
        <v>14623</v>
      </c>
      <c r="CI75" s="341">
        <v>14604</v>
      </c>
      <c r="CJ75" s="342">
        <v>14373</v>
      </c>
      <c r="CK75" s="352">
        <v>14293</v>
      </c>
      <c r="CL75" s="352">
        <v>14267</v>
      </c>
      <c r="CM75" s="352">
        <v>14163</v>
      </c>
      <c r="CN75" s="352">
        <v>14150</v>
      </c>
      <c r="CO75" s="352">
        <v>14227</v>
      </c>
      <c r="CP75" s="352">
        <v>14331</v>
      </c>
      <c r="CQ75" s="352">
        <v>14520</v>
      </c>
      <c r="CR75" s="352">
        <v>14560</v>
      </c>
      <c r="CS75" s="352">
        <v>14690</v>
      </c>
      <c r="CT75" s="352">
        <v>14817</v>
      </c>
      <c r="CU75" s="341">
        <v>14749</v>
      </c>
      <c r="CV75" s="342">
        <v>14643</v>
      </c>
      <c r="CW75" s="352">
        <v>14742</v>
      </c>
      <c r="CX75" s="352">
        <v>14895</v>
      </c>
      <c r="CY75" s="352">
        <v>15018</v>
      </c>
      <c r="CZ75" s="352">
        <v>15047</v>
      </c>
      <c r="DA75" s="352">
        <v>15002</v>
      </c>
      <c r="DB75" s="352">
        <v>14939</v>
      </c>
      <c r="DC75" s="352">
        <v>15036</v>
      </c>
      <c r="DD75" s="352">
        <v>15012</v>
      </c>
      <c r="DE75" s="352">
        <v>15047</v>
      </c>
      <c r="DF75" s="352">
        <v>15009</v>
      </c>
      <c r="DG75" s="341">
        <v>15139</v>
      </c>
      <c r="DH75" s="342">
        <v>15091</v>
      </c>
      <c r="DI75" s="352">
        <v>15126</v>
      </c>
      <c r="DJ75" s="352">
        <v>14768</v>
      </c>
      <c r="DK75" s="352">
        <v>14984</v>
      </c>
      <c r="DL75" s="352">
        <v>15067</v>
      </c>
      <c r="DM75" s="352">
        <v>15040</v>
      </c>
      <c r="DN75" s="352">
        <v>14021</v>
      </c>
      <c r="DO75" s="352">
        <v>14117</v>
      </c>
      <c r="DP75" s="352">
        <v>14123</v>
      </c>
      <c r="DQ75" s="341">
        <v>14118</v>
      </c>
      <c r="DR75" s="341">
        <v>14244</v>
      </c>
      <c r="DS75" s="345">
        <v>14292</v>
      </c>
      <c r="DT75" s="341">
        <v>14103</v>
      </c>
      <c r="DU75" s="341">
        <v>14150</v>
      </c>
      <c r="DV75" s="341">
        <v>14235</v>
      </c>
      <c r="DW75" s="341">
        <v>14273</v>
      </c>
      <c r="DX75" s="352"/>
      <c r="DY75" s="352"/>
      <c r="DZ75" s="352"/>
      <c r="EA75" s="352"/>
      <c r="EB75" s="352"/>
      <c r="EC75" s="352"/>
      <c r="ED75" s="352"/>
      <c r="EE75" s="352"/>
      <c r="EF75" s="104">
        <v>38</v>
      </c>
      <c r="EG75" s="84">
        <v>0.26623695088628879</v>
      </c>
      <c r="EH75" s="104">
        <v>-19</v>
      </c>
      <c r="EI75" s="84">
        <v>-0.12550366602813925</v>
      </c>
    </row>
    <row r="76" spans="1:139" ht="15" outlineLevel="2">
      <c r="A76" s="339">
        <v>686</v>
      </c>
      <c r="B76" s="339" t="s">
        <v>349</v>
      </c>
      <c r="C76" s="339" t="s">
        <v>363</v>
      </c>
      <c r="D76" s="342">
        <v>14339</v>
      </c>
      <c r="E76" s="352">
        <v>14363</v>
      </c>
      <c r="F76" s="352">
        <v>14456</v>
      </c>
      <c r="G76" s="352">
        <v>14662</v>
      </c>
      <c r="H76" s="352">
        <v>14991</v>
      </c>
      <c r="I76" s="352">
        <v>15240</v>
      </c>
      <c r="J76" s="352">
        <v>15204</v>
      </c>
      <c r="K76" s="352">
        <v>15240</v>
      </c>
      <c r="L76" s="352">
        <v>15050</v>
      </c>
      <c r="M76" s="352">
        <v>15188</v>
      </c>
      <c r="N76" s="352">
        <v>15248</v>
      </c>
      <c r="O76" s="345">
        <v>15187</v>
      </c>
      <c r="P76" s="342">
        <v>15045</v>
      </c>
      <c r="Q76" s="352">
        <v>14790</v>
      </c>
      <c r="R76" s="352">
        <v>15105</v>
      </c>
      <c r="S76" s="352">
        <v>15201</v>
      </c>
      <c r="T76" s="352">
        <v>14991</v>
      </c>
      <c r="U76" s="352">
        <v>15571</v>
      </c>
      <c r="V76" s="352">
        <v>15462</v>
      </c>
      <c r="W76" s="352">
        <v>15944</v>
      </c>
      <c r="X76" s="352">
        <v>15970</v>
      </c>
      <c r="Y76" s="352">
        <v>16184</v>
      </c>
      <c r="Z76" s="352">
        <v>16206</v>
      </c>
      <c r="AA76" s="345">
        <v>15920</v>
      </c>
      <c r="AB76" s="342">
        <v>15658</v>
      </c>
      <c r="AC76" s="352">
        <v>15371</v>
      </c>
      <c r="AD76" s="352">
        <v>15267</v>
      </c>
      <c r="AE76" s="352">
        <v>15503</v>
      </c>
      <c r="AF76" s="352">
        <v>15624</v>
      </c>
      <c r="AG76" s="352">
        <v>15795</v>
      </c>
      <c r="AH76" s="352">
        <v>16280</v>
      </c>
      <c r="AI76" s="352">
        <v>16440</v>
      </c>
      <c r="AJ76" s="352">
        <v>16604</v>
      </c>
      <c r="AK76" s="352">
        <v>16743</v>
      </c>
      <c r="AL76" s="352">
        <v>16528</v>
      </c>
      <c r="AM76" s="345">
        <v>16592</v>
      </c>
      <c r="AN76" s="342">
        <v>16299</v>
      </c>
      <c r="AO76" s="352">
        <v>16184</v>
      </c>
      <c r="AP76" s="352">
        <v>16489</v>
      </c>
      <c r="AQ76" s="352">
        <v>16658</v>
      </c>
      <c r="AR76" s="352">
        <v>16740</v>
      </c>
      <c r="AS76" s="352">
        <v>17027</v>
      </c>
      <c r="AT76" s="352">
        <v>17155</v>
      </c>
      <c r="AU76" s="352">
        <v>17243</v>
      </c>
      <c r="AV76" s="352">
        <v>17248</v>
      </c>
      <c r="AW76" s="352">
        <v>17497</v>
      </c>
      <c r="AX76" s="352">
        <v>17389</v>
      </c>
      <c r="AY76" s="345">
        <v>17224</v>
      </c>
      <c r="AZ76" s="342">
        <v>16970</v>
      </c>
      <c r="BA76" s="352">
        <v>16800</v>
      </c>
      <c r="BB76" s="352">
        <v>17257</v>
      </c>
      <c r="BC76" s="352">
        <v>17259</v>
      </c>
      <c r="BD76" s="352">
        <v>17247</v>
      </c>
      <c r="BE76" s="352">
        <v>17485</v>
      </c>
      <c r="BF76" s="352">
        <v>17550</v>
      </c>
      <c r="BG76" s="352">
        <v>17534</v>
      </c>
      <c r="BH76" s="352">
        <v>17748</v>
      </c>
      <c r="BI76" s="352">
        <v>17765</v>
      </c>
      <c r="BJ76" s="352">
        <v>17806</v>
      </c>
      <c r="BK76" s="341">
        <v>17915</v>
      </c>
      <c r="BL76" s="342">
        <v>17646</v>
      </c>
      <c r="BM76" s="352">
        <v>17750</v>
      </c>
      <c r="BN76" s="352">
        <v>18023</v>
      </c>
      <c r="BO76" s="352">
        <v>18214</v>
      </c>
      <c r="BP76" s="352">
        <v>18277</v>
      </c>
      <c r="BQ76" s="352">
        <v>18391</v>
      </c>
      <c r="BR76" s="352">
        <v>18332</v>
      </c>
      <c r="BS76" s="352">
        <v>18363</v>
      </c>
      <c r="BT76" s="352">
        <v>18525</v>
      </c>
      <c r="BU76" s="352">
        <v>18670</v>
      </c>
      <c r="BV76" s="352">
        <v>18815</v>
      </c>
      <c r="BW76" s="341">
        <v>18682</v>
      </c>
      <c r="BX76" s="342">
        <v>18435</v>
      </c>
      <c r="BY76" s="352">
        <v>18632</v>
      </c>
      <c r="BZ76" s="352">
        <v>18969</v>
      </c>
      <c r="CA76" s="352">
        <v>19167</v>
      </c>
      <c r="CB76" s="352">
        <v>19325</v>
      </c>
      <c r="CC76" s="352">
        <v>19419</v>
      </c>
      <c r="CD76" s="352">
        <v>19645</v>
      </c>
      <c r="CE76" s="352">
        <v>19861</v>
      </c>
      <c r="CF76" s="352">
        <v>19914</v>
      </c>
      <c r="CG76" s="352">
        <v>20030</v>
      </c>
      <c r="CH76" s="352">
        <v>20098</v>
      </c>
      <c r="CI76" s="341">
        <v>20046</v>
      </c>
      <c r="CJ76" s="342">
        <v>19792</v>
      </c>
      <c r="CK76" s="352">
        <v>19791</v>
      </c>
      <c r="CL76" s="352">
        <v>19774</v>
      </c>
      <c r="CM76" s="352">
        <v>19647</v>
      </c>
      <c r="CN76" s="352">
        <v>19516</v>
      </c>
      <c r="CO76" s="352">
        <v>19623</v>
      </c>
      <c r="CP76" s="352">
        <v>19713</v>
      </c>
      <c r="CQ76" s="352">
        <v>20139</v>
      </c>
      <c r="CR76" s="352">
        <v>20300</v>
      </c>
      <c r="CS76" s="352">
        <v>20569</v>
      </c>
      <c r="CT76" s="352">
        <v>20927</v>
      </c>
      <c r="CU76" s="341">
        <v>21120</v>
      </c>
      <c r="CV76" s="342">
        <v>20963</v>
      </c>
      <c r="CW76" s="352">
        <v>21384</v>
      </c>
      <c r="CX76" s="352">
        <v>21650</v>
      </c>
      <c r="CY76" s="352">
        <v>21975</v>
      </c>
      <c r="CZ76" s="352">
        <v>22202</v>
      </c>
      <c r="DA76" s="352">
        <v>22353</v>
      </c>
      <c r="DB76" s="352">
        <v>22397</v>
      </c>
      <c r="DC76" s="352">
        <v>22589</v>
      </c>
      <c r="DD76" s="352">
        <v>22149</v>
      </c>
      <c r="DE76" s="352">
        <v>22261</v>
      </c>
      <c r="DF76" s="352">
        <v>22329</v>
      </c>
      <c r="DG76" s="341">
        <v>22254</v>
      </c>
      <c r="DH76" s="342">
        <v>22266</v>
      </c>
      <c r="DI76" s="352">
        <v>22191</v>
      </c>
      <c r="DJ76" s="352">
        <v>21751</v>
      </c>
      <c r="DK76" s="352">
        <v>21886</v>
      </c>
      <c r="DL76" s="352">
        <v>21822</v>
      </c>
      <c r="DM76" s="352">
        <v>21968</v>
      </c>
      <c r="DN76" s="352">
        <v>20816</v>
      </c>
      <c r="DO76" s="352">
        <v>20810</v>
      </c>
      <c r="DP76" s="352">
        <v>20856</v>
      </c>
      <c r="DQ76" s="341">
        <v>20861</v>
      </c>
      <c r="DR76" s="341">
        <v>20940</v>
      </c>
      <c r="DS76" s="345">
        <v>20894</v>
      </c>
      <c r="DT76" s="341">
        <v>20619</v>
      </c>
      <c r="DU76" s="341">
        <v>20731</v>
      </c>
      <c r="DV76" s="341">
        <v>21001</v>
      </c>
      <c r="DW76" s="341">
        <v>21065</v>
      </c>
      <c r="DX76" s="352"/>
      <c r="DY76" s="352"/>
      <c r="DZ76" s="352"/>
      <c r="EA76" s="352"/>
      <c r="EB76" s="352"/>
      <c r="EC76" s="352"/>
      <c r="ED76" s="352"/>
      <c r="EE76" s="352"/>
      <c r="EF76" s="104">
        <v>64</v>
      </c>
      <c r="EG76" s="84">
        <v>0.30382150486589127</v>
      </c>
      <c r="EH76" s="104">
        <v>171</v>
      </c>
      <c r="EI76" s="84">
        <v>0.76840118630358589</v>
      </c>
    </row>
    <row r="77" spans="1:139" ht="15" outlineLevel="2">
      <c r="A77" s="339">
        <v>819</v>
      </c>
      <c r="B77" s="339" t="s">
        <v>349</v>
      </c>
      <c r="C77" s="339" t="s">
        <v>364</v>
      </c>
      <c r="D77" s="342">
        <v>773</v>
      </c>
      <c r="E77" s="352">
        <v>778</v>
      </c>
      <c r="F77" s="352">
        <v>813</v>
      </c>
      <c r="G77" s="352">
        <v>848</v>
      </c>
      <c r="H77" s="352">
        <v>969</v>
      </c>
      <c r="I77" s="352">
        <v>1097</v>
      </c>
      <c r="J77" s="352">
        <v>1136</v>
      </c>
      <c r="K77" s="352">
        <v>1197</v>
      </c>
      <c r="L77" s="352">
        <v>1255</v>
      </c>
      <c r="M77" s="352">
        <v>1414</v>
      </c>
      <c r="N77" s="352">
        <v>1508</v>
      </c>
      <c r="O77" s="345">
        <v>1565</v>
      </c>
      <c r="P77" s="342">
        <v>1563</v>
      </c>
      <c r="Q77" s="352">
        <v>1571</v>
      </c>
      <c r="R77" s="352">
        <v>1546</v>
      </c>
      <c r="S77" s="352">
        <v>1541</v>
      </c>
      <c r="T77" s="352">
        <v>969</v>
      </c>
      <c r="U77" s="352">
        <v>1366</v>
      </c>
      <c r="V77" s="352">
        <v>1369</v>
      </c>
      <c r="W77" s="352">
        <v>1375</v>
      </c>
      <c r="X77" s="352">
        <v>1400</v>
      </c>
      <c r="Y77" s="352">
        <v>1425</v>
      </c>
      <c r="Z77" s="352">
        <v>1387</v>
      </c>
      <c r="AA77" s="345">
        <v>1317</v>
      </c>
      <c r="AB77" s="342">
        <v>1264</v>
      </c>
      <c r="AC77" s="352">
        <v>1164</v>
      </c>
      <c r="AD77" s="352">
        <v>1126</v>
      </c>
      <c r="AE77" s="352">
        <v>1094</v>
      </c>
      <c r="AF77" s="352">
        <v>1073</v>
      </c>
      <c r="AG77" s="352">
        <v>1079</v>
      </c>
      <c r="AH77" s="352">
        <v>1151</v>
      </c>
      <c r="AI77" s="352">
        <v>1154</v>
      </c>
      <c r="AJ77" s="352">
        <v>1177</v>
      </c>
      <c r="AK77" s="352">
        <v>1179</v>
      </c>
      <c r="AL77" s="352">
        <v>1126</v>
      </c>
      <c r="AM77" s="345">
        <v>1105</v>
      </c>
      <c r="AN77" s="342">
        <v>1045</v>
      </c>
      <c r="AO77" s="352">
        <v>1016</v>
      </c>
      <c r="AP77" s="352">
        <v>996</v>
      </c>
      <c r="AQ77" s="352">
        <v>1015</v>
      </c>
      <c r="AR77" s="352">
        <v>1053</v>
      </c>
      <c r="AS77" s="352">
        <v>1091</v>
      </c>
      <c r="AT77" s="352">
        <v>1135</v>
      </c>
      <c r="AU77" s="352">
        <v>1112</v>
      </c>
      <c r="AV77" s="352">
        <v>1116</v>
      </c>
      <c r="AW77" s="352">
        <v>1108</v>
      </c>
      <c r="AX77" s="352">
        <v>1101</v>
      </c>
      <c r="AY77" s="345">
        <v>1077</v>
      </c>
      <c r="AZ77" s="342">
        <v>1008</v>
      </c>
      <c r="BA77" s="352">
        <v>991</v>
      </c>
      <c r="BB77" s="352">
        <v>980</v>
      </c>
      <c r="BC77" s="352">
        <v>910</v>
      </c>
      <c r="BD77" s="352">
        <v>960</v>
      </c>
      <c r="BE77" s="352">
        <v>957</v>
      </c>
      <c r="BF77" s="352">
        <v>959</v>
      </c>
      <c r="BG77" s="352">
        <v>974</v>
      </c>
      <c r="BH77" s="352">
        <v>988</v>
      </c>
      <c r="BI77" s="352">
        <v>976</v>
      </c>
      <c r="BJ77" s="352">
        <v>958</v>
      </c>
      <c r="BK77" s="341">
        <v>1011</v>
      </c>
      <c r="BL77" s="342">
        <v>1031</v>
      </c>
      <c r="BM77" s="352">
        <v>1037</v>
      </c>
      <c r="BN77" s="352">
        <v>1011</v>
      </c>
      <c r="BO77" s="352">
        <v>1006</v>
      </c>
      <c r="BP77" s="352">
        <v>994</v>
      </c>
      <c r="BQ77" s="352">
        <v>982</v>
      </c>
      <c r="BR77" s="352">
        <v>948</v>
      </c>
      <c r="BS77" s="352">
        <v>931</v>
      </c>
      <c r="BT77" s="352">
        <v>943</v>
      </c>
      <c r="BU77" s="352">
        <v>951</v>
      </c>
      <c r="BV77" s="352">
        <v>935</v>
      </c>
      <c r="BW77" s="341">
        <v>906</v>
      </c>
      <c r="BX77" s="342">
        <v>835</v>
      </c>
      <c r="BY77" s="352">
        <v>834</v>
      </c>
      <c r="BZ77" s="352">
        <v>878</v>
      </c>
      <c r="CA77" s="352">
        <v>878</v>
      </c>
      <c r="CB77" s="352">
        <v>866</v>
      </c>
      <c r="CC77" s="352">
        <v>874</v>
      </c>
      <c r="CD77" s="352">
        <v>880</v>
      </c>
      <c r="CE77" s="352">
        <v>891</v>
      </c>
      <c r="CF77" s="352">
        <v>918</v>
      </c>
      <c r="CG77" s="352">
        <v>935</v>
      </c>
      <c r="CH77" s="352">
        <v>928</v>
      </c>
      <c r="CI77" s="341">
        <v>935</v>
      </c>
      <c r="CJ77" s="342">
        <v>895</v>
      </c>
      <c r="CK77" s="352">
        <v>830</v>
      </c>
      <c r="CL77" s="352">
        <v>861</v>
      </c>
      <c r="CM77" s="352">
        <v>825</v>
      </c>
      <c r="CN77" s="352">
        <v>806</v>
      </c>
      <c r="CO77" s="352">
        <v>819</v>
      </c>
      <c r="CP77" s="352">
        <v>822</v>
      </c>
      <c r="CQ77" s="352">
        <v>837</v>
      </c>
      <c r="CR77" s="352">
        <v>855</v>
      </c>
      <c r="CS77" s="352">
        <v>874</v>
      </c>
      <c r="CT77" s="352">
        <v>900</v>
      </c>
      <c r="CU77" s="341">
        <v>914</v>
      </c>
      <c r="CV77" s="342">
        <v>889</v>
      </c>
      <c r="CW77" s="352">
        <v>907</v>
      </c>
      <c r="CX77" s="352">
        <v>966</v>
      </c>
      <c r="CY77" s="352">
        <v>966</v>
      </c>
      <c r="CZ77" s="352">
        <v>974</v>
      </c>
      <c r="DA77" s="352">
        <v>942</v>
      </c>
      <c r="DB77" s="352">
        <v>943</v>
      </c>
      <c r="DC77" s="352">
        <v>954</v>
      </c>
      <c r="DD77" s="352">
        <v>947</v>
      </c>
      <c r="DE77" s="352">
        <v>949</v>
      </c>
      <c r="DF77" s="352">
        <v>942</v>
      </c>
      <c r="DG77" s="341">
        <v>917</v>
      </c>
      <c r="DH77" s="342">
        <v>891</v>
      </c>
      <c r="DI77" s="352">
        <v>918</v>
      </c>
      <c r="DJ77" s="352">
        <v>950</v>
      </c>
      <c r="DK77" s="352">
        <v>994</v>
      </c>
      <c r="DL77" s="352">
        <v>1007</v>
      </c>
      <c r="DM77" s="352">
        <v>971</v>
      </c>
      <c r="DN77" s="352">
        <v>887</v>
      </c>
      <c r="DO77" s="352">
        <v>894</v>
      </c>
      <c r="DP77" s="352">
        <v>894</v>
      </c>
      <c r="DQ77" s="341">
        <v>871</v>
      </c>
      <c r="DR77" s="341">
        <v>855</v>
      </c>
      <c r="DS77" s="345">
        <v>840</v>
      </c>
      <c r="DT77" s="341">
        <v>805</v>
      </c>
      <c r="DU77" s="341">
        <v>778</v>
      </c>
      <c r="DV77" s="341">
        <v>764</v>
      </c>
      <c r="DW77" s="341">
        <v>791</v>
      </c>
      <c r="DX77" s="352"/>
      <c r="DY77" s="352"/>
      <c r="DZ77" s="352"/>
      <c r="EA77" s="352"/>
      <c r="EB77" s="352"/>
      <c r="EC77" s="352"/>
      <c r="ED77" s="352"/>
      <c r="EE77" s="352"/>
      <c r="EF77" s="104">
        <v>27</v>
      </c>
      <c r="EG77" s="84">
        <v>3.4134007585335016</v>
      </c>
      <c r="EH77" s="104">
        <v>-49</v>
      </c>
      <c r="EI77" s="84">
        <v>-5.343511450381679</v>
      </c>
    </row>
    <row r="78" spans="1:139" ht="15" outlineLevel="2">
      <c r="A78" s="339">
        <v>854</v>
      </c>
      <c r="B78" s="339" t="s">
        <v>349</v>
      </c>
      <c r="C78" s="339" t="s">
        <v>365</v>
      </c>
      <c r="D78" s="342">
        <v>916</v>
      </c>
      <c r="E78" s="352">
        <v>950</v>
      </c>
      <c r="F78" s="352">
        <v>964</v>
      </c>
      <c r="G78" s="352">
        <v>987</v>
      </c>
      <c r="H78" s="352">
        <v>1034</v>
      </c>
      <c r="I78" s="352">
        <v>1103</v>
      </c>
      <c r="J78" s="352">
        <v>1067</v>
      </c>
      <c r="K78" s="352">
        <v>1073</v>
      </c>
      <c r="L78" s="352">
        <v>1064</v>
      </c>
      <c r="M78" s="352">
        <v>1072</v>
      </c>
      <c r="N78" s="352">
        <v>1065</v>
      </c>
      <c r="O78" s="345">
        <v>978</v>
      </c>
      <c r="P78" s="342">
        <v>957</v>
      </c>
      <c r="Q78" s="352">
        <v>996</v>
      </c>
      <c r="R78" s="352">
        <v>1042</v>
      </c>
      <c r="S78" s="352">
        <v>1095</v>
      </c>
      <c r="T78" s="352">
        <v>1034</v>
      </c>
      <c r="U78" s="352">
        <v>1205</v>
      </c>
      <c r="V78" s="352">
        <v>1240</v>
      </c>
      <c r="W78" s="352">
        <v>1314</v>
      </c>
      <c r="X78" s="352">
        <v>1401</v>
      </c>
      <c r="Y78" s="352">
        <v>1440</v>
      </c>
      <c r="Z78" s="352">
        <v>1393</v>
      </c>
      <c r="AA78" s="345">
        <v>1319</v>
      </c>
      <c r="AB78" s="342">
        <v>1255</v>
      </c>
      <c r="AC78" s="352">
        <v>1142</v>
      </c>
      <c r="AD78" s="352">
        <v>1202</v>
      </c>
      <c r="AE78" s="352">
        <v>1188</v>
      </c>
      <c r="AF78" s="352">
        <v>1186</v>
      </c>
      <c r="AG78" s="352">
        <v>1174</v>
      </c>
      <c r="AH78" s="352">
        <v>1191</v>
      </c>
      <c r="AI78" s="352">
        <v>1192</v>
      </c>
      <c r="AJ78" s="352">
        <v>1201</v>
      </c>
      <c r="AK78" s="352">
        <v>1198</v>
      </c>
      <c r="AL78" s="352">
        <v>1123</v>
      </c>
      <c r="AM78" s="345">
        <v>1223</v>
      </c>
      <c r="AN78" s="342">
        <v>1316</v>
      </c>
      <c r="AO78" s="352">
        <v>1240</v>
      </c>
      <c r="AP78" s="352">
        <v>1162</v>
      </c>
      <c r="AQ78" s="352">
        <v>1218</v>
      </c>
      <c r="AR78" s="352">
        <v>1265</v>
      </c>
      <c r="AS78" s="352">
        <v>1542</v>
      </c>
      <c r="AT78" s="352">
        <v>1490</v>
      </c>
      <c r="AU78" s="352">
        <v>1484</v>
      </c>
      <c r="AV78" s="352">
        <v>1459</v>
      </c>
      <c r="AW78" s="352">
        <v>1481</v>
      </c>
      <c r="AX78" s="352">
        <v>1470</v>
      </c>
      <c r="AY78" s="345">
        <v>1513</v>
      </c>
      <c r="AZ78" s="342">
        <v>1487</v>
      </c>
      <c r="BA78" s="352">
        <v>1483</v>
      </c>
      <c r="BB78" s="352">
        <v>1447</v>
      </c>
      <c r="BC78" s="352">
        <v>1347</v>
      </c>
      <c r="BD78" s="352">
        <v>1384</v>
      </c>
      <c r="BE78" s="352">
        <v>1419</v>
      </c>
      <c r="BF78" s="352">
        <v>1431</v>
      </c>
      <c r="BG78" s="352">
        <v>1391</v>
      </c>
      <c r="BH78" s="352">
        <v>1355</v>
      </c>
      <c r="BI78" s="352">
        <v>1351</v>
      </c>
      <c r="BJ78" s="352">
        <v>1345</v>
      </c>
      <c r="BK78" s="341">
        <v>1351</v>
      </c>
      <c r="BL78" s="342">
        <v>1351</v>
      </c>
      <c r="BM78" s="352">
        <v>1264</v>
      </c>
      <c r="BN78" s="352">
        <v>1284</v>
      </c>
      <c r="BO78" s="352">
        <v>1255</v>
      </c>
      <c r="BP78" s="352">
        <v>1281</v>
      </c>
      <c r="BQ78" s="352">
        <v>1307</v>
      </c>
      <c r="BR78" s="352">
        <v>1289</v>
      </c>
      <c r="BS78" s="352">
        <v>1259</v>
      </c>
      <c r="BT78" s="352">
        <v>1271</v>
      </c>
      <c r="BU78" s="352">
        <v>1307</v>
      </c>
      <c r="BV78" s="352">
        <v>1288</v>
      </c>
      <c r="BW78" s="341">
        <v>1285</v>
      </c>
      <c r="BX78" s="342">
        <v>1262</v>
      </c>
      <c r="BY78" s="352">
        <v>1169</v>
      </c>
      <c r="BZ78" s="352">
        <v>1148</v>
      </c>
      <c r="CA78" s="352">
        <v>1213</v>
      </c>
      <c r="CB78" s="352">
        <v>1235</v>
      </c>
      <c r="CC78" s="352">
        <v>1229</v>
      </c>
      <c r="CD78" s="352">
        <v>1252</v>
      </c>
      <c r="CE78" s="352">
        <v>1185</v>
      </c>
      <c r="CF78" s="352">
        <v>1139</v>
      </c>
      <c r="CG78" s="352">
        <v>1147</v>
      </c>
      <c r="CH78" s="352">
        <v>1155</v>
      </c>
      <c r="CI78" s="341">
        <v>1157</v>
      </c>
      <c r="CJ78" s="342">
        <v>1125</v>
      </c>
      <c r="CK78" s="352">
        <v>1070</v>
      </c>
      <c r="CL78" s="352">
        <v>1077</v>
      </c>
      <c r="CM78" s="352">
        <v>1125</v>
      </c>
      <c r="CN78" s="352">
        <v>1083</v>
      </c>
      <c r="CO78" s="352">
        <v>1108</v>
      </c>
      <c r="CP78" s="352">
        <v>1104</v>
      </c>
      <c r="CQ78" s="352">
        <v>1109</v>
      </c>
      <c r="CR78" s="352">
        <v>1122</v>
      </c>
      <c r="CS78" s="352">
        <v>1147</v>
      </c>
      <c r="CT78" s="352">
        <v>1213</v>
      </c>
      <c r="CU78" s="341">
        <v>1262</v>
      </c>
      <c r="CV78" s="342">
        <v>1236</v>
      </c>
      <c r="CW78" s="352">
        <v>1235</v>
      </c>
      <c r="CX78" s="352">
        <v>1219</v>
      </c>
      <c r="CY78" s="352">
        <v>1228</v>
      </c>
      <c r="CZ78" s="352">
        <v>1258</v>
      </c>
      <c r="DA78" s="352">
        <v>1280</v>
      </c>
      <c r="DB78" s="352">
        <v>1300</v>
      </c>
      <c r="DC78" s="352">
        <v>1288</v>
      </c>
      <c r="DD78" s="352">
        <v>1183</v>
      </c>
      <c r="DE78" s="352">
        <v>1195</v>
      </c>
      <c r="DF78" s="352">
        <v>1223</v>
      </c>
      <c r="DG78" s="341">
        <v>1233</v>
      </c>
      <c r="DH78" s="342">
        <v>1164</v>
      </c>
      <c r="DI78" s="352">
        <v>1167</v>
      </c>
      <c r="DJ78" s="352">
        <v>1281</v>
      </c>
      <c r="DK78" s="352">
        <v>1283</v>
      </c>
      <c r="DL78" s="352">
        <v>1297</v>
      </c>
      <c r="DM78" s="352">
        <v>1299</v>
      </c>
      <c r="DN78" s="352">
        <v>1170</v>
      </c>
      <c r="DO78" s="352">
        <v>1176</v>
      </c>
      <c r="DP78" s="352">
        <v>1215</v>
      </c>
      <c r="DQ78" s="341">
        <v>1173</v>
      </c>
      <c r="DR78" s="341">
        <v>1165</v>
      </c>
      <c r="DS78" s="345">
        <v>1163</v>
      </c>
      <c r="DT78" s="341">
        <v>1109</v>
      </c>
      <c r="DU78" s="341">
        <v>1015</v>
      </c>
      <c r="DV78" s="341">
        <v>1094</v>
      </c>
      <c r="DW78" s="341">
        <v>1097</v>
      </c>
      <c r="DX78" s="352"/>
      <c r="DY78" s="352"/>
      <c r="DZ78" s="352"/>
      <c r="EA78" s="352"/>
      <c r="EB78" s="352"/>
      <c r="EC78" s="352"/>
      <c r="ED78" s="352"/>
      <c r="EE78" s="352"/>
      <c r="EF78" s="104">
        <v>3</v>
      </c>
      <c r="EG78" s="84">
        <v>0.27347310847766637</v>
      </c>
      <c r="EH78" s="104">
        <v>-66</v>
      </c>
      <c r="EI78" s="84">
        <v>-5.3527980535279802</v>
      </c>
    </row>
    <row r="79" spans="1:139" ht="15" outlineLevel="2">
      <c r="A79" s="339">
        <v>887</v>
      </c>
      <c r="B79" s="339" t="s">
        <v>349</v>
      </c>
      <c r="C79" s="339" t="s">
        <v>366</v>
      </c>
      <c r="D79" s="342">
        <v>12247</v>
      </c>
      <c r="E79" s="352">
        <v>12416</v>
      </c>
      <c r="F79" s="352">
        <v>12475</v>
      </c>
      <c r="G79" s="352">
        <v>12529</v>
      </c>
      <c r="H79" s="352">
        <v>12682</v>
      </c>
      <c r="I79" s="352">
        <v>12898</v>
      </c>
      <c r="J79" s="352">
        <v>12847</v>
      </c>
      <c r="K79" s="352">
        <v>13017</v>
      </c>
      <c r="L79" s="352">
        <v>13013</v>
      </c>
      <c r="M79" s="352">
        <v>13118</v>
      </c>
      <c r="N79" s="352">
        <v>13163</v>
      </c>
      <c r="O79" s="345">
        <v>13207</v>
      </c>
      <c r="P79" s="342">
        <v>12796</v>
      </c>
      <c r="Q79" s="352">
        <v>12414</v>
      </c>
      <c r="R79" s="352">
        <v>12869</v>
      </c>
      <c r="S79" s="352">
        <v>12804</v>
      </c>
      <c r="T79" s="352">
        <v>12682</v>
      </c>
      <c r="U79" s="352">
        <v>13252</v>
      </c>
      <c r="V79" s="352">
        <v>13152</v>
      </c>
      <c r="W79" s="352">
        <v>13624</v>
      </c>
      <c r="X79" s="352">
        <v>13819</v>
      </c>
      <c r="Y79" s="352">
        <v>14105</v>
      </c>
      <c r="Z79" s="352">
        <v>13985</v>
      </c>
      <c r="AA79" s="345">
        <v>13709</v>
      </c>
      <c r="AB79" s="342">
        <v>13109</v>
      </c>
      <c r="AC79" s="352">
        <v>12839</v>
      </c>
      <c r="AD79" s="352">
        <v>13008</v>
      </c>
      <c r="AE79" s="352">
        <v>13099</v>
      </c>
      <c r="AF79" s="352">
        <v>13173</v>
      </c>
      <c r="AG79" s="352">
        <v>13335</v>
      </c>
      <c r="AH79" s="352">
        <v>13790</v>
      </c>
      <c r="AI79" s="352">
        <v>13950</v>
      </c>
      <c r="AJ79" s="352">
        <v>14253</v>
      </c>
      <c r="AK79" s="352">
        <v>14292</v>
      </c>
      <c r="AL79" s="352">
        <v>14018</v>
      </c>
      <c r="AM79" s="345">
        <v>14026</v>
      </c>
      <c r="AN79" s="342">
        <v>13859</v>
      </c>
      <c r="AO79" s="352">
        <v>13601</v>
      </c>
      <c r="AP79" s="352">
        <v>13862</v>
      </c>
      <c r="AQ79" s="352">
        <v>14240</v>
      </c>
      <c r="AR79" s="352">
        <v>14341</v>
      </c>
      <c r="AS79" s="352">
        <v>14819</v>
      </c>
      <c r="AT79" s="352">
        <v>14875</v>
      </c>
      <c r="AU79" s="352">
        <v>14923</v>
      </c>
      <c r="AV79" s="352">
        <v>15058</v>
      </c>
      <c r="AW79" s="352">
        <v>15340</v>
      </c>
      <c r="AX79" s="352">
        <v>15380</v>
      </c>
      <c r="AY79" s="345">
        <v>15435</v>
      </c>
      <c r="AZ79" s="342">
        <v>15284</v>
      </c>
      <c r="BA79" s="352">
        <v>15237</v>
      </c>
      <c r="BB79" s="352">
        <v>15442</v>
      </c>
      <c r="BC79" s="352">
        <v>15317</v>
      </c>
      <c r="BD79" s="352">
        <v>15383</v>
      </c>
      <c r="BE79" s="352">
        <v>15542</v>
      </c>
      <c r="BF79" s="352">
        <v>15562</v>
      </c>
      <c r="BG79" s="352">
        <v>15578</v>
      </c>
      <c r="BH79" s="352">
        <v>15570</v>
      </c>
      <c r="BI79" s="352">
        <v>15461</v>
      </c>
      <c r="BJ79" s="352">
        <v>15287</v>
      </c>
      <c r="BK79" s="341">
        <v>15341</v>
      </c>
      <c r="BL79" s="342">
        <v>15051</v>
      </c>
      <c r="BM79" s="352">
        <v>14903</v>
      </c>
      <c r="BN79" s="352">
        <v>15030</v>
      </c>
      <c r="BO79" s="352">
        <v>15117</v>
      </c>
      <c r="BP79" s="352">
        <v>15077</v>
      </c>
      <c r="BQ79" s="352">
        <v>15263</v>
      </c>
      <c r="BR79" s="352">
        <v>15120</v>
      </c>
      <c r="BS79" s="352">
        <v>15059</v>
      </c>
      <c r="BT79" s="352">
        <v>15119</v>
      </c>
      <c r="BU79" s="352">
        <v>15065</v>
      </c>
      <c r="BV79" s="352">
        <v>15023</v>
      </c>
      <c r="BW79" s="341">
        <v>14908</v>
      </c>
      <c r="BX79" s="342">
        <v>14684</v>
      </c>
      <c r="BY79" s="352">
        <v>14753</v>
      </c>
      <c r="BZ79" s="352">
        <v>14902</v>
      </c>
      <c r="CA79" s="352">
        <v>15095</v>
      </c>
      <c r="CB79" s="352">
        <v>15162</v>
      </c>
      <c r="CC79" s="352">
        <v>15202</v>
      </c>
      <c r="CD79" s="352">
        <v>15294</v>
      </c>
      <c r="CE79" s="352">
        <v>15451</v>
      </c>
      <c r="CF79" s="352">
        <v>15419</v>
      </c>
      <c r="CG79" s="352">
        <v>15473</v>
      </c>
      <c r="CH79" s="352">
        <v>15450</v>
      </c>
      <c r="CI79" s="341">
        <v>15439</v>
      </c>
      <c r="CJ79" s="342">
        <v>15223</v>
      </c>
      <c r="CK79" s="352">
        <v>15042</v>
      </c>
      <c r="CL79" s="352">
        <v>15067</v>
      </c>
      <c r="CM79" s="352">
        <v>14959</v>
      </c>
      <c r="CN79" s="352">
        <v>14856</v>
      </c>
      <c r="CO79" s="352">
        <v>14880</v>
      </c>
      <c r="CP79" s="352">
        <v>15026</v>
      </c>
      <c r="CQ79" s="352">
        <v>15353</v>
      </c>
      <c r="CR79" s="352">
        <v>15511</v>
      </c>
      <c r="CS79" s="352">
        <v>15741</v>
      </c>
      <c r="CT79" s="352">
        <v>15959</v>
      </c>
      <c r="CU79" s="341">
        <v>16049</v>
      </c>
      <c r="CV79" s="342">
        <v>16020</v>
      </c>
      <c r="CW79" s="352">
        <v>16140</v>
      </c>
      <c r="CX79" s="352">
        <v>16402</v>
      </c>
      <c r="CY79" s="352">
        <v>16658</v>
      </c>
      <c r="CZ79" s="352">
        <v>16758</v>
      </c>
      <c r="DA79" s="352">
        <v>16914</v>
      </c>
      <c r="DB79" s="352">
        <v>16984</v>
      </c>
      <c r="DC79" s="352">
        <v>17101</v>
      </c>
      <c r="DD79" s="352">
        <v>16745</v>
      </c>
      <c r="DE79" s="352">
        <v>16844</v>
      </c>
      <c r="DF79" s="352">
        <v>16890</v>
      </c>
      <c r="DG79" s="341">
        <v>16928</v>
      </c>
      <c r="DH79" s="342">
        <v>16874</v>
      </c>
      <c r="DI79" s="352">
        <v>16827</v>
      </c>
      <c r="DJ79" s="352">
        <v>16630</v>
      </c>
      <c r="DK79" s="352">
        <v>16773</v>
      </c>
      <c r="DL79" s="352">
        <v>16731</v>
      </c>
      <c r="DM79" s="352">
        <v>16867</v>
      </c>
      <c r="DN79" s="352">
        <v>16063</v>
      </c>
      <c r="DO79" s="352">
        <v>16102</v>
      </c>
      <c r="DP79" s="352">
        <v>16253</v>
      </c>
      <c r="DQ79" s="341">
        <v>16315</v>
      </c>
      <c r="DR79" s="341">
        <v>16335</v>
      </c>
      <c r="DS79" s="345">
        <v>16146</v>
      </c>
      <c r="DT79" s="341">
        <v>15814</v>
      </c>
      <c r="DU79" s="341">
        <v>15629</v>
      </c>
      <c r="DV79" s="341">
        <v>15916</v>
      </c>
      <c r="DW79" s="341">
        <v>15975</v>
      </c>
      <c r="DX79" s="352"/>
      <c r="DY79" s="352"/>
      <c r="DZ79" s="352"/>
      <c r="EA79" s="352"/>
      <c r="EB79" s="352"/>
      <c r="EC79" s="352"/>
      <c r="ED79" s="352"/>
      <c r="EE79" s="352"/>
      <c r="EF79" s="104">
        <v>59</v>
      </c>
      <c r="EG79" s="84">
        <v>0.36932707355242567</v>
      </c>
      <c r="EH79" s="104">
        <v>-171</v>
      </c>
      <c r="EI79" s="84">
        <v>-1.0101606805293004</v>
      </c>
    </row>
    <row r="80" spans="1:139" ht="15" outlineLevel="1">
      <c r="A80" s="125" t="s">
        <v>367</v>
      </c>
      <c r="B80" s="26"/>
      <c r="C80" s="27"/>
      <c r="D80" s="44">
        <v>255743</v>
      </c>
      <c r="E80" s="45">
        <v>256001</v>
      </c>
      <c r="F80" s="45">
        <v>257430</v>
      </c>
      <c r="G80" s="45">
        <v>258403</v>
      </c>
      <c r="H80" s="45">
        <v>262196</v>
      </c>
      <c r="I80" s="45">
        <v>263410</v>
      </c>
      <c r="J80" s="45">
        <v>263726</v>
      </c>
      <c r="K80" s="45">
        <v>265497</v>
      </c>
      <c r="L80" s="45">
        <v>262282</v>
      </c>
      <c r="M80" s="45">
        <v>264452</v>
      </c>
      <c r="N80" s="45">
        <v>266963</v>
      </c>
      <c r="O80" s="232">
        <v>267536</v>
      </c>
      <c r="P80" s="44">
        <v>264413</v>
      </c>
      <c r="Q80" s="45">
        <v>242679</v>
      </c>
      <c r="R80" s="45">
        <v>267657</v>
      </c>
      <c r="S80" s="45">
        <v>270549</v>
      </c>
      <c r="T80" s="45">
        <v>262196</v>
      </c>
      <c r="U80" s="45">
        <v>277058</v>
      </c>
      <c r="V80" s="45">
        <v>276434</v>
      </c>
      <c r="W80" s="45">
        <v>282173</v>
      </c>
      <c r="X80" s="45">
        <v>282983</v>
      </c>
      <c r="Y80" s="45">
        <v>287464</v>
      </c>
      <c r="Z80" s="45">
        <v>288164</v>
      </c>
      <c r="AA80" s="232">
        <v>286034</v>
      </c>
      <c r="AB80" s="44">
        <v>282664</v>
      </c>
      <c r="AC80" s="45">
        <v>282982</v>
      </c>
      <c r="AD80" s="45">
        <v>283290</v>
      </c>
      <c r="AE80" s="45">
        <v>285656</v>
      </c>
      <c r="AF80" s="45">
        <v>286928</v>
      </c>
      <c r="AG80" s="45">
        <v>289257</v>
      </c>
      <c r="AH80" s="45">
        <v>295521</v>
      </c>
      <c r="AI80" s="45">
        <v>297898</v>
      </c>
      <c r="AJ80" s="45">
        <v>301303</v>
      </c>
      <c r="AK80" s="45">
        <v>303099</v>
      </c>
      <c r="AL80" s="45">
        <v>301045</v>
      </c>
      <c r="AM80" s="232">
        <v>302792</v>
      </c>
      <c r="AN80" s="44">
        <v>299834</v>
      </c>
      <c r="AO80" s="45">
        <v>298731</v>
      </c>
      <c r="AP80" s="45">
        <v>302254</v>
      </c>
      <c r="AQ80" s="45">
        <v>306744</v>
      </c>
      <c r="AR80" s="45">
        <v>309607</v>
      </c>
      <c r="AS80" s="45">
        <v>329778</v>
      </c>
      <c r="AT80" s="45">
        <v>341451</v>
      </c>
      <c r="AU80" s="45">
        <v>320534</v>
      </c>
      <c r="AV80" s="45">
        <v>323065</v>
      </c>
      <c r="AW80" s="45">
        <v>324367</v>
      </c>
      <c r="AX80" s="45">
        <v>324233</v>
      </c>
      <c r="AY80" s="232">
        <v>325080</v>
      </c>
      <c r="AZ80" s="44">
        <v>321254</v>
      </c>
      <c r="BA80" s="45">
        <v>319164</v>
      </c>
      <c r="BB80" s="45">
        <v>325383</v>
      </c>
      <c r="BC80" s="45">
        <v>324751</v>
      </c>
      <c r="BD80" s="45">
        <v>323335</v>
      </c>
      <c r="BE80" s="45">
        <v>325374</v>
      </c>
      <c r="BF80" s="45">
        <v>326446</v>
      </c>
      <c r="BG80" s="45">
        <v>329908</v>
      </c>
      <c r="BH80" s="45">
        <v>330623</v>
      </c>
      <c r="BI80" s="45">
        <v>331690</v>
      </c>
      <c r="BJ80" s="45">
        <v>332007</v>
      </c>
      <c r="BK80" s="57">
        <v>333154</v>
      </c>
      <c r="BL80" s="44">
        <v>331480</v>
      </c>
      <c r="BM80" s="45">
        <v>332193</v>
      </c>
      <c r="BN80" s="45">
        <v>335349</v>
      </c>
      <c r="BO80" s="45">
        <v>336622</v>
      </c>
      <c r="BP80" s="45">
        <v>337922</v>
      </c>
      <c r="BQ80" s="45">
        <v>339144</v>
      </c>
      <c r="BR80" s="45">
        <v>339429</v>
      </c>
      <c r="BS80" s="45">
        <v>341779</v>
      </c>
      <c r="BT80" s="45">
        <v>344471</v>
      </c>
      <c r="BU80" s="45">
        <v>346101</v>
      </c>
      <c r="BV80" s="45">
        <v>347460</v>
      </c>
      <c r="BW80" s="57">
        <v>342522</v>
      </c>
      <c r="BX80" s="44">
        <v>340503</v>
      </c>
      <c r="BY80" s="45">
        <v>341430</v>
      </c>
      <c r="BZ80" s="45">
        <v>345824</v>
      </c>
      <c r="CA80" s="45">
        <v>349544</v>
      </c>
      <c r="CB80" s="45">
        <v>353397</v>
      </c>
      <c r="CC80" s="45">
        <v>355343</v>
      </c>
      <c r="CD80" s="45">
        <v>356817</v>
      </c>
      <c r="CE80" s="45">
        <v>360058</v>
      </c>
      <c r="CF80" s="45">
        <v>360494</v>
      </c>
      <c r="CG80" s="45">
        <v>363276</v>
      </c>
      <c r="CH80" s="45">
        <v>365044</v>
      </c>
      <c r="CI80" s="57">
        <v>364827</v>
      </c>
      <c r="CJ80" s="44">
        <v>361482</v>
      </c>
      <c r="CK80" s="45">
        <v>361750</v>
      </c>
      <c r="CL80" s="45">
        <v>362983</v>
      </c>
      <c r="CM80" s="45">
        <v>357868</v>
      </c>
      <c r="CN80" s="45">
        <v>352059</v>
      </c>
      <c r="CO80" s="45">
        <v>351583</v>
      </c>
      <c r="CP80" s="45">
        <v>356805</v>
      </c>
      <c r="CQ80" s="45">
        <v>365738</v>
      </c>
      <c r="CR80" s="45">
        <v>369450</v>
      </c>
      <c r="CS80" s="45">
        <v>373281</v>
      </c>
      <c r="CT80" s="45">
        <v>377574</v>
      </c>
      <c r="CU80" s="57">
        <v>380776</v>
      </c>
      <c r="CV80" s="44">
        <v>381481</v>
      </c>
      <c r="CW80" s="45">
        <v>386731</v>
      </c>
      <c r="CX80" s="45">
        <v>391376</v>
      </c>
      <c r="CY80" s="45">
        <v>395779</v>
      </c>
      <c r="CZ80" s="45">
        <v>399489</v>
      </c>
      <c r="DA80" s="45">
        <v>402524</v>
      </c>
      <c r="DB80" s="45">
        <v>404955</v>
      </c>
      <c r="DC80" s="45">
        <v>408233</v>
      </c>
      <c r="DD80" s="45">
        <v>405751</v>
      </c>
      <c r="DE80" s="45">
        <v>408827</v>
      </c>
      <c r="DF80" s="45">
        <v>411410</v>
      </c>
      <c r="DG80" s="57">
        <v>412856</v>
      </c>
      <c r="DH80" s="44">
        <v>413408</v>
      </c>
      <c r="DI80" s="45">
        <v>415554</v>
      </c>
      <c r="DJ80" s="45">
        <v>414325</v>
      </c>
      <c r="DK80" s="45">
        <v>417101</v>
      </c>
      <c r="DL80" s="45">
        <v>418481</v>
      </c>
      <c r="DM80" s="45">
        <v>420682</v>
      </c>
      <c r="DN80" s="45">
        <v>402374</v>
      </c>
      <c r="DO80" s="45">
        <v>405229</v>
      </c>
      <c r="DP80" s="45">
        <v>409208</v>
      </c>
      <c r="DQ80" s="57">
        <v>411380</v>
      </c>
      <c r="DR80" s="57">
        <v>413205</v>
      </c>
      <c r="DS80" s="232">
        <v>412583</v>
      </c>
      <c r="DT80" s="57">
        <v>409550</v>
      </c>
      <c r="DU80" s="57">
        <v>410974</v>
      </c>
      <c r="DV80" s="57">
        <v>415188</v>
      </c>
      <c r="DW80" s="57">
        <v>416797</v>
      </c>
      <c r="DX80" s="45"/>
      <c r="DY80" s="45"/>
      <c r="DZ80" s="45"/>
      <c r="EA80" s="45"/>
      <c r="EB80" s="45"/>
      <c r="EC80" s="45"/>
      <c r="ED80" s="45"/>
      <c r="EE80" s="45"/>
      <c r="EF80" s="104">
        <v>1609</v>
      </c>
      <c r="EG80" s="84">
        <v>0.38603924692356234</v>
      </c>
      <c r="EH80" s="104">
        <v>4214</v>
      </c>
      <c r="EI80" s="84">
        <v>1.0206948669754103</v>
      </c>
    </row>
    <row r="81" spans="1:139" ht="15" outlineLevel="2">
      <c r="A81" s="339">
        <v>2</v>
      </c>
      <c r="B81" s="339" t="s">
        <v>367</v>
      </c>
      <c r="C81" s="339" t="s">
        <v>368</v>
      </c>
      <c r="D81" s="342">
        <v>2470</v>
      </c>
      <c r="E81" s="352">
        <v>2405</v>
      </c>
      <c r="F81" s="352">
        <v>2452</v>
      </c>
      <c r="G81" s="352">
        <v>2463</v>
      </c>
      <c r="H81" s="352">
        <v>2508</v>
      </c>
      <c r="I81" s="352">
        <v>2531</v>
      </c>
      <c r="J81" s="352">
        <v>2535</v>
      </c>
      <c r="K81" s="352">
        <v>2521</v>
      </c>
      <c r="L81" s="352">
        <v>2481</v>
      </c>
      <c r="M81" s="352">
        <v>2512</v>
      </c>
      <c r="N81" s="352">
        <v>2561</v>
      </c>
      <c r="O81" s="345">
        <v>2565</v>
      </c>
      <c r="P81" s="342">
        <v>2515</v>
      </c>
      <c r="Q81" s="352">
        <v>2295</v>
      </c>
      <c r="R81" s="352">
        <v>2438</v>
      </c>
      <c r="S81" s="352">
        <v>2444</v>
      </c>
      <c r="T81" s="352">
        <v>2508</v>
      </c>
      <c r="U81" s="352">
        <v>2498</v>
      </c>
      <c r="V81" s="352">
        <v>2486</v>
      </c>
      <c r="W81" s="352">
        <v>2612</v>
      </c>
      <c r="X81" s="352">
        <v>2559</v>
      </c>
      <c r="Y81" s="352">
        <v>2574</v>
      </c>
      <c r="Z81" s="352">
        <v>2582</v>
      </c>
      <c r="AA81" s="345">
        <v>2552</v>
      </c>
      <c r="AB81" s="342">
        <v>2493</v>
      </c>
      <c r="AC81" s="352">
        <v>2391</v>
      </c>
      <c r="AD81" s="352">
        <v>2454</v>
      </c>
      <c r="AE81" s="352">
        <v>2504</v>
      </c>
      <c r="AF81" s="352">
        <v>2498</v>
      </c>
      <c r="AG81" s="352">
        <v>2462</v>
      </c>
      <c r="AH81" s="352">
        <v>2538</v>
      </c>
      <c r="AI81" s="352">
        <v>2584</v>
      </c>
      <c r="AJ81" s="352">
        <v>2557</v>
      </c>
      <c r="AK81" s="352">
        <v>2640</v>
      </c>
      <c r="AL81" s="352">
        <v>2614</v>
      </c>
      <c r="AM81" s="345">
        <v>2655</v>
      </c>
      <c r="AN81" s="342">
        <v>3207</v>
      </c>
      <c r="AO81" s="352">
        <v>3222</v>
      </c>
      <c r="AP81" s="352">
        <v>3271</v>
      </c>
      <c r="AQ81" s="352">
        <v>3243</v>
      </c>
      <c r="AR81" s="352">
        <v>3477</v>
      </c>
      <c r="AS81" s="352">
        <v>19548</v>
      </c>
      <c r="AT81" s="352">
        <v>28941</v>
      </c>
      <c r="AU81" s="352">
        <v>6746</v>
      </c>
      <c r="AV81" s="352">
        <v>6091</v>
      </c>
      <c r="AW81" s="352">
        <v>3398</v>
      </c>
      <c r="AX81" s="352">
        <v>3406</v>
      </c>
      <c r="AY81" s="345">
        <v>3320</v>
      </c>
      <c r="AZ81" s="342">
        <v>3163</v>
      </c>
      <c r="BA81" s="352">
        <v>3083</v>
      </c>
      <c r="BB81" s="352">
        <v>3047</v>
      </c>
      <c r="BC81" s="352">
        <v>2980</v>
      </c>
      <c r="BD81" s="352">
        <v>3081</v>
      </c>
      <c r="BE81" s="352">
        <v>3058</v>
      </c>
      <c r="BF81" s="352">
        <v>3019</v>
      </c>
      <c r="BG81" s="352">
        <v>3640</v>
      </c>
      <c r="BH81" s="352">
        <v>3356</v>
      </c>
      <c r="BI81" s="352">
        <v>3348</v>
      </c>
      <c r="BJ81" s="352">
        <v>3296</v>
      </c>
      <c r="BK81" s="341">
        <v>3351</v>
      </c>
      <c r="BL81" s="342">
        <v>3446</v>
      </c>
      <c r="BM81" s="352">
        <v>3147</v>
      </c>
      <c r="BN81" s="352">
        <v>2584</v>
      </c>
      <c r="BO81" s="352">
        <v>2440</v>
      </c>
      <c r="BP81" s="352">
        <v>2429</v>
      </c>
      <c r="BQ81" s="352">
        <v>2453</v>
      </c>
      <c r="BR81" s="352">
        <v>2458</v>
      </c>
      <c r="BS81" s="352">
        <v>2492</v>
      </c>
      <c r="BT81" s="352">
        <v>2501</v>
      </c>
      <c r="BU81" s="352">
        <v>2508</v>
      </c>
      <c r="BV81" s="352">
        <v>2522</v>
      </c>
      <c r="BW81" s="341">
        <v>2464</v>
      </c>
      <c r="BX81" s="342">
        <v>2372</v>
      </c>
      <c r="BY81" s="352">
        <v>2384</v>
      </c>
      <c r="BZ81" s="352">
        <v>2439</v>
      </c>
      <c r="CA81" s="352">
        <v>2432</v>
      </c>
      <c r="CB81" s="352">
        <v>2445</v>
      </c>
      <c r="CC81" s="352">
        <v>2650</v>
      </c>
      <c r="CD81" s="352">
        <v>2642</v>
      </c>
      <c r="CE81" s="352">
        <v>2655</v>
      </c>
      <c r="CF81" s="352">
        <v>2619</v>
      </c>
      <c r="CG81" s="352">
        <v>2620</v>
      </c>
      <c r="CH81" s="352">
        <v>2631</v>
      </c>
      <c r="CI81" s="341">
        <v>2611</v>
      </c>
      <c r="CJ81" s="342">
        <v>2575</v>
      </c>
      <c r="CK81" s="352">
        <v>2566</v>
      </c>
      <c r="CL81" s="352">
        <v>2623</v>
      </c>
      <c r="CM81" s="352">
        <v>2588</v>
      </c>
      <c r="CN81" s="352">
        <v>2525</v>
      </c>
      <c r="CO81" s="352">
        <v>2530</v>
      </c>
      <c r="CP81" s="352">
        <v>2539</v>
      </c>
      <c r="CQ81" s="352">
        <v>2590</v>
      </c>
      <c r="CR81" s="352">
        <v>2591</v>
      </c>
      <c r="CS81" s="352">
        <v>2570</v>
      </c>
      <c r="CT81" s="352">
        <v>2657</v>
      </c>
      <c r="CU81" s="341">
        <v>2673</v>
      </c>
      <c r="CV81" s="342">
        <v>2641</v>
      </c>
      <c r="CW81" s="352">
        <v>2670</v>
      </c>
      <c r="CX81" s="352">
        <v>2731</v>
      </c>
      <c r="CY81" s="352">
        <v>2768</v>
      </c>
      <c r="CZ81" s="352">
        <v>2826</v>
      </c>
      <c r="DA81" s="352">
        <v>2817</v>
      </c>
      <c r="DB81" s="352">
        <v>2765</v>
      </c>
      <c r="DC81" s="352">
        <v>2793</v>
      </c>
      <c r="DD81" s="352">
        <v>2808</v>
      </c>
      <c r="DE81" s="352">
        <v>2829</v>
      </c>
      <c r="DF81" s="352">
        <v>2825</v>
      </c>
      <c r="DG81" s="341">
        <v>2873</v>
      </c>
      <c r="DH81" s="342">
        <v>2896</v>
      </c>
      <c r="DI81" s="352">
        <v>2918</v>
      </c>
      <c r="DJ81" s="352">
        <v>2946</v>
      </c>
      <c r="DK81" s="352">
        <v>3009</v>
      </c>
      <c r="DL81" s="352">
        <v>3021</v>
      </c>
      <c r="DM81" s="352">
        <v>3032</v>
      </c>
      <c r="DN81" s="352">
        <v>2867</v>
      </c>
      <c r="DO81" s="352">
        <v>2868</v>
      </c>
      <c r="DP81" s="352">
        <v>2926</v>
      </c>
      <c r="DQ81" s="341">
        <v>2882</v>
      </c>
      <c r="DR81" s="341">
        <v>2912</v>
      </c>
      <c r="DS81" s="345">
        <v>2958</v>
      </c>
      <c r="DT81" s="341">
        <v>2933</v>
      </c>
      <c r="DU81" s="341">
        <v>2890</v>
      </c>
      <c r="DV81" s="341">
        <v>2979</v>
      </c>
      <c r="DW81" s="341">
        <v>3041</v>
      </c>
      <c r="DX81" s="352"/>
      <c r="DY81" s="352"/>
      <c r="DZ81" s="352"/>
      <c r="EA81" s="352"/>
      <c r="EB81" s="352"/>
      <c r="EC81" s="352"/>
      <c r="ED81" s="352"/>
      <c r="EE81" s="352"/>
      <c r="EF81" s="104">
        <v>62</v>
      </c>
      <c r="EG81" s="84">
        <v>2.0388030253206182</v>
      </c>
      <c r="EH81" s="104">
        <v>83</v>
      </c>
      <c r="EI81" s="84">
        <v>2.8889662373825269</v>
      </c>
    </row>
    <row r="82" spans="1:139" ht="15" outlineLevel="2">
      <c r="A82" s="339">
        <v>21</v>
      </c>
      <c r="B82" s="339" t="s">
        <v>367</v>
      </c>
      <c r="C82" s="339" t="s">
        <v>369</v>
      </c>
      <c r="D82" s="342">
        <v>720</v>
      </c>
      <c r="E82" s="352">
        <v>623</v>
      </c>
      <c r="F82" s="352">
        <v>645</v>
      </c>
      <c r="G82" s="352">
        <v>618</v>
      </c>
      <c r="H82" s="352">
        <v>592</v>
      </c>
      <c r="I82" s="352">
        <v>590</v>
      </c>
      <c r="J82" s="352">
        <v>576</v>
      </c>
      <c r="K82" s="352">
        <v>575</v>
      </c>
      <c r="L82" s="352">
        <v>560</v>
      </c>
      <c r="M82" s="352">
        <v>575</v>
      </c>
      <c r="N82" s="352">
        <v>600</v>
      </c>
      <c r="O82" s="345">
        <v>624</v>
      </c>
      <c r="P82" s="342">
        <v>624</v>
      </c>
      <c r="Q82" s="352">
        <v>636</v>
      </c>
      <c r="R82" s="352">
        <v>699</v>
      </c>
      <c r="S82" s="352">
        <v>675</v>
      </c>
      <c r="T82" s="352">
        <v>592</v>
      </c>
      <c r="U82" s="352">
        <v>632</v>
      </c>
      <c r="V82" s="352">
        <v>639</v>
      </c>
      <c r="W82" s="352">
        <v>649</v>
      </c>
      <c r="X82" s="352">
        <v>666</v>
      </c>
      <c r="Y82" s="352">
        <v>689</v>
      </c>
      <c r="Z82" s="352">
        <v>689</v>
      </c>
      <c r="AA82" s="345">
        <v>663</v>
      </c>
      <c r="AB82" s="342">
        <v>634</v>
      </c>
      <c r="AC82" s="352">
        <v>624</v>
      </c>
      <c r="AD82" s="352">
        <v>625</v>
      </c>
      <c r="AE82" s="352">
        <v>644</v>
      </c>
      <c r="AF82" s="352">
        <v>633</v>
      </c>
      <c r="AG82" s="352">
        <v>662</v>
      </c>
      <c r="AH82" s="352">
        <v>747</v>
      </c>
      <c r="AI82" s="352">
        <v>775</v>
      </c>
      <c r="AJ82" s="352">
        <v>791</v>
      </c>
      <c r="AK82" s="352">
        <v>795</v>
      </c>
      <c r="AL82" s="352">
        <v>737</v>
      </c>
      <c r="AM82" s="345">
        <v>747</v>
      </c>
      <c r="AN82" s="342">
        <v>708</v>
      </c>
      <c r="AO82" s="352">
        <v>584</v>
      </c>
      <c r="AP82" s="352">
        <v>615</v>
      </c>
      <c r="AQ82" s="352">
        <v>626</v>
      </c>
      <c r="AR82" s="352">
        <v>668</v>
      </c>
      <c r="AS82" s="352">
        <v>678</v>
      </c>
      <c r="AT82" s="352">
        <v>686</v>
      </c>
      <c r="AU82" s="352">
        <v>678</v>
      </c>
      <c r="AV82" s="352">
        <v>654</v>
      </c>
      <c r="AW82" s="352">
        <v>654</v>
      </c>
      <c r="AX82" s="352">
        <v>645</v>
      </c>
      <c r="AY82" s="345">
        <v>649</v>
      </c>
      <c r="AZ82" s="342">
        <v>624</v>
      </c>
      <c r="BA82" s="352">
        <v>611</v>
      </c>
      <c r="BB82" s="352">
        <v>621</v>
      </c>
      <c r="BC82" s="352">
        <v>567</v>
      </c>
      <c r="BD82" s="352">
        <v>579</v>
      </c>
      <c r="BE82" s="352">
        <v>558</v>
      </c>
      <c r="BF82" s="352">
        <v>560</v>
      </c>
      <c r="BG82" s="352">
        <v>571</v>
      </c>
      <c r="BH82" s="352">
        <v>556</v>
      </c>
      <c r="BI82" s="352">
        <v>551</v>
      </c>
      <c r="BJ82" s="352">
        <v>534</v>
      </c>
      <c r="BK82" s="341">
        <v>561</v>
      </c>
      <c r="BL82" s="342">
        <v>561</v>
      </c>
      <c r="BM82" s="352">
        <v>537</v>
      </c>
      <c r="BN82" s="352">
        <v>528</v>
      </c>
      <c r="BO82" s="352">
        <v>527</v>
      </c>
      <c r="BP82" s="352">
        <v>523</v>
      </c>
      <c r="BQ82" s="352">
        <v>534</v>
      </c>
      <c r="BR82" s="352">
        <v>539</v>
      </c>
      <c r="BS82" s="352">
        <v>535</v>
      </c>
      <c r="BT82" s="352">
        <v>523</v>
      </c>
      <c r="BU82" s="352">
        <v>515</v>
      </c>
      <c r="BV82" s="352">
        <v>523</v>
      </c>
      <c r="BW82" s="341">
        <v>517</v>
      </c>
      <c r="BX82" s="342">
        <v>494</v>
      </c>
      <c r="BY82" s="352">
        <v>487</v>
      </c>
      <c r="BZ82" s="352">
        <v>530</v>
      </c>
      <c r="CA82" s="352">
        <v>510</v>
      </c>
      <c r="CB82" s="352">
        <v>498</v>
      </c>
      <c r="CC82" s="352">
        <v>505</v>
      </c>
      <c r="CD82" s="352">
        <v>518</v>
      </c>
      <c r="CE82" s="352">
        <v>564</v>
      </c>
      <c r="CF82" s="352">
        <v>587</v>
      </c>
      <c r="CG82" s="352">
        <v>589</v>
      </c>
      <c r="CH82" s="352">
        <v>594</v>
      </c>
      <c r="CI82" s="341">
        <v>562</v>
      </c>
      <c r="CJ82" s="342">
        <v>502</v>
      </c>
      <c r="CK82" s="352">
        <v>489</v>
      </c>
      <c r="CL82" s="352">
        <v>483</v>
      </c>
      <c r="CM82" s="352">
        <v>501</v>
      </c>
      <c r="CN82" s="352">
        <v>488</v>
      </c>
      <c r="CO82" s="352">
        <v>476</v>
      </c>
      <c r="CP82" s="352">
        <v>478</v>
      </c>
      <c r="CQ82" s="352">
        <v>499</v>
      </c>
      <c r="CR82" s="352">
        <v>511</v>
      </c>
      <c r="CS82" s="352">
        <v>491</v>
      </c>
      <c r="CT82" s="352">
        <v>502</v>
      </c>
      <c r="CU82" s="341">
        <v>496</v>
      </c>
      <c r="CV82" s="342">
        <v>476</v>
      </c>
      <c r="CW82" s="352">
        <v>476</v>
      </c>
      <c r="CX82" s="352">
        <v>490</v>
      </c>
      <c r="CY82" s="352">
        <v>512</v>
      </c>
      <c r="CZ82" s="352">
        <v>531</v>
      </c>
      <c r="DA82" s="352">
        <v>526</v>
      </c>
      <c r="DB82" s="352">
        <v>518</v>
      </c>
      <c r="DC82" s="352">
        <v>527</v>
      </c>
      <c r="DD82" s="352">
        <v>518</v>
      </c>
      <c r="DE82" s="352">
        <v>541</v>
      </c>
      <c r="DF82" s="352">
        <v>529</v>
      </c>
      <c r="DG82" s="341">
        <v>526</v>
      </c>
      <c r="DH82" s="342">
        <v>508</v>
      </c>
      <c r="DI82" s="352">
        <v>529</v>
      </c>
      <c r="DJ82" s="352">
        <v>533</v>
      </c>
      <c r="DK82" s="352">
        <v>540</v>
      </c>
      <c r="DL82" s="352">
        <v>556</v>
      </c>
      <c r="DM82" s="352">
        <v>580</v>
      </c>
      <c r="DN82" s="352">
        <v>522</v>
      </c>
      <c r="DO82" s="352">
        <v>523</v>
      </c>
      <c r="DP82" s="352">
        <v>512</v>
      </c>
      <c r="DQ82" s="341">
        <v>492</v>
      </c>
      <c r="DR82" s="341">
        <v>485</v>
      </c>
      <c r="DS82" s="345">
        <v>498</v>
      </c>
      <c r="DT82" s="341">
        <v>463</v>
      </c>
      <c r="DU82" s="341">
        <v>495</v>
      </c>
      <c r="DV82" s="341">
        <v>514</v>
      </c>
      <c r="DW82" s="341">
        <v>534</v>
      </c>
      <c r="DX82" s="352"/>
      <c r="DY82" s="352"/>
      <c r="DZ82" s="352"/>
      <c r="EA82" s="352"/>
      <c r="EB82" s="352"/>
      <c r="EC82" s="352"/>
      <c r="ED82" s="352"/>
      <c r="EE82" s="352"/>
      <c r="EF82" s="104">
        <v>20</v>
      </c>
      <c r="EG82" s="84">
        <v>3.7453183520599254</v>
      </c>
      <c r="EH82" s="104">
        <v>36</v>
      </c>
      <c r="EI82" s="84">
        <v>6.8441064638783269</v>
      </c>
    </row>
    <row r="83" spans="1:139" ht="15" outlineLevel="2">
      <c r="A83" s="339">
        <v>55</v>
      </c>
      <c r="B83" s="339" t="s">
        <v>367</v>
      </c>
      <c r="C83" s="339" t="s">
        <v>370</v>
      </c>
      <c r="D83" s="342">
        <v>575</v>
      </c>
      <c r="E83" s="352">
        <v>507</v>
      </c>
      <c r="F83" s="352">
        <v>531</v>
      </c>
      <c r="G83" s="352">
        <v>550</v>
      </c>
      <c r="H83" s="352">
        <v>545</v>
      </c>
      <c r="I83" s="352">
        <v>533</v>
      </c>
      <c r="J83" s="352">
        <v>535</v>
      </c>
      <c r="K83" s="352">
        <v>524</v>
      </c>
      <c r="L83" s="352">
        <v>512</v>
      </c>
      <c r="M83" s="352">
        <v>546</v>
      </c>
      <c r="N83" s="352">
        <v>566</v>
      </c>
      <c r="O83" s="345">
        <v>590</v>
      </c>
      <c r="P83" s="342">
        <v>560</v>
      </c>
      <c r="Q83" s="352">
        <v>494</v>
      </c>
      <c r="R83" s="352">
        <v>609</v>
      </c>
      <c r="S83" s="352">
        <v>600</v>
      </c>
      <c r="T83" s="352">
        <v>545</v>
      </c>
      <c r="U83" s="352">
        <v>630</v>
      </c>
      <c r="V83" s="352">
        <v>620</v>
      </c>
      <c r="W83" s="352">
        <v>663</v>
      </c>
      <c r="X83" s="352">
        <v>704</v>
      </c>
      <c r="Y83" s="352">
        <v>788</v>
      </c>
      <c r="Z83" s="352">
        <v>738</v>
      </c>
      <c r="AA83" s="345">
        <v>730</v>
      </c>
      <c r="AB83" s="342">
        <v>623</v>
      </c>
      <c r="AC83" s="352">
        <v>559</v>
      </c>
      <c r="AD83" s="352">
        <v>558</v>
      </c>
      <c r="AE83" s="352">
        <v>588</v>
      </c>
      <c r="AF83" s="352">
        <v>589</v>
      </c>
      <c r="AG83" s="352">
        <v>648</v>
      </c>
      <c r="AH83" s="352">
        <v>681</v>
      </c>
      <c r="AI83" s="352">
        <v>697</v>
      </c>
      <c r="AJ83" s="352">
        <v>687</v>
      </c>
      <c r="AK83" s="352">
        <v>654</v>
      </c>
      <c r="AL83" s="352">
        <v>577</v>
      </c>
      <c r="AM83" s="345">
        <v>593</v>
      </c>
      <c r="AN83" s="342">
        <v>586</v>
      </c>
      <c r="AO83" s="352">
        <v>489</v>
      </c>
      <c r="AP83" s="352">
        <v>490</v>
      </c>
      <c r="AQ83" s="352">
        <v>520</v>
      </c>
      <c r="AR83" s="352">
        <v>585</v>
      </c>
      <c r="AS83" s="352">
        <v>630</v>
      </c>
      <c r="AT83" s="352">
        <v>662</v>
      </c>
      <c r="AU83" s="352">
        <v>665</v>
      </c>
      <c r="AV83" s="352">
        <v>673</v>
      </c>
      <c r="AW83" s="352">
        <v>674</v>
      </c>
      <c r="AX83" s="352">
        <v>671</v>
      </c>
      <c r="AY83" s="345">
        <v>665</v>
      </c>
      <c r="AZ83" s="342">
        <v>631</v>
      </c>
      <c r="BA83" s="352">
        <v>613</v>
      </c>
      <c r="BB83" s="352">
        <v>579</v>
      </c>
      <c r="BC83" s="352">
        <v>495</v>
      </c>
      <c r="BD83" s="352">
        <v>502</v>
      </c>
      <c r="BE83" s="352">
        <v>525</v>
      </c>
      <c r="BF83" s="352">
        <v>507</v>
      </c>
      <c r="BG83" s="352">
        <v>507</v>
      </c>
      <c r="BH83" s="352">
        <v>516</v>
      </c>
      <c r="BI83" s="352">
        <v>544</v>
      </c>
      <c r="BJ83" s="352">
        <v>527</v>
      </c>
      <c r="BK83" s="341">
        <v>540</v>
      </c>
      <c r="BL83" s="342">
        <v>524</v>
      </c>
      <c r="BM83" s="352">
        <v>489</v>
      </c>
      <c r="BN83" s="352">
        <v>512</v>
      </c>
      <c r="BO83" s="352">
        <v>508</v>
      </c>
      <c r="BP83" s="352">
        <v>491</v>
      </c>
      <c r="BQ83" s="352">
        <v>498</v>
      </c>
      <c r="BR83" s="352">
        <v>514</v>
      </c>
      <c r="BS83" s="352">
        <v>537</v>
      </c>
      <c r="BT83" s="352">
        <v>542</v>
      </c>
      <c r="BU83" s="352">
        <v>536</v>
      </c>
      <c r="BV83" s="352">
        <v>581</v>
      </c>
      <c r="BW83" s="341">
        <v>569</v>
      </c>
      <c r="BX83" s="342">
        <v>466</v>
      </c>
      <c r="BY83" s="352">
        <v>483</v>
      </c>
      <c r="BZ83" s="352">
        <v>485</v>
      </c>
      <c r="CA83" s="352">
        <v>493</v>
      </c>
      <c r="CB83" s="352">
        <v>464</v>
      </c>
      <c r="CC83" s="352">
        <v>453</v>
      </c>
      <c r="CD83" s="352">
        <v>443</v>
      </c>
      <c r="CE83" s="352">
        <v>456</v>
      </c>
      <c r="CF83" s="352">
        <v>452</v>
      </c>
      <c r="CG83" s="352">
        <v>476</v>
      </c>
      <c r="CH83" s="352">
        <v>505</v>
      </c>
      <c r="CI83" s="341">
        <v>500</v>
      </c>
      <c r="CJ83" s="342">
        <v>434</v>
      </c>
      <c r="CK83" s="352">
        <v>421</v>
      </c>
      <c r="CL83" s="352">
        <v>481</v>
      </c>
      <c r="CM83" s="352">
        <v>478</v>
      </c>
      <c r="CN83" s="352">
        <v>447</v>
      </c>
      <c r="CO83" s="352">
        <v>436</v>
      </c>
      <c r="CP83" s="352">
        <v>442</v>
      </c>
      <c r="CQ83" s="352">
        <v>498</v>
      </c>
      <c r="CR83" s="352">
        <v>518</v>
      </c>
      <c r="CS83" s="352">
        <v>523</v>
      </c>
      <c r="CT83" s="352">
        <v>538</v>
      </c>
      <c r="CU83" s="341">
        <v>517</v>
      </c>
      <c r="CV83" s="342">
        <v>497</v>
      </c>
      <c r="CW83" s="352">
        <v>513</v>
      </c>
      <c r="CX83" s="352">
        <v>508</v>
      </c>
      <c r="CY83" s="352">
        <v>533</v>
      </c>
      <c r="CZ83" s="352">
        <v>539</v>
      </c>
      <c r="DA83" s="352">
        <v>531</v>
      </c>
      <c r="DB83" s="352">
        <v>526</v>
      </c>
      <c r="DC83" s="352">
        <v>522</v>
      </c>
      <c r="DD83" s="352">
        <v>544</v>
      </c>
      <c r="DE83" s="352">
        <v>558</v>
      </c>
      <c r="DF83" s="352">
        <v>540</v>
      </c>
      <c r="DG83" s="341">
        <v>533</v>
      </c>
      <c r="DH83" s="342">
        <v>503</v>
      </c>
      <c r="DI83" s="352">
        <v>522</v>
      </c>
      <c r="DJ83" s="352">
        <v>544</v>
      </c>
      <c r="DK83" s="352">
        <v>568</v>
      </c>
      <c r="DL83" s="352">
        <v>563</v>
      </c>
      <c r="DM83" s="352">
        <v>568</v>
      </c>
      <c r="DN83" s="352">
        <v>544</v>
      </c>
      <c r="DO83" s="352">
        <v>520</v>
      </c>
      <c r="DP83" s="352">
        <v>520</v>
      </c>
      <c r="DQ83" s="341">
        <v>523</v>
      </c>
      <c r="DR83" s="341">
        <v>535</v>
      </c>
      <c r="DS83" s="345">
        <v>506</v>
      </c>
      <c r="DT83" s="341">
        <v>469</v>
      </c>
      <c r="DU83" s="341">
        <v>476</v>
      </c>
      <c r="DV83" s="341">
        <v>515</v>
      </c>
      <c r="DW83" s="341">
        <v>529</v>
      </c>
      <c r="DX83" s="352"/>
      <c r="DY83" s="352"/>
      <c r="DZ83" s="352"/>
      <c r="EA83" s="352"/>
      <c r="EB83" s="352"/>
      <c r="EC83" s="352"/>
      <c r="ED83" s="352"/>
      <c r="EE83" s="352"/>
      <c r="EF83" s="104">
        <v>14</v>
      </c>
      <c r="EG83" s="84">
        <v>2.6465028355387523</v>
      </c>
      <c r="EH83" s="104">
        <v>23</v>
      </c>
      <c r="EI83" s="84">
        <v>4.3151969981238274</v>
      </c>
    </row>
    <row r="84" spans="1:139" ht="15" outlineLevel="2">
      <c r="A84" s="339">
        <v>148</v>
      </c>
      <c r="B84" s="339" t="s">
        <v>367</v>
      </c>
      <c r="C84" s="339" t="s">
        <v>371</v>
      </c>
      <c r="D84" s="342">
        <v>18936</v>
      </c>
      <c r="E84" s="352">
        <v>18892</v>
      </c>
      <c r="F84" s="352">
        <v>18840</v>
      </c>
      <c r="G84" s="352">
        <v>18914</v>
      </c>
      <c r="H84" s="352">
        <v>19029</v>
      </c>
      <c r="I84" s="352">
        <v>19132</v>
      </c>
      <c r="J84" s="352">
        <v>19155</v>
      </c>
      <c r="K84" s="352">
        <v>19288</v>
      </c>
      <c r="L84" s="352">
        <v>19236</v>
      </c>
      <c r="M84" s="352">
        <v>19398</v>
      </c>
      <c r="N84" s="352">
        <v>19501</v>
      </c>
      <c r="O84" s="345">
        <v>19643</v>
      </c>
      <c r="P84" s="342">
        <v>19600</v>
      </c>
      <c r="Q84" s="352">
        <v>17318</v>
      </c>
      <c r="R84" s="352">
        <v>19314</v>
      </c>
      <c r="S84" s="352">
        <v>19394</v>
      </c>
      <c r="T84" s="352">
        <v>19029</v>
      </c>
      <c r="U84" s="352">
        <v>19925</v>
      </c>
      <c r="V84" s="352">
        <v>20008</v>
      </c>
      <c r="W84" s="352">
        <v>20304</v>
      </c>
      <c r="X84" s="352">
        <v>20430</v>
      </c>
      <c r="Y84" s="352">
        <v>20591</v>
      </c>
      <c r="Z84" s="352">
        <v>20752</v>
      </c>
      <c r="AA84" s="345">
        <v>20625</v>
      </c>
      <c r="AB84" s="342">
        <v>20365</v>
      </c>
      <c r="AC84" s="352">
        <v>20248</v>
      </c>
      <c r="AD84" s="352">
        <v>20327</v>
      </c>
      <c r="AE84" s="352">
        <v>20550</v>
      </c>
      <c r="AF84" s="352">
        <v>20623</v>
      </c>
      <c r="AG84" s="352">
        <v>20809</v>
      </c>
      <c r="AH84" s="352">
        <v>21417</v>
      </c>
      <c r="AI84" s="352">
        <v>21696</v>
      </c>
      <c r="AJ84" s="352">
        <v>21961</v>
      </c>
      <c r="AK84" s="352">
        <v>22074</v>
      </c>
      <c r="AL84" s="352">
        <v>21769</v>
      </c>
      <c r="AM84" s="345">
        <v>21971</v>
      </c>
      <c r="AN84" s="342">
        <v>21691</v>
      </c>
      <c r="AO84" s="352">
        <v>21854</v>
      </c>
      <c r="AP84" s="352">
        <v>21976</v>
      </c>
      <c r="AQ84" s="352">
        <v>22092</v>
      </c>
      <c r="AR84" s="352">
        <v>22234</v>
      </c>
      <c r="AS84" s="352">
        <v>22429</v>
      </c>
      <c r="AT84" s="352">
        <v>22573</v>
      </c>
      <c r="AU84" s="352">
        <v>22629</v>
      </c>
      <c r="AV84" s="352">
        <v>22508</v>
      </c>
      <c r="AW84" s="352">
        <v>22762</v>
      </c>
      <c r="AX84" s="352">
        <v>22631</v>
      </c>
      <c r="AY84" s="345">
        <v>22497</v>
      </c>
      <c r="AZ84" s="342">
        <v>22266</v>
      </c>
      <c r="BA84" s="352">
        <v>22167</v>
      </c>
      <c r="BB84" s="352">
        <v>22459</v>
      </c>
      <c r="BC84" s="352">
        <v>22421</v>
      </c>
      <c r="BD84" s="352">
        <v>22458</v>
      </c>
      <c r="BE84" s="352">
        <v>22504</v>
      </c>
      <c r="BF84" s="352">
        <v>22562</v>
      </c>
      <c r="BG84" s="352">
        <v>22733</v>
      </c>
      <c r="BH84" s="352">
        <v>22834</v>
      </c>
      <c r="BI84" s="352">
        <v>22810</v>
      </c>
      <c r="BJ84" s="352">
        <v>22697</v>
      </c>
      <c r="BK84" s="341">
        <v>22630</v>
      </c>
      <c r="BL84" s="342">
        <v>22295</v>
      </c>
      <c r="BM84" s="352">
        <v>22312</v>
      </c>
      <c r="BN84" s="352">
        <v>22501</v>
      </c>
      <c r="BO84" s="352">
        <v>22674</v>
      </c>
      <c r="BP84" s="352">
        <v>22763</v>
      </c>
      <c r="BQ84" s="352">
        <v>22709</v>
      </c>
      <c r="BR84" s="352">
        <v>22558</v>
      </c>
      <c r="BS84" s="352">
        <v>22562</v>
      </c>
      <c r="BT84" s="352">
        <v>22554</v>
      </c>
      <c r="BU84" s="352">
        <v>22497</v>
      </c>
      <c r="BV84" s="352">
        <v>22443</v>
      </c>
      <c r="BW84" s="341">
        <v>26091</v>
      </c>
      <c r="BX84" s="342">
        <v>26585</v>
      </c>
      <c r="BY84" s="352">
        <v>27481</v>
      </c>
      <c r="BZ84" s="352">
        <v>27744</v>
      </c>
      <c r="CA84" s="352">
        <v>28643</v>
      </c>
      <c r="CB84" s="352">
        <v>29126</v>
      </c>
      <c r="CC84" s="352">
        <v>29356</v>
      </c>
      <c r="CD84" s="352">
        <v>29574</v>
      </c>
      <c r="CE84" s="352">
        <v>29918</v>
      </c>
      <c r="CF84" s="352">
        <v>30028</v>
      </c>
      <c r="CG84" s="352">
        <v>30353</v>
      </c>
      <c r="CH84" s="352">
        <v>30590</v>
      </c>
      <c r="CI84" s="341">
        <v>30632</v>
      </c>
      <c r="CJ84" s="342">
        <v>30398</v>
      </c>
      <c r="CK84" s="352">
        <v>30613</v>
      </c>
      <c r="CL84" s="352">
        <v>30765</v>
      </c>
      <c r="CM84" s="352">
        <v>30314</v>
      </c>
      <c r="CN84" s="352">
        <v>29756</v>
      </c>
      <c r="CO84" s="352">
        <v>29755</v>
      </c>
      <c r="CP84" s="352">
        <v>30042</v>
      </c>
      <c r="CQ84" s="352">
        <v>30859</v>
      </c>
      <c r="CR84" s="352">
        <v>31193</v>
      </c>
      <c r="CS84" s="352">
        <v>31559</v>
      </c>
      <c r="CT84" s="352">
        <v>31978</v>
      </c>
      <c r="CU84" s="341">
        <v>32288</v>
      </c>
      <c r="CV84" s="342">
        <v>32360</v>
      </c>
      <c r="CW84" s="352">
        <v>32904</v>
      </c>
      <c r="CX84" s="352">
        <v>33273</v>
      </c>
      <c r="CY84" s="352">
        <v>33784</v>
      </c>
      <c r="CZ84" s="352">
        <v>34093</v>
      </c>
      <c r="DA84" s="352">
        <v>34361</v>
      </c>
      <c r="DB84" s="352">
        <v>34524</v>
      </c>
      <c r="DC84" s="352">
        <v>34810</v>
      </c>
      <c r="DD84" s="352">
        <v>34585</v>
      </c>
      <c r="DE84" s="352">
        <v>34930</v>
      </c>
      <c r="DF84" s="352">
        <v>35152</v>
      </c>
      <c r="DG84" s="341">
        <v>35272</v>
      </c>
      <c r="DH84" s="342">
        <v>35343</v>
      </c>
      <c r="DI84" s="352">
        <v>35475</v>
      </c>
      <c r="DJ84" s="352">
        <v>35562</v>
      </c>
      <c r="DK84" s="352">
        <v>35857</v>
      </c>
      <c r="DL84" s="352">
        <v>36035</v>
      </c>
      <c r="DM84" s="352">
        <v>36342</v>
      </c>
      <c r="DN84" s="352">
        <v>34934</v>
      </c>
      <c r="DO84" s="352">
        <v>35268</v>
      </c>
      <c r="DP84" s="352">
        <v>35655</v>
      </c>
      <c r="DQ84" s="341">
        <v>35909</v>
      </c>
      <c r="DR84" s="341">
        <v>36303</v>
      </c>
      <c r="DS84" s="345">
        <v>36291</v>
      </c>
      <c r="DT84" s="341">
        <v>36036</v>
      </c>
      <c r="DU84" s="341">
        <v>36250</v>
      </c>
      <c r="DV84" s="341">
        <v>36538</v>
      </c>
      <c r="DW84" s="341">
        <v>36745</v>
      </c>
      <c r="DX84" s="352"/>
      <c r="DY84" s="352"/>
      <c r="DZ84" s="352"/>
      <c r="EA84" s="352"/>
      <c r="EB84" s="352"/>
      <c r="EC84" s="352"/>
      <c r="ED84" s="352"/>
      <c r="EE84" s="352"/>
      <c r="EF84" s="104">
        <v>207</v>
      </c>
      <c r="EG84" s="84">
        <v>0.56334195128588926</v>
      </c>
      <c r="EH84" s="104">
        <v>454</v>
      </c>
      <c r="EI84" s="84">
        <v>1.287139941029712</v>
      </c>
    </row>
    <row r="85" spans="1:139" ht="15" outlineLevel="2">
      <c r="A85" s="339">
        <v>197</v>
      </c>
      <c r="B85" s="339" t="s">
        <v>367</v>
      </c>
      <c r="C85" s="339" t="s">
        <v>372</v>
      </c>
      <c r="D85" s="342">
        <v>2253</v>
      </c>
      <c r="E85" s="352">
        <v>2239</v>
      </c>
      <c r="F85" s="352">
        <v>2230</v>
      </c>
      <c r="G85" s="352">
        <v>2248</v>
      </c>
      <c r="H85" s="352">
        <v>2330</v>
      </c>
      <c r="I85" s="352">
        <v>2369</v>
      </c>
      <c r="J85" s="352">
        <v>2347</v>
      </c>
      <c r="K85" s="352">
        <v>2356</v>
      </c>
      <c r="L85" s="352">
        <v>2310</v>
      </c>
      <c r="M85" s="352">
        <v>2343</v>
      </c>
      <c r="N85" s="352">
        <v>2407</v>
      </c>
      <c r="O85" s="345">
        <v>2426</v>
      </c>
      <c r="P85" s="342">
        <v>2261</v>
      </c>
      <c r="Q85" s="352">
        <v>2261</v>
      </c>
      <c r="R85" s="352">
        <v>2340</v>
      </c>
      <c r="S85" s="352">
        <v>2361</v>
      </c>
      <c r="T85" s="352">
        <v>2330</v>
      </c>
      <c r="U85" s="352">
        <v>2526</v>
      </c>
      <c r="V85" s="352">
        <v>2529</v>
      </c>
      <c r="W85" s="352">
        <v>2543</v>
      </c>
      <c r="X85" s="352">
        <v>2589</v>
      </c>
      <c r="Y85" s="352">
        <v>2624</v>
      </c>
      <c r="Z85" s="352">
        <v>2595</v>
      </c>
      <c r="AA85" s="345">
        <v>2539</v>
      </c>
      <c r="AB85" s="342">
        <v>2431</v>
      </c>
      <c r="AC85" s="352">
        <v>2450</v>
      </c>
      <c r="AD85" s="352">
        <v>2411</v>
      </c>
      <c r="AE85" s="352">
        <v>2475</v>
      </c>
      <c r="AF85" s="352">
        <v>2426</v>
      </c>
      <c r="AG85" s="352">
        <v>2354</v>
      </c>
      <c r="AH85" s="352">
        <v>2548</v>
      </c>
      <c r="AI85" s="352">
        <v>2637</v>
      </c>
      <c r="AJ85" s="352">
        <v>2676</v>
      </c>
      <c r="AK85" s="352">
        <v>2712</v>
      </c>
      <c r="AL85" s="352">
        <v>2586</v>
      </c>
      <c r="AM85" s="345">
        <v>2638</v>
      </c>
      <c r="AN85" s="342">
        <v>2622</v>
      </c>
      <c r="AO85" s="352">
        <v>2631</v>
      </c>
      <c r="AP85" s="352">
        <v>2627</v>
      </c>
      <c r="AQ85" s="352">
        <v>2670</v>
      </c>
      <c r="AR85" s="352">
        <v>2682</v>
      </c>
      <c r="AS85" s="352">
        <v>2731</v>
      </c>
      <c r="AT85" s="352">
        <v>2709</v>
      </c>
      <c r="AU85" s="352">
        <v>2738</v>
      </c>
      <c r="AV85" s="352">
        <v>2730</v>
      </c>
      <c r="AW85" s="352">
        <v>2808</v>
      </c>
      <c r="AX85" s="352">
        <v>2797</v>
      </c>
      <c r="AY85" s="345">
        <v>2833</v>
      </c>
      <c r="AZ85" s="342">
        <v>2792</v>
      </c>
      <c r="BA85" s="352">
        <v>2769</v>
      </c>
      <c r="BB85" s="352">
        <v>2745</v>
      </c>
      <c r="BC85" s="352">
        <v>2631</v>
      </c>
      <c r="BD85" s="352">
        <v>2588</v>
      </c>
      <c r="BE85" s="352">
        <v>2626</v>
      </c>
      <c r="BF85" s="352">
        <v>2644</v>
      </c>
      <c r="BG85" s="352">
        <v>2537</v>
      </c>
      <c r="BH85" s="352">
        <v>2475</v>
      </c>
      <c r="BI85" s="352">
        <v>2442</v>
      </c>
      <c r="BJ85" s="352">
        <v>2443</v>
      </c>
      <c r="BK85" s="341">
        <v>2483</v>
      </c>
      <c r="BL85" s="342">
        <v>2472</v>
      </c>
      <c r="BM85" s="352">
        <v>2417</v>
      </c>
      <c r="BN85" s="352">
        <v>2402</v>
      </c>
      <c r="BO85" s="352">
        <v>2385</v>
      </c>
      <c r="BP85" s="352">
        <v>2369</v>
      </c>
      <c r="BQ85" s="352">
        <v>2397</v>
      </c>
      <c r="BR85" s="352">
        <v>2406</v>
      </c>
      <c r="BS85" s="352">
        <v>2422</v>
      </c>
      <c r="BT85" s="352">
        <v>2421</v>
      </c>
      <c r="BU85" s="352">
        <v>2425</v>
      </c>
      <c r="BV85" s="352">
        <v>2403</v>
      </c>
      <c r="BW85" s="341">
        <v>2419</v>
      </c>
      <c r="BX85" s="342">
        <v>2315</v>
      </c>
      <c r="BY85" s="352">
        <v>2329</v>
      </c>
      <c r="BZ85" s="352">
        <v>2375</v>
      </c>
      <c r="CA85" s="352">
        <v>2384</v>
      </c>
      <c r="CB85" s="352">
        <v>2398</v>
      </c>
      <c r="CC85" s="352">
        <v>2461</v>
      </c>
      <c r="CD85" s="352">
        <v>2484</v>
      </c>
      <c r="CE85" s="352">
        <v>2511</v>
      </c>
      <c r="CF85" s="352">
        <v>2493</v>
      </c>
      <c r="CG85" s="352">
        <v>2533</v>
      </c>
      <c r="CH85" s="352">
        <v>2585</v>
      </c>
      <c r="CI85" s="341">
        <v>2573</v>
      </c>
      <c r="CJ85" s="342">
        <v>2437</v>
      </c>
      <c r="CK85" s="352">
        <v>2395</v>
      </c>
      <c r="CL85" s="352">
        <v>2433</v>
      </c>
      <c r="CM85" s="352">
        <v>2398</v>
      </c>
      <c r="CN85" s="352">
        <v>2296</v>
      </c>
      <c r="CO85" s="352">
        <v>2273</v>
      </c>
      <c r="CP85" s="352">
        <v>2302</v>
      </c>
      <c r="CQ85" s="352">
        <v>2421</v>
      </c>
      <c r="CR85" s="352">
        <v>2459</v>
      </c>
      <c r="CS85" s="352">
        <v>2453</v>
      </c>
      <c r="CT85" s="352">
        <v>2504</v>
      </c>
      <c r="CU85" s="341">
        <v>2557</v>
      </c>
      <c r="CV85" s="342">
        <v>2566</v>
      </c>
      <c r="CW85" s="352">
        <v>2598</v>
      </c>
      <c r="CX85" s="352">
        <v>2649</v>
      </c>
      <c r="CY85" s="352">
        <v>2711</v>
      </c>
      <c r="CZ85" s="352">
        <v>2733</v>
      </c>
      <c r="DA85" s="352">
        <v>2753</v>
      </c>
      <c r="DB85" s="352">
        <v>2666</v>
      </c>
      <c r="DC85" s="352">
        <v>2622</v>
      </c>
      <c r="DD85" s="352">
        <v>2695</v>
      </c>
      <c r="DE85" s="352">
        <v>2713</v>
      </c>
      <c r="DF85" s="352">
        <v>2663</v>
      </c>
      <c r="DG85" s="341">
        <v>2705</v>
      </c>
      <c r="DH85" s="342">
        <v>2642</v>
      </c>
      <c r="DI85" s="352">
        <v>2698</v>
      </c>
      <c r="DJ85" s="352">
        <v>2696</v>
      </c>
      <c r="DK85" s="352">
        <v>2738</v>
      </c>
      <c r="DL85" s="352">
        <v>2741</v>
      </c>
      <c r="DM85" s="352">
        <v>2725</v>
      </c>
      <c r="DN85" s="352">
        <v>2487</v>
      </c>
      <c r="DO85" s="352">
        <v>2505</v>
      </c>
      <c r="DP85" s="352">
        <v>2576</v>
      </c>
      <c r="DQ85" s="341">
        <v>2591</v>
      </c>
      <c r="DR85" s="341">
        <v>2646</v>
      </c>
      <c r="DS85" s="345">
        <v>2631</v>
      </c>
      <c r="DT85" s="341">
        <v>2625</v>
      </c>
      <c r="DU85" s="341">
        <v>2592</v>
      </c>
      <c r="DV85" s="341">
        <v>2659</v>
      </c>
      <c r="DW85" s="341">
        <v>2684</v>
      </c>
      <c r="DX85" s="352"/>
      <c r="DY85" s="352"/>
      <c r="DZ85" s="352"/>
      <c r="EA85" s="352"/>
      <c r="EB85" s="352"/>
      <c r="EC85" s="352"/>
      <c r="ED85" s="352"/>
      <c r="EE85" s="352"/>
      <c r="EF85" s="104">
        <v>25</v>
      </c>
      <c r="EG85" s="84">
        <v>0.9314456035767511</v>
      </c>
      <c r="EH85" s="104">
        <v>53</v>
      </c>
      <c r="EI85" s="84">
        <v>1.9593345656192238</v>
      </c>
    </row>
    <row r="86" spans="1:139" ht="15" outlineLevel="2">
      <c r="A86" s="339">
        <v>206</v>
      </c>
      <c r="B86" s="339" t="s">
        <v>367</v>
      </c>
      <c r="C86" s="339" t="s">
        <v>373</v>
      </c>
      <c r="D86" s="342">
        <v>585</v>
      </c>
      <c r="E86" s="352">
        <v>592</v>
      </c>
      <c r="F86" s="352">
        <v>601</v>
      </c>
      <c r="G86" s="352">
        <v>612</v>
      </c>
      <c r="H86" s="352">
        <v>605</v>
      </c>
      <c r="I86" s="352">
        <v>588</v>
      </c>
      <c r="J86" s="352">
        <v>591</v>
      </c>
      <c r="K86" s="352">
        <v>582</v>
      </c>
      <c r="L86" s="352">
        <v>596</v>
      </c>
      <c r="M86" s="352">
        <v>606</v>
      </c>
      <c r="N86" s="352">
        <v>627</v>
      </c>
      <c r="O86" s="345">
        <v>620</v>
      </c>
      <c r="P86" s="342">
        <v>583</v>
      </c>
      <c r="Q86" s="352">
        <v>595</v>
      </c>
      <c r="R86" s="352">
        <v>629</v>
      </c>
      <c r="S86" s="352">
        <v>623</v>
      </c>
      <c r="T86" s="352">
        <v>605</v>
      </c>
      <c r="U86" s="352">
        <v>652</v>
      </c>
      <c r="V86" s="352">
        <v>675</v>
      </c>
      <c r="W86" s="352">
        <v>697</v>
      </c>
      <c r="X86" s="352">
        <v>709</v>
      </c>
      <c r="Y86" s="352">
        <v>711</v>
      </c>
      <c r="Z86" s="352">
        <v>684</v>
      </c>
      <c r="AA86" s="345">
        <v>673</v>
      </c>
      <c r="AB86" s="342">
        <v>649</v>
      </c>
      <c r="AC86" s="352">
        <v>639</v>
      </c>
      <c r="AD86" s="352">
        <v>664</v>
      </c>
      <c r="AE86" s="352">
        <v>663</v>
      </c>
      <c r="AF86" s="352">
        <v>654</v>
      </c>
      <c r="AG86" s="352">
        <v>664</v>
      </c>
      <c r="AH86" s="352">
        <v>709</v>
      </c>
      <c r="AI86" s="352">
        <v>730</v>
      </c>
      <c r="AJ86" s="352">
        <v>738</v>
      </c>
      <c r="AK86" s="352">
        <v>738</v>
      </c>
      <c r="AL86" s="352">
        <v>723</v>
      </c>
      <c r="AM86" s="345">
        <v>723</v>
      </c>
      <c r="AN86" s="342">
        <v>719</v>
      </c>
      <c r="AO86" s="352">
        <v>659</v>
      </c>
      <c r="AP86" s="352">
        <v>694</v>
      </c>
      <c r="AQ86" s="352">
        <v>709</v>
      </c>
      <c r="AR86" s="352">
        <v>729</v>
      </c>
      <c r="AS86" s="352">
        <v>731</v>
      </c>
      <c r="AT86" s="352">
        <v>743</v>
      </c>
      <c r="AU86" s="352">
        <v>723</v>
      </c>
      <c r="AV86" s="352">
        <v>779</v>
      </c>
      <c r="AW86" s="352">
        <v>715</v>
      </c>
      <c r="AX86" s="352">
        <v>711</v>
      </c>
      <c r="AY86" s="345">
        <v>710</v>
      </c>
      <c r="AZ86" s="342">
        <v>691</v>
      </c>
      <c r="BA86" s="352">
        <v>692</v>
      </c>
      <c r="BB86" s="352">
        <v>696</v>
      </c>
      <c r="BC86" s="352">
        <v>667</v>
      </c>
      <c r="BD86" s="352">
        <v>656</v>
      </c>
      <c r="BE86" s="352">
        <v>660</v>
      </c>
      <c r="BF86" s="352">
        <v>677</v>
      </c>
      <c r="BG86" s="352">
        <v>680</v>
      </c>
      <c r="BH86" s="352">
        <v>682</v>
      </c>
      <c r="BI86" s="352">
        <v>677</v>
      </c>
      <c r="BJ86" s="352">
        <v>665</v>
      </c>
      <c r="BK86" s="341">
        <v>664</v>
      </c>
      <c r="BL86" s="342">
        <v>652</v>
      </c>
      <c r="BM86" s="352">
        <v>640</v>
      </c>
      <c r="BN86" s="352">
        <v>642</v>
      </c>
      <c r="BO86" s="352">
        <v>608</v>
      </c>
      <c r="BP86" s="352">
        <v>605</v>
      </c>
      <c r="BQ86" s="352">
        <v>622</v>
      </c>
      <c r="BR86" s="352">
        <v>623</v>
      </c>
      <c r="BS86" s="352">
        <v>629</v>
      </c>
      <c r="BT86" s="352">
        <v>627</v>
      </c>
      <c r="BU86" s="352">
        <v>624</v>
      </c>
      <c r="BV86" s="352">
        <v>643</v>
      </c>
      <c r="BW86" s="341">
        <v>636</v>
      </c>
      <c r="BX86" s="342">
        <v>604</v>
      </c>
      <c r="BY86" s="352">
        <v>582</v>
      </c>
      <c r="BZ86" s="352">
        <v>604</v>
      </c>
      <c r="CA86" s="352">
        <v>599</v>
      </c>
      <c r="CB86" s="352">
        <v>609</v>
      </c>
      <c r="CC86" s="352">
        <v>620</v>
      </c>
      <c r="CD86" s="352">
        <v>612</v>
      </c>
      <c r="CE86" s="352">
        <v>631</v>
      </c>
      <c r="CF86" s="352">
        <v>632</v>
      </c>
      <c r="CG86" s="352">
        <v>640</v>
      </c>
      <c r="CH86" s="352">
        <v>655</v>
      </c>
      <c r="CI86" s="341">
        <v>647</v>
      </c>
      <c r="CJ86" s="342">
        <v>607</v>
      </c>
      <c r="CK86" s="352">
        <v>597</v>
      </c>
      <c r="CL86" s="352">
        <v>604</v>
      </c>
      <c r="CM86" s="352">
        <v>588</v>
      </c>
      <c r="CN86" s="352">
        <v>579</v>
      </c>
      <c r="CO86" s="352">
        <v>585</v>
      </c>
      <c r="CP86" s="352">
        <v>604</v>
      </c>
      <c r="CQ86" s="352">
        <v>626</v>
      </c>
      <c r="CR86" s="352">
        <v>630</v>
      </c>
      <c r="CS86" s="352">
        <v>628</v>
      </c>
      <c r="CT86" s="352">
        <v>635</v>
      </c>
      <c r="CU86" s="341">
        <v>632</v>
      </c>
      <c r="CV86" s="342">
        <v>611</v>
      </c>
      <c r="CW86" s="352">
        <v>634</v>
      </c>
      <c r="CX86" s="352">
        <v>662</v>
      </c>
      <c r="CY86" s="352">
        <v>673</v>
      </c>
      <c r="CZ86" s="352">
        <v>670</v>
      </c>
      <c r="DA86" s="352">
        <v>670</v>
      </c>
      <c r="DB86" s="352">
        <v>685</v>
      </c>
      <c r="DC86" s="352">
        <v>684</v>
      </c>
      <c r="DD86" s="352">
        <v>676</v>
      </c>
      <c r="DE86" s="352">
        <v>661</v>
      </c>
      <c r="DF86" s="352">
        <v>655</v>
      </c>
      <c r="DG86" s="341">
        <v>667</v>
      </c>
      <c r="DH86" s="342">
        <v>656</v>
      </c>
      <c r="DI86" s="352">
        <v>660</v>
      </c>
      <c r="DJ86" s="352">
        <v>667</v>
      </c>
      <c r="DK86" s="352">
        <v>674</v>
      </c>
      <c r="DL86" s="352">
        <v>678</v>
      </c>
      <c r="DM86" s="352">
        <v>681</v>
      </c>
      <c r="DN86" s="352">
        <v>619</v>
      </c>
      <c r="DO86" s="352">
        <v>609</v>
      </c>
      <c r="DP86" s="352">
        <v>632</v>
      </c>
      <c r="DQ86" s="341">
        <v>640</v>
      </c>
      <c r="DR86" s="341">
        <v>651</v>
      </c>
      <c r="DS86" s="345">
        <v>663</v>
      </c>
      <c r="DT86" s="341">
        <v>647</v>
      </c>
      <c r="DU86" s="341">
        <v>653</v>
      </c>
      <c r="DV86" s="341">
        <v>671</v>
      </c>
      <c r="DW86" s="341">
        <v>668</v>
      </c>
      <c r="DX86" s="352"/>
      <c r="DY86" s="352"/>
      <c r="DZ86" s="352"/>
      <c r="EA86" s="352"/>
      <c r="EB86" s="352"/>
      <c r="EC86" s="352"/>
      <c r="ED86" s="352"/>
      <c r="EE86" s="352"/>
      <c r="EF86" s="104">
        <v>-3</v>
      </c>
      <c r="EG86" s="84">
        <v>-0.44910179640718562</v>
      </c>
      <c r="EH86" s="104">
        <v>5</v>
      </c>
      <c r="EI86" s="84">
        <v>0.7496251874062968</v>
      </c>
    </row>
    <row r="87" spans="1:139" ht="15" outlineLevel="2">
      <c r="A87" s="339">
        <v>313</v>
      </c>
      <c r="B87" s="339" t="s">
        <v>367</v>
      </c>
      <c r="C87" s="339" t="s">
        <v>374</v>
      </c>
      <c r="D87" s="342">
        <v>1443</v>
      </c>
      <c r="E87" s="352">
        <v>1289</v>
      </c>
      <c r="F87" s="352">
        <v>1321</v>
      </c>
      <c r="G87" s="352">
        <v>1317</v>
      </c>
      <c r="H87" s="352">
        <v>1327</v>
      </c>
      <c r="I87" s="352">
        <v>1329</v>
      </c>
      <c r="J87" s="352">
        <v>1326</v>
      </c>
      <c r="K87" s="352">
        <v>1330</v>
      </c>
      <c r="L87" s="352">
        <v>1296</v>
      </c>
      <c r="M87" s="352">
        <v>1367</v>
      </c>
      <c r="N87" s="352">
        <v>1400</v>
      </c>
      <c r="O87" s="345">
        <v>1432</v>
      </c>
      <c r="P87" s="342">
        <v>1368</v>
      </c>
      <c r="Q87" s="352">
        <v>1407</v>
      </c>
      <c r="R87" s="352">
        <v>1430</v>
      </c>
      <c r="S87" s="352">
        <v>1378</v>
      </c>
      <c r="T87" s="352">
        <v>1327</v>
      </c>
      <c r="U87" s="352">
        <v>1449</v>
      </c>
      <c r="V87" s="352">
        <v>1473</v>
      </c>
      <c r="W87" s="352">
        <v>1516</v>
      </c>
      <c r="X87" s="352">
        <v>1540</v>
      </c>
      <c r="Y87" s="352">
        <v>1539</v>
      </c>
      <c r="Z87" s="352">
        <v>1484</v>
      </c>
      <c r="AA87" s="345">
        <v>1449</v>
      </c>
      <c r="AB87" s="342">
        <v>1364</v>
      </c>
      <c r="AC87" s="352">
        <v>1363</v>
      </c>
      <c r="AD87" s="352">
        <v>1356</v>
      </c>
      <c r="AE87" s="352">
        <v>1378</v>
      </c>
      <c r="AF87" s="352">
        <v>1361</v>
      </c>
      <c r="AG87" s="352">
        <v>1384</v>
      </c>
      <c r="AH87" s="352">
        <v>1470</v>
      </c>
      <c r="AI87" s="352">
        <v>1482</v>
      </c>
      <c r="AJ87" s="352">
        <v>1482</v>
      </c>
      <c r="AK87" s="352">
        <v>1568</v>
      </c>
      <c r="AL87" s="352">
        <v>1564</v>
      </c>
      <c r="AM87" s="345">
        <v>1656</v>
      </c>
      <c r="AN87" s="342">
        <v>1697</v>
      </c>
      <c r="AO87" s="352">
        <v>1618</v>
      </c>
      <c r="AP87" s="352">
        <v>1615</v>
      </c>
      <c r="AQ87" s="352">
        <v>1659</v>
      </c>
      <c r="AR87" s="352">
        <v>1689</v>
      </c>
      <c r="AS87" s="352">
        <v>1746</v>
      </c>
      <c r="AT87" s="352">
        <v>1768</v>
      </c>
      <c r="AU87" s="352">
        <v>1787</v>
      </c>
      <c r="AV87" s="352">
        <v>2058</v>
      </c>
      <c r="AW87" s="352">
        <v>1794</v>
      </c>
      <c r="AX87" s="352">
        <v>1781</v>
      </c>
      <c r="AY87" s="345">
        <v>1771</v>
      </c>
      <c r="AZ87" s="342">
        <v>1763</v>
      </c>
      <c r="BA87" s="352">
        <v>1717</v>
      </c>
      <c r="BB87" s="352">
        <v>1695</v>
      </c>
      <c r="BC87" s="352">
        <v>1656</v>
      </c>
      <c r="BD87" s="352">
        <v>1676</v>
      </c>
      <c r="BE87" s="352">
        <v>1663</v>
      </c>
      <c r="BF87" s="352">
        <v>1672</v>
      </c>
      <c r="BG87" s="352">
        <v>1628</v>
      </c>
      <c r="BH87" s="352">
        <v>1635</v>
      </c>
      <c r="BI87" s="352">
        <v>1625</v>
      </c>
      <c r="BJ87" s="352">
        <v>1594</v>
      </c>
      <c r="BK87" s="341">
        <v>1605</v>
      </c>
      <c r="BL87" s="342">
        <v>1588</v>
      </c>
      <c r="BM87" s="352">
        <v>1563</v>
      </c>
      <c r="BN87" s="352">
        <v>1542</v>
      </c>
      <c r="BO87" s="352">
        <v>1580</v>
      </c>
      <c r="BP87" s="352">
        <v>1582</v>
      </c>
      <c r="BQ87" s="352">
        <v>1592</v>
      </c>
      <c r="BR87" s="352">
        <v>1603</v>
      </c>
      <c r="BS87" s="352">
        <v>1618</v>
      </c>
      <c r="BT87" s="352">
        <v>1665</v>
      </c>
      <c r="BU87" s="352">
        <v>1697</v>
      </c>
      <c r="BV87" s="352">
        <v>1664</v>
      </c>
      <c r="BW87" s="341">
        <v>1633</v>
      </c>
      <c r="BX87" s="342">
        <v>1588</v>
      </c>
      <c r="BY87" s="352">
        <v>1577</v>
      </c>
      <c r="BZ87" s="352">
        <v>1594</v>
      </c>
      <c r="CA87" s="352">
        <v>1634</v>
      </c>
      <c r="CB87" s="352">
        <v>1659</v>
      </c>
      <c r="CC87" s="352">
        <v>1654</v>
      </c>
      <c r="CD87" s="352">
        <v>1655</v>
      </c>
      <c r="CE87" s="352">
        <v>1650</v>
      </c>
      <c r="CF87" s="352">
        <v>1580</v>
      </c>
      <c r="CG87" s="352">
        <v>1588</v>
      </c>
      <c r="CH87" s="352">
        <v>1600</v>
      </c>
      <c r="CI87" s="341">
        <v>1578</v>
      </c>
      <c r="CJ87" s="342">
        <v>1509</v>
      </c>
      <c r="CK87" s="352">
        <v>1471</v>
      </c>
      <c r="CL87" s="352">
        <v>1488</v>
      </c>
      <c r="CM87" s="352">
        <v>1491</v>
      </c>
      <c r="CN87" s="352">
        <v>1410</v>
      </c>
      <c r="CO87" s="352">
        <v>1408</v>
      </c>
      <c r="CP87" s="352">
        <v>1413</v>
      </c>
      <c r="CQ87" s="352">
        <v>1451</v>
      </c>
      <c r="CR87" s="352">
        <v>1466</v>
      </c>
      <c r="CS87" s="352">
        <v>1437</v>
      </c>
      <c r="CT87" s="352">
        <v>1467</v>
      </c>
      <c r="CU87" s="341">
        <v>1420</v>
      </c>
      <c r="CV87" s="342">
        <v>1444</v>
      </c>
      <c r="CW87" s="352">
        <v>1431</v>
      </c>
      <c r="CX87" s="352">
        <v>1460</v>
      </c>
      <c r="CY87" s="352">
        <v>1489</v>
      </c>
      <c r="CZ87" s="352">
        <v>1528</v>
      </c>
      <c r="DA87" s="352">
        <v>1558</v>
      </c>
      <c r="DB87" s="352">
        <v>1521</v>
      </c>
      <c r="DC87" s="352">
        <v>1510</v>
      </c>
      <c r="DD87" s="352">
        <v>1563</v>
      </c>
      <c r="DE87" s="352">
        <v>1560</v>
      </c>
      <c r="DF87" s="352">
        <v>1541</v>
      </c>
      <c r="DG87" s="341">
        <v>1585</v>
      </c>
      <c r="DH87" s="342">
        <v>1560</v>
      </c>
      <c r="DI87" s="352">
        <v>1630</v>
      </c>
      <c r="DJ87" s="352">
        <v>1619</v>
      </c>
      <c r="DK87" s="352">
        <v>1614</v>
      </c>
      <c r="DL87" s="352">
        <v>1643</v>
      </c>
      <c r="DM87" s="352">
        <v>1682</v>
      </c>
      <c r="DN87" s="352">
        <v>1553</v>
      </c>
      <c r="DO87" s="352">
        <v>1605</v>
      </c>
      <c r="DP87" s="352">
        <v>1631</v>
      </c>
      <c r="DQ87" s="341">
        <v>1628</v>
      </c>
      <c r="DR87" s="341">
        <v>1652</v>
      </c>
      <c r="DS87" s="345">
        <v>1646</v>
      </c>
      <c r="DT87" s="341">
        <v>1621</v>
      </c>
      <c r="DU87" s="341">
        <v>1657</v>
      </c>
      <c r="DV87" s="341">
        <v>1656</v>
      </c>
      <c r="DW87" s="341">
        <v>1668</v>
      </c>
      <c r="DX87" s="352"/>
      <c r="DY87" s="352"/>
      <c r="DZ87" s="352"/>
      <c r="EA87" s="352"/>
      <c r="EB87" s="352"/>
      <c r="EC87" s="352"/>
      <c r="ED87" s="352"/>
      <c r="EE87" s="352"/>
      <c r="EF87" s="104">
        <v>12</v>
      </c>
      <c r="EG87" s="84">
        <v>0.71942446043165476</v>
      </c>
      <c r="EH87" s="104">
        <v>22</v>
      </c>
      <c r="EI87" s="84">
        <v>1.38801261829653</v>
      </c>
    </row>
    <row r="88" spans="1:139" ht="15" outlineLevel="2">
      <c r="A88" s="339">
        <v>318</v>
      </c>
      <c r="B88" s="339" t="s">
        <v>367</v>
      </c>
      <c r="C88" s="339" t="s">
        <v>375</v>
      </c>
      <c r="D88" s="342">
        <v>17446</v>
      </c>
      <c r="E88" s="352">
        <v>17617</v>
      </c>
      <c r="F88" s="352">
        <v>17662</v>
      </c>
      <c r="G88" s="352">
        <v>17842</v>
      </c>
      <c r="H88" s="352">
        <v>18068</v>
      </c>
      <c r="I88" s="352">
        <v>18116</v>
      </c>
      <c r="J88" s="352">
        <v>18162</v>
      </c>
      <c r="K88" s="352">
        <v>18276</v>
      </c>
      <c r="L88" s="352">
        <v>18222</v>
      </c>
      <c r="M88" s="352">
        <v>18461</v>
      </c>
      <c r="N88" s="352">
        <v>18482</v>
      </c>
      <c r="O88" s="345">
        <v>18490</v>
      </c>
      <c r="P88" s="342">
        <v>18167</v>
      </c>
      <c r="Q88" s="352">
        <v>16733</v>
      </c>
      <c r="R88" s="352">
        <v>18342</v>
      </c>
      <c r="S88" s="352">
        <v>18550</v>
      </c>
      <c r="T88" s="352">
        <v>18068</v>
      </c>
      <c r="U88" s="352">
        <v>19103</v>
      </c>
      <c r="V88" s="352">
        <v>19030</v>
      </c>
      <c r="W88" s="352">
        <v>19483</v>
      </c>
      <c r="X88" s="352">
        <v>19536</v>
      </c>
      <c r="Y88" s="352">
        <v>19688</v>
      </c>
      <c r="Z88" s="352">
        <v>19816</v>
      </c>
      <c r="AA88" s="345">
        <v>19671</v>
      </c>
      <c r="AB88" s="342">
        <v>19398</v>
      </c>
      <c r="AC88" s="352">
        <v>19453</v>
      </c>
      <c r="AD88" s="352">
        <v>19473</v>
      </c>
      <c r="AE88" s="352">
        <v>19530</v>
      </c>
      <c r="AF88" s="352">
        <v>19715</v>
      </c>
      <c r="AG88" s="352">
        <v>19906</v>
      </c>
      <c r="AH88" s="352">
        <v>20331</v>
      </c>
      <c r="AI88" s="352">
        <v>20440</v>
      </c>
      <c r="AJ88" s="352">
        <v>20735</v>
      </c>
      <c r="AK88" s="352">
        <v>20911</v>
      </c>
      <c r="AL88" s="352">
        <v>20944</v>
      </c>
      <c r="AM88" s="345">
        <v>21054</v>
      </c>
      <c r="AN88" s="342">
        <v>20810</v>
      </c>
      <c r="AO88" s="352">
        <v>20789</v>
      </c>
      <c r="AP88" s="352">
        <v>21066</v>
      </c>
      <c r="AQ88" s="352">
        <v>21328</v>
      </c>
      <c r="AR88" s="352">
        <v>21469</v>
      </c>
      <c r="AS88" s="352">
        <v>21690</v>
      </c>
      <c r="AT88" s="352">
        <v>21842</v>
      </c>
      <c r="AU88" s="352">
        <v>21970</v>
      </c>
      <c r="AV88" s="352">
        <v>22139</v>
      </c>
      <c r="AW88" s="352">
        <v>22528</v>
      </c>
      <c r="AX88" s="352">
        <v>22596</v>
      </c>
      <c r="AY88" s="345">
        <v>22557</v>
      </c>
      <c r="AZ88" s="342">
        <v>22251</v>
      </c>
      <c r="BA88" s="352">
        <v>21965</v>
      </c>
      <c r="BB88" s="352">
        <v>22466</v>
      </c>
      <c r="BC88" s="352">
        <v>22495</v>
      </c>
      <c r="BD88" s="352">
        <v>22430</v>
      </c>
      <c r="BE88" s="352">
        <v>22657</v>
      </c>
      <c r="BF88" s="352">
        <v>22845</v>
      </c>
      <c r="BG88" s="352">
        <v>22914</v>
      </c>
      <c r="BH88" s="352">
        <v>23036</v>
      </c>
      <c r="BI88" s="352">
        <v>23241</v>
      </c>
      <c r="BJ88" s="352">
        <v>23442</v>
      </c>
      <c r="BK88" s="341">
        <v>23578</v>
      </c>
      <c r="BL88" s="342">
        <v>23441</v>
      </c>
      <c r="BM88" s="352">
        <v>23478</v>
      </c>
      <c r="BN88" s="352">
        <v>23734</v>
      </c>
      <c r="BO88" s="352">
        <v>23784</v>
      </c>
      <c r="BP88" s="352">
        <v>23965</v>
      </c>
      <c r="BQ88" s="352">
        <v>24128</v>
      </c>
      <c r="BR88" s="352">
        <v>24101</v>
      </c>
      <c r="BS88" s="352">
        <v>24184</v>
      </c>
      <c r="BT88" s="352">
        <v>24482</v>
      </c>
      <c r="BU88" s="352">
        <v>24533</v>
      </c>
      <c r="BV88" s="352">
        <v>24655</v>
      </c>
      <c r="BW88" s="341">
        <v>26207</v>
      </c>
      <c r="BX88" s="342">
        <v>25965</v>
      </c>
      <c r="BY88" s="352">
        <v>25972</v>
      </c>
      <c r="BZ88" s="352">
        <v>26238</v>
      </c>
      <c r="CA88" s="352">
        <v>26554</v>
      </c>
      <c r="CB88" s="352">
        <v>26821</v>
      </c>
      <c r="CC88" s="352">
        <v>27059</v>
      </c>
      <c r="CD88" s="352">
        <v>27089</v>
      </c>
      <c r="CE88" s="352">
        <v>27387</v>
      </c>
      <c r="CF88" s="352">
        <v>27498</v>
      </c>
      <c r="CG88" s="352">
        <v>27683</v>
      </c>
      <c r="CH88" s="352">
        <v>27774</v>
      </c>
      <c r="CI88" s="341">
        <v>27759</v>
      </c>
      <c r="CJ88" s="342">
        <v>27622</v>
      </c>
      <c r="CK88" s="352">
        <v>27646</v>
      </c>
      <c r="CL88" s="352">
        <v>27733</v>
      </c>
      <c r="CM88" s="352">
        <v>27489</v>
      </c>
      <c r="CN88" s="352">
        <v>27093</v>
      </c>
      <c r="CO88" s="352">
        <v>27059</v>
      </c>
      <c r="CP88" s="352">
        <v>27505</v>
      </c>
      <c r="CQ88" s="352">
        <v>28188</v>
      </c>
      <c r="CR88" s="352">
        <v>28493</v>
      </c>
      <c r="CS88" s="352">
        <v>28846</v>
      </c>
      <c r="CT88" s="352">
        <v>29220</v>
      </c>
      <c r="CU88" s="341">
        <v>29571</v>
      </c>
      <c r="CV88" s="342">
        <v>29657</v>
      </c>
      <c r="CW88" s="352">
        <v>30189</v>
      </c>
      <c r="CX88" s="352">
        <v>30554</v>
      </c>
      <c r="CY88" s="352">
        <v>30942</v>
      </c>
      <c r="CZ88" s="352">
        <v>31224</v>
      </c>
      <c r="DA88" s="352">
        <v>31499</v>
      </c>
      <c r="DB88" s="352">
        <v>31713</v>
      </c>
      <c r="DC88" s="352">
        <v>32018</v>
      </c>
      <c r="DD88" s="352">
        <v>31825</v>
      </c>
      <c r="DE88" s="352">
        <v>32134</v>
      </c>
      <c r="DF88" s="352">
        <v>32376</v>
      </c>
      <c r="DG88" s="341">
        <v>32419</v>
      </c>
      <c r="DH88" s="342">
        <v>32501</v>
      </c>
      <c r="DI88" s="352">
        <v>32676</v>
      </c>
      <c r="DJ88" s="352">
        <v>32455</v>
      </c>
      <c r="DK88" s="352">
        <v>32658</v>
      </c>
      <c r="DL88" s="352">
        <v>32814</v>
      </c>
      <c r="DM88" s="352">
        <v>33028</v>
      </c>
      <c r="DN88" s="352">
        <v>31661</v>
      </c>
      <c r="DO88" s="352">
        <v>32047</v>
      </c>
      <c r="DP88" s="352">
        <v>32395</v>
      </c>
      <c r="DQ88" s="341">
        <v>32670</v>
      </c>
      <c r="DR88" s="341">
        <v>32820</v>
      </c>
      <c r="DS88" s="345">
        <v>32902</v>
      </c>
      <c r="DT88" s="341">
        <v>32640</v>
      </c>
      <c r="DU88" s="341">
        <v>32815</v>
      </c>
      <c r="DV88" s="341">
        <v>33075</v>
      </c>
      <c r="DW88" s="341">
        <v>33149</v>
      </c>
      <c r="DX88" s="352"/>
      <c r="DY88" s="352"/>
      <c r="DZ88" s="352"/>
      <c r="EA88" s="352"/>
      <c r="EB88" s="352"/>
      <c r="EC88" s="352"/>
      <c r="ED88" s="352"/>
      <c r="EE88" s="352"/>
      <c r="EF88" s="104">
        <v>74</v>
      </c>
      <c r="EG88" s="84">
        <v>0.22323448671151469</v>
      </c>
      <c r="EH88" s="104">
        <v>247</v>
      </c>
      <c r="EI88" s="84">
        <v>0.76189888645547366</v>
      </c>
    </row>
    <row r="89" spans="1:139" ht="15" outlineLevel="2">
      <c r="A89" s="339">
        <v>321</v>
      </c>
      <c r="B89" s="339" t="s">
        <v>367</v>
      </c>
      <c r="C89" s="339" t="s">
        <v>376</v>
      </c>
      <c r="D89" s="342">
        <v>2408</v>
      </c>
      <c r="E89" s="352">
        <v>2420</v>
      </c>
      <c r="F89" s="352">
        <v>2422</v>
      </c>
      <c r="G89" s="352">
        <v>2390</v>
      </c>
      <c r="H89" s="352">
        <v>2382</v>
      </c>
      <c r="I89" s="352">
        <v>2435</v>
      </c>
      <c r="J89" s="352">
        <v>2443</v>
      </c>
      <c r="K89" s="352">
        <v>2481</v>
      </c>
      <c r="L89" s="352">
        <v>2415</v>
      </c>
      <c r="M89" s="352">
        <v>2429</v>
      </c>
      <c r="N89" s="352">
        <v>2434</v>
      </c>
      <c r="O89" s="345">
        <v>2434</v>
      </c>
      <c r="P89" s="342">
        <v>2409</v>
      </c>
      <c r="Q89" s="352">
        <v>1317</v>
      </c>
      <c r="R89" s="352">
        <v>2225</v>
      </c>
      <c r="S89" s="352">
        <v>2275</v>
      </c>
      <c r="T89" s="352">
        <v>2382</v>
      </c>
      <c r="U89" s="352">
        <v>2350</v>
      </c>
      <c r="V89" s="352">
        <v>2358</v>
      </c>
      <c r="W89" s="352">
        <v>2381</v>
      </c>
      <c r="X89" s="352">
        <v>2388</v>
      </c>
      <c r="Y89" s="352">
        <v>2437</v>
      </c>
      <c r="Z89" s="352">
        <v>2434</v>
      </c>
      <c r="AA89" s="345">
        <v>2387</v>
      </c>
      <c r="AB89" s="342">
        <v>2291</v>
      </c>
      <c r="AC89" s="352">
        <v>2230</v>
      </c>
      <c r="AD89" s="352">
        <v>2268</v>
      </c>
      <c r="AE89" s="352">
        <v>2265</v>
      </c>
      <c r="AF89" s="352">
        <v>2221</v>
      </c>
      <c r="AG89" s="352">
        <v>1992</v>
      </c>
      <c r="AH89" s="352">
        <v>2097</v>
      </c>
      <c r="AI89" s="352">
        <v>2195</v>
      </c>
      <c r="AJ89" s="352">
        <v>2195</v>
      </c>
      <c r="AK89" s="352">
        <v>2298</v>
      </c>
      <c r="AL89" s="352">
        <v>2284</v>
      </c>
      <c r="AM89" s="345">
        <v>2379</v>
      </c>
      <c r="AN89" s="342">
        <v>2457</v>
      </c>
      <c r="AO89" s="352">
        <v>2374</v>
      </c>
      <c r="AP89" s="352">
        <v>2429</v>
      </c>
      <c r="AQ89" s="352">
        <v>2463</v>
      </c>
      <c r="AR89" s="352">
        <v>2571</v>
      </c>
      <c r="AS89" s="352">
        <v>2617</v>
      </c>
      <c r="AT89" s="352">
        <v>2652</v>
      </c>
      <c r="AU89" s="352">
        <v>2637</v>
      </c>
      <c r="AV89" s="352">
        <v>2644</v>
      </c>
      <c r="AW89" s="352">
        <v>2624</v>
      </c>
      <c r="AX89" s="352">
        <v>2578</v>
      </c>
      <c r="AY89" s="345">
        <v>2577</v>
      </c>
      <c r="AZ89" s="342">
        <v>2576</v>
      </c>
      <c r="BA89" s="352">
        <v>2571</v>
      </c>
      <c r="BB89" s="352">
        <v>2540</v>
      </c>
      <c r="BC89" s="352">
        <v>2487</v>
      </c>
      <c r="BD89" s="352">
        <v>2486</v>
      </c>
      <c r="BE89" s="352">
        <v>2493</v>
      </c>
      <c r="BF89" s="352">
        <v>2518</v>
      </c>
      <c r="BG89" s="352">
        <v>2518</v>
      </c>
      <c r="BH89" s="352">
        <v>2519</v>
      </c>
      <c r="BI89" s="352">
        <v>2492</v>
      </c>
      <c r="BJ89" s="352">
        <v>2474</v>
      </c>
      <c r="BK89" s="341">
        <v>2530</v>
      </c>
      <c r="BL89" s="342">
        <v>2505</v>
      </c>
      <c r="BM89" s="352">
        <v>2509</v>
      </c>
      <c r="BN89" s="352">
        <v>2527</v>
      </c>
      <c r="BO89" s="352">
        <v>2547</v>
      </c>
      <c r="BP89" s="352">
        <v>2560</v>
      </c>
      <c r="BQ89" s="352">
        <v>2544</v>
      </c>
      <c r="BR89" s="352">
        <v>2556</v>
      </c>
      <c r="BS89" s="352">
        <v>2576</v>
      </c>
      <c r="BT89" s="352">
        <v>2604</v>
      </c>
      <c r="BU89" s="352">
        <v>2609</v>
      </c>
      <c r="BV89" s="352">
        <v>2622</v>
      </c>
      <c r="BW89" s="341">
        <v>2596</v>
      </c>
      <c r="BX89" s="342">
        <v>2532</v>
      </c>
      <c r="BY89" s="352">
        <v>2532</v>
      </c>
      <c r="BZ89" s="352">
        <v>2606</v>
      </c>
      <c r="CA89" s="352">
        <v>2611</v>
      </c>
      <c r="CB89" s="352">
        <v>2619</v>
      </c>
      <c r="CC89" s="352">
        <v>2639</v>
      </c>
      <c r="CD89" s="352">
        <v>2633</v>
      </c>
      <c r="CE89" s="352">
        <v>2661</v>
      </c>
      <c r="CF89" s="352">
        <v>2653</v>
      </c>
      <c r="CG89" s="352">
        <v>2644</v>
      </c>
      <c r="CH89" s="352">
        <v>2644</v>
      </c>
      <c r="CI89" s="341">
        <v>2584</v>
      </c>
      <c r="CJ89" s="342">
        <v>2528</v>
      </c>
      <c r="CK89" s="352">
        <v>2479</v>
      </c>
      <c r="CL89" s="352">
        <v>2492</v>
      </c>
      <c r="CM89" s="352">
        <v>2506</v>
      </c>
      <c r="CN89" s="352">
        <v>2411</v>
      </c>
      <c r="CO89" s="352">
        <v>2405</v>
      </c>
      <c r="CP89" s="352">
        <v>2382</v>
      </c>
      <c r="CQ89" s="352">
        <v>2454</v>
      </c>
      <c r="CR89" s="352">
        <v>2427</v>
      </c>
      <c r="CS89" s="352">
        <v>2433</v>
      </c>
      <c r="CT89" s="352">
        <v>2533</v>
      </c>
      <c r="CU89" s="341">
        <v>2544</v>
      </c>
      <c r="CV89" s="342">
        <v>2522</v>
      </c>
      <c r="CW89" s="352">
        <v>2537</v>
      </c>
      <c r="CX89" s="352">
        <v>2619</v>
      </c>
      <c r="CY89" s="352">
        <v>2643</v>
      </c>
      <c r="CZ89" s="352">
        <v>2681</v>
      </c>
      <c r="DA89" s="352">
        <v>2671</v>
      </c>
      <c r="DB89" s="352">
        <v>2680</v>
      </c>
      <c r="DC89" s="352">
        <v>2676</v>
      </c>
      <c r="DD89" s="352">
        <v>2660</v>
      </c>
      <c r="DE89" s="352">
        <v>2679</v>
      </c>
      <c r="DF89" s="352">
        <v>2657</v>
      </c>
      <c r="DG89" s="341">
        <v>2651</v>
      </c>
      <c r="DH89" s="342">
        <v>2625</v>
      </c>
      <c r="DI89" s="352">
        <v>2655</v>
      </c>
      <c r="DJ89" s="352">
        <v>2685</v>
      </c>
      <c r="DK89" s="352">
        <v>2705</v>
      </c>
      <c r="DL89" s="352">
        <v>2693</v>
      </c>
      <c r="DM89" s="352">
        <v>2720</v>
      </c>
      <c r="DN89" s="352">
        <v>2549</v>
      </c>
      <c r="DO89" s="352">
        <v>2535</v>
      </c>
      <c r="DP89" s="352">
        <v>2582</v>
      </c>
      <c r="DQ89" s="341">
        <v>2589</v>
      </c>
      <c r="DR89" s="341">
        <v>2633</v>
      </c>
      <c r="DS89" s="345">
        <v>2601</v>
      </c>
      <c r="DT89" s="341">
        <v>2586</v>
      </c>
      <c r="DU89" s="341">
        <v>2568</v>
      </c>
      <c r="DV89" s="341">
        <v>2627</v>
      </c>
      <c r="DW89" s="341">
        <v>2623</v>
      </c>
      <c r="DX89" s="352"/>
      <c r="DY89" s="352"/>
      <c r="DZ89" s="352"/>
      <c r="EA89" s="352"/>
      <c r="EB89" s="352"/>
      <c r="EC89" s="352"/>
      <c r="ED89" s="352"/>
      <c r="EE89" s="352"/>
      <c r="EF89" s="104">
        <v>-4</v>
      </c>
      <c r="EG89" s="84">
        <v>-0.15249714067861228</v>
      </c>
      <c r="EH89" s="104">
        <v>22</v>
      </c>
      <c r="EI89" s="84">
        <v>0.82987551867219922</v>
      </c>
    </row>
    <row r="90" spans="1:139" ht="15" outlineLevel="2">
      <c r="A90" s="339">
        <v>376</v>
      </c>
      <c r="B90" s="339" t="s">
        <v>367</v>
      </c>
      <c r="C90" s="339" t="s">
        <v>377</v>
      </c>
      <c r="D90" s="342">
        <v>42182</v>
      </c>
      <c r="E90" s="352">
        <v>42416</v>
      </c>
      <c r="F90" s="352">
        <v>42768</v>
      </c>
      <c r="G90" s="352">
        <v>42899</v>
      </c>
      <c r="H90" s="352">
        <v>43679</v>
      </c>
      <c r="I90" s="352">
        <v>43773</v>
      </c>
      <c r="J90" s="352">
        <v>43834</v>
      </c>
      <c r="K90" s="352">
        <v>44103</v>
      </c>
      <c r="L90" s="352">
        <v>43131</v>
      </c>
      <c r="M90" s="352">
        <v>43300</v>
      </c>
      <c r="N90" s="352">
        <v>44126</v>
      </c>
      <c r="O90" s="345">
        <v>44057</v>
      </c>
      <c r="P90" s="342">
        <v>44112</v>
      </c>
      <c r="Q90" s="352">
        <v>43552</v>
      </c>
      <c r="R90" s="352">
        <v>44638</v>
      </c>
      <c r="S90" s="352">
        <v>45266</v>
      </c>
      <c r="T90" s="352">
        <v>43679</v>
      </c>
      <c r="U90" s="352">
        <v>46054</v>
      </c>
      <c r="V90" s="352">
        <v>45718</v>
      </c>
      <c r="W90" s="352">
        <v>46456</v>
      </c>
      <c r="X90" s="352">
        <v>46362</v>
      </c>
      <c r="Y90" s="352">
        <v>47070</v>
      </c>
      <c r="Z90" s="352">
        <v>47361</v>
      </c>
      <c r="AA90" s="345">
        <v>47176</v>
      </c>
      <c r="AB90" s="342">
        <v>46905</v>
      </c>
      <c r="AC90" s="352">
        <v>47375</v>
      </c>
      <c r="AD90" s="352">
        <v>47221</v>
      </c>
      <c r="AE90" s="352">
        <v>47418</v>
      </c>
      <c r="AF90" s="352">
        <v>47734</v>
      </c>
      <c r="AG90" s="352">
        <v>48007</v>
      </c>
      <c r="AH90" s="352">
        <v>48467</v>
      </c>
      <c r="AI90" s="352">
        <v>48674</v>
      </c>
      <c r="AJ90" s="352">
        <v>49171</v>
      </c>
      <c r="AK90" s="352">
        <v>49317</v>
      </c>
      <c r="AL90" s="352">
        <v>49385</v>
      </c>
      <c r="AM90" s="345">
        <v>49611</v>
      </c>
      <c r="AN90" s="342">
        <v>49232</v>
      </c>
      <c r="AO90" s="352">
        <v>49417</v>
      </c>
      <c r="AP90" s="352">
        <v>49903</v>
      </c>
      <c r="AQ90" s="352">
        <v>50504</v>
      </c>
      <c r="AR90" s="352">
        <v>50943</v>
      </c>
      <c r="AS90" s="352">
        <v>51265</v>
      </c>
      <c r="AT90" s="352">
        <v>51465</v>
      </c>
      <c r="AU90" s="352">
        <v>51657</v>
      </c>
      <c r="AV90" s="352">
        <v>52198</v>
      </c>
      <c r="AW90" s="352">
        <v>53065</v>
      </c>
      <c r="AX90" s="352">
        <v>53121</v>
      </c>
      <c r="AY90" s="345">
        <v>53179</v>
      </c>
      <c r="AZ90" s="342">
        <v>52600</v>
      </c>
      <c r="BA90" s="352">
        <v>52218</v>
      </c>
      <c r="BB90" s="352">
        <v>53518</v>
      </c>
      <c r="BC90" s="352">
        <v>53679</v>
      </c>
      <c r="BD90" s="352">
        <v>53385</v>
      </c>
      <c r="BE90" s="352">
        <v>53379</v>
      </c>
      <c r="BF90" s="352">
        <v>53425</v>
      </c>
      <c r="BG90" s="352">
        <v>53867</v>
      </c>
      <c r="BH90" s="352">
        <v>54395</v>
      </c>
      <c r="BI90" s="352">
        <v>54456</v>
      </c>
      <c r="BJ90" s="352">
        <v>54682</v>
      </c>
      <c r="BK90" s="341">
        <v>54605</v>
      </c>
      <c r="BL90" s="342">
        <v>54461</v>
      </c>
      <c r="BM90" s="352">
        <v>54659</v>
      </c>
      <c r="BN90" s="352">
        <v>55375</v>
      </c>
      <c r="BO90" s="352">
        <v>55430</v>
      </c>
      <c r="BP90" s="352">
        <v>55574</v>
      </c>
      <c r="BQ90" s="352">
        <v>55497</v>
      </c>
      <c r="BR90" s="352">
        <v>55444</v>
      </c>
      <c r="BS90" s="352">
        <v>55796</v>
      </c>
      <c r="BT90" s="352">
        <v>56117</v>
      </c>
      <c r="BU90" s="352">
        <v>56427</v>
      </c>
      <c r="BV90" s="352">
        <v>56702</v>
      </c>
      <c r="BW90" s="341">
        <v>54347</v>
      </c>
      <c r="BX90" s="342">
        <v>54449</v>
      </c>
      <c r="BY90" s="352">
        <v>54721</v>
      </c>
      <c r="BZ90" s="352">
        <v>55276</v>
      </c>
      <c r="CA90" s="352">
        <v>55965</v>
      </c>
      <c r="CB90" s="352">
        <v>56608</v>
      </c>
      <c r="CC90" s="352">
        <v>56636</v>
      </c>
      <c r="CD90" s="352">
        <v>56677</v>
      </c>
      <c r="CE90" s="352">
        <v>57028</v>
      </c>
      <c r="CF90" s="352">
        <v>57286</v>
      </c>
      <c r="CG90" s="352">
        <v>57714</v>
      </c>
      <c r="CH90" s="352">
        <v>58049</v>
      </c>
      <c r="CI90" s="341">
        <v>57974</v>
      </c>
      <c r="CJ90" s="342">
        <v>57825</v>
      </c>
      <c r="CK90" s="352">
        <v>58055</v>
      </c>
      <c r="CL90" s="352">
        <v>58083</v>
      </c>
      <c r="CM90" s="352">
        <v>57088</v>
      </c>
      <c r="CN90" s="352">
        <v>56562</v>
      </c>
      <c r="CO90" s="352">
        <v>56333</v>
      </c>
      <c r="CP90" s="352">
        <v>56962</v>
      </c>
      <c r="CQ90" s="352">
        <v>58115</v>
      </c>
      <c r="CR90" s="352">
        <v>58675</v>
      </c>
      <c r="CS90" s="352">
        <v>59183</v>
      </c>
      <c r="CT90" s="352">
        <v>59669</v>
      </c>
      <c r="CU90" s="341">
        <v>60096</v>
      </c>
      <c r="CV90" s="342">
        <v>60167</v>
      </c>
      <c r="CW90" s="352">
        <v>60956</v>
      </c>
      <c r="CX90" s="352">
        <v>61472</v>
      </c>
      <c r="CY90" s="352">
        <v>62097</v>
      </c>
      <c r="CZ90" s="352">
        <v>62572</v>
      </c>
      <c r="DA90" s="352">
        <v>62789</v>
      </c>
      <c r="DB90" s="352">
        <v>63051</v>
      </c>
      <c r="DC90" s="352">
        <v>63453</v>
      </c>
      <c r="DD90" s="352">
        <v>62642</v>
      </c>
      <c r="DE90" s="352">
        <v>62986</v>
      </c>
      <c r="DF90" s="352">
        <v>63050</v>
      </c>
      <c r="DG90" s="341">
        <v>63056</v>
      </c>
      <c r="DH90" s="342">
        <v>63197</v>
      </c>
      <c r="DI90" s="352">
        <v>63339</v>
      </c>
      <c r="DJ90" s="352">
        <v>63119</v>
      </c>
      <c r="DK90" s="352">
        <v>63357</v>
      </c>
      <c r="DL90" s="352">
        <v>63409</v>
      </c>
      <c r="DM90" s="352">
        <v>63539</v>
      </c>
      <c r="DN90" s="352">
        <v>61523</v>
      </c>
      <c r="DO90" s="352">
        <v>61743</v>
      </c>
      <c r="DP90" s="352">
        <v>62237</v>
      </c>
      <c r="DQ90" s="341">
        <v>62574</v>
      </c>
      <c r="DR90" s="341">
        <v>62738</v>
      </c>
      <c r="DS90" s="345">
        <v>62666</v>
      </c>
      <c r="DT90" s="341">
        <v>62302</v>
      </c>
      <c r="DU90" s="341">
        <v>62466</v>
      </c>
      <c r="DV90" s="341">
        <v>62862</v>
      </c>
      <c r="DW90" s="341">
        <v>63079</v>
      </c>
      <c r="DX90" s="352"/>
      <c r="DY90" s="352"/>
      <c r="DZ90" s="352"/>
      <c r="EA90" s="352"/>
      <c r="EB90" s="352"/>
      <c r="EC90" s="352"/>
      <c r="ED90" s="352"/>
      <c r="EE90" s="352"/>
      <c r="EF90" s="104">
        <v>217</v>
      </c>
      <c r="EG90" s="84">
        <v>0.34401306298451151</v>
      </c>
      <c r="EH90" s="104">
        <v>413</v>
      </c>
      <c r="EI90" s="84">
        <v>0.6549733570159858</v>
      </c>
    </row>
    <row r="91" spans="1:139" ht="15" outlineLevel="2">
      <c r="A91" s="339">
        <v>400</v>
      </c>
      <c r="B91" s="339" t="s">
        <v>367</v>
      </c>
      <c r="C91" s="339" t="s">
        <v>378</v>
      </c>
      <c r="D91" s="342">
        <v>8703</v>
      </c>
      <c r="E91" s="352">
        <v>8713</v>
      </c>
      <c r="F91" s="352">
        <v>8739</v>
      </c>
      <c r="G91" s="352">
        <v>8713</v>
      </c>
      <c r="H91" s="352">
        <v>8787</v>
      </c>
      <c r="I91" s="352">
        <v>8791</v>
      </c>
      <c r="J91" s="352">
        <v>8866</v>
      </c>
      <c r="K91" s="352">
        <v>8854</v>
      </c>
      <c r="L91" s="352">
        <v>8678</v>
      </c>
      <c r="M91" s="352">
        <v>8685</v>
      </c>
      <c r="N91" s="352">
        <v>8779</v>
      </c>
      <c r="O91" s="345">
        <v>8760</v>
      </c>
      <c r="P91" s="342">
        <v>8765</v>
      </c>
      <c r="Q91" s="352">
        <v>8818</v>
      </c>
      <c r="R91" s="352">
        <v>9175</v>
      </c>
      <c r="S91" s="352">
        <v>9027</v>
      </c>
      <c r="T91" s="352">
        <v>8787</v>
      </c>
      <c r="U91" s="352">
        <v>9121</v>
      </c>
      <c r="V91" s="352">
        <v>9100</v>
      </c>
      <c r="W91" s="352">
        <v>9350</v>
      </c>
      <c r="X91" s="352">
        <v>9366</v>
      </c>
      <c r="Y91" s="352">
        <v>9503</v>
      </c>
      <c r="Z91" s="352">
        <v>9480</v>
      </c>
      <c r="AA91" s="345">
        <v>9372</v>
      </c>
      <c r="AB91" s="342">
        <v>9281</v>
      </c>
      <c r="AC91" s="352">
        <v>9186</v>
      </c>
      <c r="AD91" s="352">
        <v>9229</v>
      </c>
      <c r="AE91" s="352">
        <v>9339</v>
      </c>
      <c r="AF91" s="352">
        <v>9365</v>
      </c>
      <c r="AG91" s="352">
        <v>9447</v>
      </c>
      <c r="AH91" s="352">
        <v>9651</v>
      </c>
      <c r="AI91" s="352">
        <v>9732</v>
      </c>
      <c r="AJ91" s="352">
        <v>9843</v>
      </c>
      <c r="AK91" s="352">
        <v>9853</v>
      </c>
      <c r="AL91" s="352">
        <v>9711</v>
      </c>
      <c r="AM91" s="345">
        <v>9716</v>
      </c>
      <c r="AN91" s="342">
        <v>9587</v>
      </c>
      <c r="AO91" s="352">
        <v>9550</v>
      </c>
      <c r="AP91" s="352">
        <v>9634</v>
      </c>
      <c r="AQ91" s="352">
        <v>9813</v>
      </c>
      <c r="AR91" s="352">
        <v>9810</v>
      </c>
      <c r="AS91" s="352">
        <v>9822</v>
      </c>
      <c r="AT91" s="352">
        <v>9905</v>
      </c>
      <c r="AU91" s="352">
        <v>9881</v>
      </c>
      <c r="AV91" s="352">
        <v>9907</v>
      </c>
      <c r="AW91" s="352">
        <v>9875</v>
      </c>
      <c r="AX91" s="352">
        <v>9883</v>
      </c>
      <c r="AY91" s="345">
        <v>9836</v>
      </c>
      <c r="AZ91" s="342">
        <v>9729</v>
      </c>
      <c r="BA91" s="352">
        <v>9667</v>
      </c>
      <c r="BB91" s="352">
        <v>9715</v>
      </c>
      <c r="BC91" s="352">
        <v>9719</v>
      </c>
      <c r="BD91" s="352">
        <v>9739</v>
      </c>
      <c r="BE91" s="352">
        <v>9827</v>
      </c>
      <c r="BF91" s="352">
        <v>9813</v>
      </c>
      <c r="BG91" s="352">
        <v>9834</v>
      </c>
      <c r="BH91" s="352">
        <v>9868</v>
      </c>
      <c r="BI91" s="352">
        <v>9888</v>
      </c>
      <c r="BJ91" s="352">
        <v>9759</v>
      </c>
      <c r="BK91" s="341">
        <v>9738</v>
      </c>
      <c r="BL91" s="342">
        <v>9716</v>
      </c>
      <c r="BM91" s="352">
        <v>9776</v>
      </c>
      <c r="BN91" s="352">
        <v>9865</v>
      </c>
      <c r="BO91" s="352">
        <v>9872</v>
      </c>
      <c r="BP91" s="352">
        <v>9842</v>
      </c>
      <c r="BQ91" s="352">
        <v>9827</v>
      </c>
      <c r="BR91" s="352">
        <v>9754</v>
      </c>
      <c r="BS91" s="352">
        <v>9775</v>
      </c>
      <c r="BT91" s="352">
        <v>9811</v>
      </c>
      <c r="BU91" s="352">
        <v>9826</v>
      </c>
      <c r="BV91" s="352">
        <v>9831</v>
      </c>
      <c r="BW91" s="341">
        <v>9962</v>
      </c>
      <c r="BX91" s="342">
        <v>9696</v>
      </c>
      <c r="BY91" s="352">
        <v>9610</v>
      </c>
      <c r="BZ91" s="352">
        <v>9739</v>
      </c>
      <c r="CA91" s="352">
        <v>9723</v>
      </c>
      <c r="CB91" s="352">
        <v>9794</v>
      </c>
      <c r="CC91" s="352">
        <v>9754</v>
      </c>
      <c r="CD91" s="352">
        <v>9741</v>
      </c>
      <c r="CE91" s="352">
        <v>9774</v>
      </c>
      <c r="CF91" s="352">
        <v>9697</v>
      </c>
      <c r="CG91" s="352">
        <v>9821</v>
      </c>
      <c r="CH91" s="352">
        <v>9840</v>
      </c>
      <c r="CI91" s="341">
        <v>9809</v>
      </c>
      <c r="CJ91" s="342">
        <v>9721</v>
      </c>
      <c r="CK91" s="352">
        <v>9779</v>
      </c>
      <c r="CL91" s="352">
        <v>9679</v>
      </c>
      <c r="CM91" s="352">
        <v>9471</v>
      </c>
      <c r="CN91" s="352">
        <v>9292</v>
      </c>
      <c r="CO91" s="352">
        <v>9258</v>
      </c>
      <c r="CP91" s="352">
        <v>9508</v>
      </c>
      <c r="CQ91" s="352">
        <v>9881</v>
      </c>
      <c r="CR91" s="352">
        <v>10103</v>
      </c>
      <c r="CS91" s="352">
        <v>10241</v>
      </c>
      <c r="CT91" s="352">
        <v>10426</v>
      </c>
      <c r="CU91" s="341">
        <v>10609</v>
      </c>
      <c r="CV91" s="342">
        <v>10653</v>
      </c>
      <c r="CW91" s="352">
        <v>10835</v>
      </c>
      <c r="CX91" s="352">
        <v>11040</v>
      </c>
      <c r="CY91" s="352">
        <v>11332</v>
      </c>
      <c r="CZ91" s="352">
        <v>11529</v>
      </c>
      <c r="DA91" s="352">
        <v>11587</v>
      </c>
      <c r="DB91" s="352">
        <v>11695</v>
      </c>
      <c r="DC91" s="352">
        <v>11762</v>
      </c>
      <c r="DD91" s="352">
        <v>11778</v>
      </c>
      <c r="DE91" s="352">
        <v>11937</v>
      </c>
      <c r="DF91" s="352">
        <v>11954</v>
      </c>
      <c r="DG91" s="341">
        <v>11860</v>
      </c>
      <c r="DH91" s="342">
        <v>11924</v>
      </c>
      <c r="DI91" s="352">
        <v>12054</v>
      </c>
      <c r="DJ91" s="352">
        <v>11908</v>
      </c>
      <c r="DK91" s="352">
        <v>12007</v>
      </c>
      <c r="DL91" s="352">
        <v>12077</v>
      </c>
      <c r="DM91" s="352">
        <v>12142</v>
      </c>
      <c r="DN91" s="352">
        <v>11663</v>
      </c>
      <c r="DO91" s="352">
        <v>11772</v>
      </c>
      <c r="DP91" s="352">
        <v>11864</v>
      </c>
      <c r="DQ91" s="341">
        <v>11999</v>
      </c>
      <c r="DR91" s="341">
        <v>12049</v>
      </c>
      <c r="DS91" s="345">
        <v>12038</v>
      </c>
      <c r="DT91" s="341">
        <v>11842</v>
      </c>
      <c r="DU91" s="341">
        <v>11992</v>
      </c>
      <c r="DV91" s="341">
        <v>12157</v>
      </c>
      <c r="DW91" s="341">
        <v>12188</v>
      </c>
      <c r="DX91" s="352"/>
      <c r="DY91" s="352"/>
      <c r="DZ91" s="352"/>
      <c r="EA91" s="352"/>
      <c r="EB91" s="352"/>
      <c r="EC91" s="352"/>
      <c r="ED91" s="352"/>
      <c r="EE91" s="352"/>
      <c r="EF91" s="104">
        <v>31</v>
      </c>
      <c r="EG91" s="84">
        <v>0.25434853954709546</v>
      </c>
      <c r="EH91" s="104">
        <v>150</v>
      </c>
      <c r="EI91" s="84">
        <v>1.2647554806070826</v>
      </c>
    </row>
    <row r="92" spans="1:139" ht="15" outlineLevel="2">
      <c r="A92" s="339">
        <v>440</v>
      </c>
      <c r="B92" s="339" t="s">
        <v>367</v>
      </c>
      <c r="C92" s="339" t="s">
        <v>379</v>
      </c>
      <c r="D92" s="342">
        <v>24736</v>
      </c>
      <c r="E92" s="352">
        <v>24703</v>
      </c>
      <c r="F92" s="352">
        <v>24877</v>
      </c>
      <c r="G92" s="352">
        <v>24812</v>
      </c>
      <c r="H92" s="352">
        <v>25145</v>
      </c>
      <c r="I92" s="352">
        <v>25310</v>
      </c>
      <c r="J92" s="352">
        <v>25293</v>
      </c>
      <c r="K92" s="352">
        <v>25505</v>
      </c>
      <c r="L92" s="352">
        <v>25214</v>
      </c>
      <c r="M92" s="352">
        <v>25402</v>
      </c>
      <c r="N92" s="352">
        <v>25576</v>
      </c>
      <c r="O92" s="345">
        <v>25541</v>
      </c>
      <c r="P92" s="342">
        <v>25319</v>
      </c>
      <c r="Q92" s="352">
        <v>22777</v>
      </c>
      <c r="R92" s="352">
        <v>25276</v>
      </c>
      <c r="S92" s="352">
        <v>25554</v>
      </c>
      <c r="T92" s="352">
        <v>25145</v>
      </c>
      <c r="U92" s="352">
        <v>26317</v>
      </c>
      <c r="V92" s="352">
        <v>26181</v>
      </c>
      <c r="W92" s="352">
        <v>26894</v>
      </c>
      <c r="X92" s="352">
        <v>27049</v>
      </c>
      <c r="Y92" s="352">
        <v>27381</v>
      </c>
      <c r="Z92" s="352">
        <v>27470</v>
      </c>
      <c r="AA92" s="345">
        <v>27222</v>
      </c>
      <c r="AB92" s="342">
        <v>27090</v>
      </c>
      <c r="AC92" s="352">
        <v>27202</v>
      </c>
      <c r="AD92" s="352">
        <v>27237</v>
      </c>
      <c r="AE92" s="352">
        <v>27489</v>
      </c>
      <c r="AF92" s="352">
        <v>27687</v>
      </c>
      <c r="AG92" s="352">
        <v>27939</v>
      </c>
      <c r="AH92" s="352">
        <v>28188</v>
      </c>
      <c r="AI92" s="352">
        <v>28408</v>
      </c>
      <c r="AJ92" s="352">
        <v>28733</v>
      </c>
      <c r="AK92" s="352">
        <v>29056</v>
      </c>
      <c r="AL92" s="352">
        <v>28887</v>
      </c>
      <c r="AM92" s="345">
        <v>29096</v>
      </c>
      <c r="AN92" s="342">
        <v>28697</v>
      </c>
      <c r="AO92" s="352">
        <v>28850</v>
      </c>
      <c r="AP92" s="352">
        <v>29233</v>
      </c>
      <c r="AQ92" s="352">
        <v>29712</v>
      </c>
      <c r="AR92" s="352">
        <v>29948</v>
      </c>
      <c r="AS92" s="352">
        <v>30304</v>
      </c>
      <c r="AT92" s="352">
        <v>30577</v>
      </c>
      <c r="AU92" s="352">
        <v>30763</v>
      </c>
      <c r="AV92" s="352">
        <v>30965</v>
      </c>
      <c r="AW92" s="352">
        <v>31520</v>
      </c>
      <c r="AX92" s="352">
        <v>31462</v>
      </c>
      <c r="AY92" s="345">
        <v>31529</v>
      </c>
      <c r="AZ92" s="342">
        <v>31248</v>
      </c>
      <c r="BA92" s="352">
        <v>31213</v>
      </c>
      <c r="BB92" s="352">
        <v>31870</v>
      </c>
      <c r="BC92" s="352">
        <v>32105</v>
      </c>
      <c r="BD92" s="352">
        <v>31998</v>
      </c>
      <c r="BE92" s="352">
        <v>32167</v>
      </c>
      <c r="BF92" s="352">
        <v>32224</v>
      </c>
      <c r="BG92" s="352">
        <v>32618</v>
      </c>
      <c r="BH92" s="352">
        <v>32817</v>
      </c>
      <c r="BI92" s="352">
        <v>33109</v>
      </c>
      <c r="BJ92" s="352">
        <v>33189</v>
      </c>
      <c r="BK92" s="341">
        <v>33299</v>
      </c>
      <c r="BL92" s="342">
        <v>33214</v>
      </c>
      <c r="BM92" s="352">
        <v>33564</v>
      </c>
      <c r="BN92" s="352">
        <v>34018</v>
      </c>
      <c r="BO92" s="352">
        <v>34336</v>
      </c>
      <c r="BP92" s="352">
        <v>34666</v>
      </c>
      <c r="BQ92" s="352">
        <v>34836</v>
      </c>
      <c r="BR92" s="352">
        <v>34898</v>
      </c>
      <c r="BS92" s="352">
        <v>35173</v>
      </c>
      <c r="BT92" s="352">
        <v>35392</v>
      </c>
      <c r="BU92" s="352">
        <v>35623</v>
      </c>
      <c r="BV92" s="352">
        <v>35893</v>
      </c>
      <c r="BW92" s="341">
        <v>36705</v>
      </c>
      <c r="BX92" s="342">
        <v>36612</v>
      </c>
      <c r="BY92" s="352">
        <v>36948</v>
      </c>
      <c r="BZ92" s="352">
        <v>37447</v>
      </c>
      <c r="CA92" s="352">
        <v>37895</v>
      </c>
      <c r="CB92" s="352">
        <v>38347</v>
      </c>
      <c r="CC92" s="352">
        <v>38589</v>
      </c>
      <c r="CD92" s="352">
        <v>38798</v>
      </c>
      <c r="CE92" s="352">
        <v>39231</v>
      </c>
      <c r="CF92" s="352">
        <v>39382</v>
      </c>
      <c r="CG92" s="352">
        <v>39813</v>
      </c>
      <c r="CH92" s="352">
        <v>40084</v>
      </c>
      <c r="CI92" s="341">
        <v>40077</v>
      </c>
      <c r="CJ92" s="342">
        <v>39845</v>
      </c>
      <c r="CK92" s="352">
        <v>39925</v>
      </c>
      <c r="CL92" s="352">
        <v>40281</v>
      </c>
      <c r="CM92" s="352">
        <v>39571</v>
      </c>
      <c r="CN92" s="352">
        <v>38933</v>
      </c>
      <c r="CO92" s="352">
        <v>39063</v>
      </c>
      <c r="CP92" s="352">
        <v>39775</v>
      </c>
      <c r="CQ92" s="352">
        <v>40814</v>
      </c>
      <c r="CR92" s="352">
        <v>41215</v>
      </c>
      <c r="CS92" s="352">
        <v>41723</v>
      </c>
      <c r="CT92" s="352">
        <v>42242</v>
      </c>
      <c r="CU92" s="341">
        <v>42578</v>
      </c>
      <c r="CV92" s="342">
        <v>42762</v>
      </c>
      <c r="CW92" s="352">
        <v>43229</v>
      </c>
      <c r="CX92" s="352">
        <v>43775</v>
      </c>
      <c r="CY92" s="352">
        <v>44229</v>
      </c>
      <c r="CZ92" s="352">
        <v>44466</v>
      </c>
      <c r="DA92" s="352">
        <v>44778</v>
      </c>
      <c r="DB92" s="352">
        <v>44970</v>
      </c>
      <c r="DC92" s="352">
        <v>45343</v>
      </c>
      <c r="DD92" s="352">
        <v>44977</v>
      </c>
      <c r="DE92" s="352">
        <v>45255</v>
      </c>
      <c r="DF92" s="352">
        <v>45521</v>
      </c>
      <c r="DG92" s="341">
        <v>45674</v>
      </c>
      <c r="DH92" s="342">
        <v>45781</v>
      </c>
      <c r="DI92" s="352">
        <v>46017</v>
      </c>
      <c r="DJ92" s="352">
        <v>45720</v>
      </c>
      <c r="DK92" s="352">
        <v>46159</v>
      </c>
      <c r="DL92" s="352">
        <v>46307</v>
      </c>
      <c r="DM92" s="352">
        <v>46460</v>
      </c>
      <c r="DN92" s="352">
        <v>44261</v>
      </c>
      <c r="DO92" s="352">
        <v>44577</v>
      </c>
      <c r="DP92" s="352">
        <v>44920</v>
      </c>
      <c r="DQ92" s="341">
        <v>45126</v>
      </c>
      <c r="DR92" s="341">
        <v>45066</v>
      </c>
      <c r="DS92" s="345">
        <v>44896</v>
      </c>
      <c r="DT92" s="341">
        <v>44520</v>
      </c>
      <c r="DU92" s="341">
        <v>44789</v>
      </c>
      <c r="DV92" s="341">
        <v>45128</v>
      </c>
      <c r="DW92" s="341">
        <v>45315</v>
      </c>
      <c r="DX92" s="352"/>
      <c r="DY92" s="352"/>
      <c r="DZ92" s="352"/>
      <c r="EA92" s="352"/>
      <c r="EB92" s="352"/>
      <c r="EC92" s="352"/>
      <c r="ED92" s="352"/>
      <c r="EE92" s="352"/>
      <c r="EF92" s="104">
        <v>187</v>
      </c>
      <c r="EG92" s="84">
        <v>0.41266688734414647</v>
      </c>
      <c r="EH92" s="104">
        <v>419</v>
      </c>
      <c r="EI92" s="84">
        <v>0.9173709331348251</v>
      </c>
    </row>
    <row r="93" spans="1:139" ht="15" outlineLevel="2">
      <c r="A93" s="339">
        <v>483</v>
      </c>
      <c r="B93" s="339" t="s">
        <v>367</v>
      </c>
      <c r="C93" s="339" t="s">
        <v>380</v>
      </c>
      <c r="D93" s="342">
        <v>776</v>
      </c>
      <c r="E93" s="352">
        <v>695</v>
      </c>
      <c r="F93" s="352">
        <v>726</v>
      </c>
      <c r="G93" s="352">
        <v>747</v>
      </c>
      <c r="H93" s="352">
        <v>722</v>
      </c>
      <c r="I93" s="352">
        <v>736</v>
      </c>
      <c r="J93" s="352">
        <v>705</v>
      </c>
      <c r="K93" s="352">
        <v>675</v>
      </c>
      <c r="L93" s="352">
        <v>691</v>
      </c>
      <c r="M93" s="352">
        <v>720</v>
      </c>
      <c r="N93" s="352">
        <v>751</v>
      </c>
      <c r="O93" s="345">
        <v>816</v>
      </c>
      <c r="P93" s="342">
        <v>759</v>
      </c>
      <c r="Q93" s="352">
        <v>738</v>
      </c>
      <c r="R93" s="352">
        <v>777</v>
      </c>
      <c r="S93" s="352">
        <v>794</v>
      </c>
      <c r="T93" s="352">
        <v>722</v>
      </c>
      <c r="U93" s="352">
        <v>856</v>
      </c>
      <c r="V93" s="352">
        <v>867</v>
      </c>
      <c r="W93" s="352">
        <v>871</v>
      </c>
      <c r="X93" s="352">
        <v>876</v>
      </c>
      <c r="Y93" s="352">
        <v>901</v>
      </c>
      <c r="Z93" s="352">
        <v>900</v>
      </c>
      <c r="AA93" s="345">
        <v>906</v>
      </c>
      <c r="AB93" s="342">
        <v>843</v>
      </c>
      <c r="AC93" s="352">
        <v>804</v>
      </c>
      <c r="AD93" s="352">
        <v>840</v>
      </c>
      <c r="AE93" s="352">
        <v>850</v>
      </c>
      <c r="AF93" s="352">
        <v>836</v>
      </c>
      <c r="AG93" s="352">
        <v>827</v>
      </c>
      <c r="AH93" s="352">
        <v>854</v>
      </c>
      <c r="AI93" s="352">
        <v>874</v>
      </c>
      <c r="AJ93" s="352">
        <v>882</v>
      </c>
      <c r="AK93" s="352">
        <v>870</v>
      </c>
      <c r="AL93" s="352">
        <v>807</v>
      </c>
      <c r="AM93" s="345">
        <v>900</v>
      </c>
      <c r="AN93" s="342">
        <v>1095</v>
      </c>
      <c r="AO93" s="352">
        <v>1007</v>
      </c>
      <c r="AP93" s="352">
        <v>977</v>
      </c>
      <c r="AQ93" s="352">
        <v>968</v>
      </c>
      <c r="AR93" s="352">
        <v>974</v>
      </c>
      <c r="AS93" s="352">
        <v>1012</v>
      </c>
      <c r="AT93" s="352">
        <v>1098</v>
      </c>
      <c r="AU93" s="352">
        <v>1096</v>
      </c>
      <c r="AV93" s="352">
        <v>1074</v>
      </c>
      <c r="AW93" s="352">
        <v>1043</v>
      </c>
      <c r="AX93" s="352">
        <v>1016</v>
      </c>
      <c r="AY93" s="345">
        <v>968</v>
      </c>
      <c r="AZ93" s="342">
        <v>935</v>
      </c>
      <c r="BA93" s="352">
        <v>903</v>
      </c>
      <c r="BB93" s="352">
        <v>892</v>
      </c>
      <c r="BC93" s="352">
        <v>856</v>
      </c>
      <c r="BD93" s="352">
        <v>832</v>
      </c>
      <c r="BE93" s="352">
        <v>824</v>
      </c>
      <c r="BF93" s="352">
        <v>829</v>
      </c>
      <c r="BG93" s="352">
        <v>787</v>
      </c>
      <c r="BH93" s="352">
        <v>784</v>
      </c>
      <c r="BI93" s="352">
        <v>763</v>
      </c>
      <c r="BJ93" s="352">
        <v>754</v>
      </c>
      <c r="BK93" s="341">
        <v>745</v>
      </c>
      <c r="BL93" s="342">
        <v>744</v>
      </c>
      <c r="BM93" s="352">
        <v>724</v>
      </c>
      <c r="BN93" s="352">
        <v>726</v>
      </c>
      <c r="BO93" s="352">
        <v>719</v>
      </c>
      <c r="BP93" s="352">
        <v>701</v>
      </c>
      <c r="BQ93" s="352">
        <v>693</v>
      </c>
      <c r="BR93" s="352">
        <v>684</v>
      </c>
      <c r="BS93" s="352">
        <v>690</v>
      </c>
      <c r="BT93" s="352">
        <v>715</v>
      </c>
      <c r="BU93" s="352">
        <v>719</v>
      </c>
      <c r="BV93" s="352">
        <v>730</v>
      </c>
      <c r="BW93" s="341">
        <v>725</v>
      </c>
      <c r="BX93" s="342">
        <v>703</v>
      </c>
      <c r="BY93" s="352">
        <v>700</v>
      </c>
      <c r="BZ93" s="352">
        <v>709</v>
      </c>
      <c r="CA93" s="352">
        <v>710</v>
      </c>
      <c r="CB93" s="352">
        <v>703</v>
      </c>
      <c r="CC93" s="352">
        <v>711</v>
      </c>
      <c r="CD93" s="352">
        <v>723</v>
      </c>
      <c r="CE93" s="352">
        <v>737</v>
      </c>
      <c r="CF93" s="352">
        <v>722</v>
      </c>
      <c r="CG93" s="352">
        <v>738</v>
      </c>
      <c r="CH93" s="352">
        <v>774</v>
      </c>
      <c r="CI93" s="341">
        <v>756</v>
      </c>
      <c r="CJ93" s="342">
        <v>690</v>
      </c>
      <c r="CK93" s="352">
        <v>672</v>
      </c>
      <c r="CL93" s="352">
        <v>682</v>
      </c>
      <c r="CM93" s="352">
        <v>673</v>
      </c>
      <c r="CN93" s="352">
        <v>645</v>
      </c>
      <c r="CO93" s="352">
        <v>654</v>
      </c>
      <c r="CP93" s="352">
        <v>673</v>
      </c>
      <c r="CQ93" s="352">
        <v>702</v>
      </c>
      <c r="CR93" s="352">
        <v>711</v>
      </c>
      <c r="CS93" s="352">
        <v>702</v>
      </c>
      <c r="CT93" s="352">
        <v>699</v>
      </c>
      <c r="CU93" s="341">
        <v>707</v>
      </c>
      <c r="CV93" s="342">
        <v>690</v>
      </c>
      <c r="CW93" s="352">
        <v>736</v>
      </c>
      <c r="CX93" s="352">
        <v>792</v>
      </c>
      <c r="CY93" s="352">
        <v>804</v>
      </c>
      <c r="CZ93" s="352">
        <v>796</v>
      </c>
      <c r="DA93" s="352">
        <v>814</v>
      </c>
      <c r="DB93" s="352">
        <v>781</v>
      </c>
      <c r="DC93" s="352">
        <v>790</v>
      </c>
      <c r="DD93" s="352">
        <v>832</v>
      </c>
      <c r="DE93" s="352">
        <v>821</v>
      </c>
      <c r="DF93" s="352">
        <v>794</v>
      </c>
      <c r="DG93" s="341">
        <v>793</v>
      </c>
      <c r="DH93" s="342">
        <v>775</v>
      </c>
      <c r="DI93" s="352">
        <v>763</v>
      </c>
      <c r="DJ93" s="352">
        <v>767</v>
      </c>
      <c r="DK93" s="352">
        <v>790</v>
      </c>
      <c r="DL93" s="352">
        <v>793</v>
      </c>
      <c r="DM93" s="352">
        <v>763</v>
      </c>
      <c r="DN93" s="352">
        <v>742</v>
      </c>
      <c r="DO93" s="352">
        <v>731</v>
      </c>
      <c r="DP93" s="352">
        <v>754</v>
      </c>
      <c r="DQ93" s="341">
        <v>746</v>
      </c>
      <c r="DR93" s="341">
        <v>741</v>
      </c>
      <c r="DS93" s="345">
        <v>720</v>
      </c>
      <c r="DT93" s="341">
        <v>678</v>
      </c>
      <c r="DU93" s="341">
        <v>644</v>
      </c>
      <c r="DV93" s="341">
        <v>694</v>
      </c>
      <c r="DW93" s="341">
        <v>701</v>
      </c>
      <c r="DX93" s="352"/>
      <c r="DY93" s="352"/>
      <c r="DZ93" s="352"/>
      <c r="EA93" s="352"/>
      <c r="EB93" s="352"/>
      <c r="EC93" s="352"/>
      <c r="ED93" s="352"/>
      <c r="EE93" s="352"/>
      <c r="EF93" s="104">
        <v>7</v>
      </c>
      <c r="EG93" s="84">
        <v>0.99857346647646217</v>
      </c>
      <c r="EH93" s="104">
        <v>-19</v>
      </c>
      <c r="EI93" s="84">
        <v>-2.3959646910466583</v>
      </c>
    </row>
    <row r="94" spans="1:139" ht="15" outlineLevel="2">
      <c r="A94" s="339">
        <v>541</v>
      </c>
      <c r="B94" s="339" t="s">
        <v>367</v>
      </c>
      <c r="C94" s="339" t="s">
        <v>3418</v>
      </c>
      <c r="D94" s="342">
        <v>4276</v>
      </c>
      <c r="E94" s="352">
        <v>4266</v>
      </c>
      <c r="F94" s="352">
        <v>4229</v>
      </c>
      <c r="G94" s="352">
        <v>4373</v>
      </c>
      <c r="H94" s="352">
        <v>4438</v>
      </c>
      <c r="I94" s="352">
        <v>4397</v>
      </c>
      <c r="J94" s="352">
        <v>4339</v>
      </c>
      <c r="K94" s="352">
        <v>4372</v>
      </c>
      <c r="L94" s="352">
        <v>4375</v>
      </c>
      <c r="M94" s="352">
        <v>4406</v>
      </c>
      <c r="N94" s="352">
        <v>4467</v>
      </c>
      <c r="O94" s="345">
        <v>4453</v>
      </c>
      <c r="P94" s="342">
        <v>4287</v>
      </c>
      <c r="Q94" s="352">
        <v>2341</v>
      </c>
      <c r="R94" s="352">
        <v>4139</v>
      </c>
      <c r="S94" s="352">
        <v>4264</v>
      </c>
      <c r="T94" s="352">
        <v>4438</v>
      </c>
      <c r="U94" s="352">
        <v>4385</v>
      </c>
      <c r="V94" s="352">
        <v>4414</v>
      </c>
      <c r="W94" s="352">
        <v>4538</v>
      </c>
      <c r="X94" s="352">
        <v>4511</v>
      </c>
      <c r="Y94" s="352">
        <v>4586</v>
      </c>
      <c r="Z94" s="352">
        <v>4657</v>
      </c>
      <c r="AA94" s="345">
        <v>4604</v>
      </c>
      <c r="AB94" s="342">
        <v>4444</v>
      </c>
      <c r="AC94" s="352">
        <v>4335</v>
      </c>
      <c r="AD94" s="352">
        <v>4427</v>
      </c>
      <c r="AE94" s="352">
        <v>4621</v>
      </c>
      <c r="AF94" s="352">
        <v>4657</v>
      </c>
      <c r="AG94" s="352">
        <v>4899</v>
      </c>
      <c r="AH94" s="352">
        <v>5219</v>
      </c>
      <c r="AI94" s="352">
        <v>5345</v>
      </c>
      <c r="AJ94" s="352">
        <v>5451</v>
      </c>
      <c r="AK94" s="352">
        <v>5418</v>
      </c>
      <c r="AL94" s="352">
        <v>5270</v>
      </c>
      <c r="AM94" s="345">
        <v>5196</v>
      </c>
      <c r="AN94" s="342">
        <v>4937</v>
      </c>
      <c r="AO94" s="352">
        <v>4730</v>
      </c>
      <c r="AP94" s="352">
        <v>4727</v>
      </c>
      <c r="AQ94" s="352">
        <v>4918</v>
      </c>
      <c r="AR94" s="352">
        <v>4925</v>
      </c>
      <c r="AS94" s="352">
        <v>5055</v>
      </c>
      <c r="AT94" s="352">
        <v>5110</v>
      </c>
      <c r="AU94" s="352">
        <v>5114</v>
      </c>
      <c r="AV94" s="352">
        <v>5133</v>
      </c>
      <c r="AW94" s="352">
        <v>5193</v>
      </c>
      <c r="AX94" s="352">
        <v>5140</v>
      </c>
      <c r="AY94" s="345">
        <v>5100</v>
      </c>
      <c r="AZ94" s="342">
        <v>5015</v>
      </c>
      <c r="BA94" s="352">
        <v>4943</v>
      </c>
      <c r="BB94" s="352">
        <v>4926</v>
      </c>
      <c r="BC94" s="352">
        <v>4894</v>
      </c>
      <c r="BD94" s="352">
        <v>4926</v>
      </c>
      <c r="BE94" s="352">
        <v>5037</v>
      </c>
      <c r="BF94" s="352">
        <v>5026</v>
      </c>
      <c r="BG94" s="352">
        <v>5095</v>
      </c>
      <c r="BH94" s="352">
        <v>4938</v>
      </c>
      <c r="BI94" s="352">
        <v>4890</v>
      </c>
      <c r="BJ94" s="352">
        <v>4829</v>
      </c>
      <c r="BK94" s="341">
        <v>4831</v>
      </c>
      <c r="BL94" s="342">
        <v>4747</v>
      </c>
      <c r="BM94" s="352">
        <v>4667</v>
      </c>
      <c r="BN94" s="352">
        <v>4675</v>
      </c>
      <c r="BO94" s="352">
        <v>4724</v>
      </c>
      <c r="BP94" s="352">
        <v>4702</v>
      </c>
      <c r="BQ94" s="352">
        <v>4753</v>
      </c>
      <c r="BR94" s="352">
        <v>4761</v>
      </c>
      <c r="BS94" s="352">
        <v>4834</v>
      </c>
      <c r="BT94" s="352">
        <v>4870</v>
      </c>
      <c r="BU94" s="352">
        <v>4900</v>
      </c>
      <c r="BV94" s="352">
        <v>4876</v>
      </c>
      <c r="BW94" s="341">
        <v>4902</v>
      </c>
      <c r="BX94" s="342">
        <v>4829</v>
      </c>
      <c r="BY94" s="352">
        <v>4786</v>
      </c>
      <c r="BZ94" s="352">
        <v>4881</v>
      </c>
      <c r="CA94" s="352">
        <v>4882</v>
      </c>
      <c r="CB94" s="352">
        <v>4913</v>
      </c>
      <c r="CC94" s="352">
        <v>4920</v>
      </c>
      <c r="CD94" s="352">
        <v>4937</v>
      </c>
      <c r="CE94" s="352">
        <v>4972</v>
      </c>
      <c r="CF94" s="352">
        <v>4910</v>
      </c>
      <c r="CG94" s="352">
        <v>4978</v>
      </c>
      <c r="CH94" s="352">
        <v>4989</v>
      </c>
      <c r="CI94" s="341">
        <v>4981</v>
      </c>
      <c r="CJ94" s="342">
        <v>4789</v>
      </c>
      <c r="CK94" s="352">
        <v>4726</v>
      </c>
      <c r="CL94" s="352">
        <v>4780</v>
      </c>
      <c r="CM94" s="352">
        <v>4724</v>
      </c>
      <c r="CN94" s="352">
        <v>4648</v>
      </c>
      <c r="CO94" s="352">
        <v>4666</v>
      </c>
      <c r="CP94" s="352">
        <v>4788</v>
      </c>
      <c r="CQ94" s="352">
        <v>4914</v>
      </c>
      <c r="CR94" s="352">
        <v>4942</v>
      </c>
      <c r="CS94" s="352">
        <v>5037</v>
      </c>
      <c r="CT94" s="352">
        <v>5146</v>
      </c>
      <c r="CU94" s="341">
        <v>5148</v>
      </c>
      <c r="CV94" s="342">
        <v>5120</v>
      </c>
      <c r="CW94" s="352">
        <v>5176</v>
      </c>
      <c r="CX94" s="352">
        <v>5261</v>
      </c>
      <c r="CY94" s="352">
        <v>5303</v>
      </c>
      <c r="CZ94" s="352">
        <v>5419</v>
      </c>
      <c r="DA94" s="352">
        <v>5447</v>
      </c>
      <c r="DB94" s="352">
        <v>5433</v>
      </c>
      <c r="DC94" s="352">
        <v>5499</v>
      </c>
      <c r="DD94" s="352">
        <v>5641</v>
      </c>
      <c r="DE94" s="352">
        <v>5777</v>
      </c>
      <c r="DF94" s="352">
        <v>5763</v>
      </c>
      <c r="DG94" s="341">
        <v>5768</v>
      </c>
      <c r="DH94" s="342">
        <v>5715</v>
      </c>
      <c r="DI94" s="352">
        <v>5812</v>
      </c>
      <c r="DJ94" s="352">
        <v>5733</v>
      </c>
      <c r="DK94" s="352">
        <v>5856</v>
      </c>
      <c r="DL94" s="352">
        <v>5838</v>
      </c>
      <c r="DM94" s="352">
        <v>5880</v>
      </c>
      <c r="DN94" s="352">
        <v>5480</v>
      </c>
      <c r="DO94" s="352">
        <v>5522</v>
      </c>
      <c r="DP94" s="352">
        <v>5629</v>
      </c>
      <c r="DQ94" s="341">
        <v>5638</v>
      </c>
      <c r="DR94" s="341">
        <v>5678</v>
      </c>
      <c r="DS94" s="345">
        <v>5622</v>
      </c>
      <c r="DT94" s="341">
        <v>5608</v>
      </c>
      <c r="DU94" s="341">
        <v>5669</v>
      </c>
      <c r="DV94" s="341">
        <v>5783</v>
      </c>
      <c r="DW94" s="341">
        <v>5752</v>
      </c>
      <c r="DX94" s="352"/>
      <c r="DY94" s="352"/>
      <c r="DZ94" s="352"/>
      <c r="EA94" s="352"/>
      <c r="EB94" s="352"/>
      <c r="EC94" s="352"/>
      <c r="ED94" s="352"/>
      <c r="EE94" s="352"/>
      <c r="EF94" s="104">
        <v>-31</v>
      </c>
      <c r="EG94" s="84">
        <v>-0.53894297635605004</v>
      </c>
      <c r="EH94" s="104">
        <v>130</v>
      </c>
      <c r="EI94" s="84">
        <v>2.2538141470180304</v>
      </c>
    </row>
    <row r="95" spans="1:139" ht="15" outlineLevel="2">
      <c r="A95" s="339">
        <v>607</v>
      </c>
      <c r="B95" s="339" t="s">
        <v>367</v>
      </c>
      <c r="C95" s="339" t="s">
        <v>3419</v>
      </c>
      <c r="D95" s="342">
        <v>7219</v>
      </c>
      <c r="E95" s="352">
        <v>7306</v>
      </c>
      <c r="F95" s="352">
        <v>7322</v>
      </c>
      <c r="G95" s="352">
        <v>7450</v>
      </c>
      <c r="H95" s="352">
        <v>7577</v>
      </c>
      <c r="I95" s="352">
        <v>7613</v>
      </c>
      <c r="J95" s="352">
        <v>7520</v>
      </c>
      <c r="K95" s="352">
        <v>7521</v>
      </c>
      <c r="L95" s="352">
        <v>7446</v>
      </c>
      <c r="M95" s="352">
        <v>7488</v>
      </c>
      <c r="N95" s="352">
        <v>7487</v>
      </c>
      <c r="O95" s="345">
        <v>7521</v>
      </c>
      <c r="P95" s="342">
        <v>7235</v>
      </c>
      <c r="Q95" s="352">
        <v>5067</v>
      </c>
      <c r="R95" s="352">
        <v>6922</v>
      </c>
      <c r="S95" s="352">
        <v>7031</v>
      </c>
      <c r="T95" s="352">
        <v>7577</v>
      </c>
      <c r="U95" s="352">
        <v>7356</v>
      </c>
      <c r="V95" s="352">
        <v>7295</v>
      </c>
      <c r="W95" s="352">
        <v>7514</v>
      </c>
      <c r="X95" s="352">
        <v>7553</v>
      </c>
      <c r="Y95" s="352">
        <v>7540</v>
      </c>
      <c r="Z95" s="352">
        <v>7542</v>
      </c>
      <c r="AA95" s="345">
        <v>7357</v>
      </c>
      <c r="AB95" s="342">
        <v>7251</v>
      </c>
      <c r="AC95" s="352">
        <v>7129</v>
      </c>
      <c r="AD95" s="352">
        <v>7200</v>
      </c>
      <c r="AE95" s="352">
        <v>7274</v>
      </c>
      <c r="AF95" s="352">
        <v>7284</v>
      </c>
      <c r="AG95" s="352">
        <v>7330</v>
      </c>
      <c r="AH95" s="352">
        <v>7598</v>
      </c>
      <c r="AI95" s="352">
        <v>7595</v>
      </c>
      <c r="AJ95" s="352">
        <v>7729</v>
      </c>
      <c r="AK95" s="352">
        <v>7794</v>
      </c>
      <c r="AL95" s="352">
        <v>7696</v>
      </c>
      <c r="AM95" s="345">
        <v>7775</v>
      </c>
      <c r="AN95" s="342">
        <v>7684</v>
      </c>
      <c r="AO95" s="352">
        <v>7634</v>
      </c>
      <c r="AP95" s="352">
        <v>7747</v>
      </c>
      <c r="AQ95" s="352">
        <v>7853</v>
      </c>
      <c r="AR95" s="352">
        <v>7761</v>
      </c>
      <c r="AS95" s="352">
        <v>7763</v>
      </c>
      <c r="AT95" s="352">
        <v>7720</v>
      </c>
      <c r="AU95" s="352">
        <v>7677</v>
      </c>
      <c r="AV95" s="352">
        <v>7593</v>
      </c>
      <c r="AW95" s="352">
        <v>7617</v>
      </c>
      <c r="AX95" s="352">
        <v>7579</v>
      </c>
      <c r="AY95" s="345">
        <v>7447</v>
      </c>
      <c r="AZ95" s="342">
        <v>7304</v>
      </c>
      <c r="BA95" s="352">
        <v>7194</v>
      </c>
      <c r="BB95" s="352">
        <v>7329</v>
      </c>
      <c r="BC95" s="352">
        <v>7244</v>
      </c>
      <c r="BD95" s="352">
        <v>7218</v>
      </c>
      <c r="BE95" s="352">
        <v>7260</v>
      </c>
      <c r="BF95" s="352">
        <v>7229</v>
      </c>
      <c r="BG95" s="352">
        <v>7437</v>
      </c>
      <c r="BH95" s="352">
        <v>7004</v>
      </c>
      <c r="BI95" s="352">
        <v>6862</v>
      </c>
      <c r="BJ95" s="352">
        <v>6758</v>
      </c>
      <c r="BK95" s="341">
        <v>6768</v>
      </c>
      <c r="BL95" s="342">
        <v>6627</v>
      </c>
      <c r="BM95" s="352">
        <v>6593</v>
      </c>
      <c r="BN95" s="352">
        <v>6654</v>
      </c>
      <c r="BO95" s="352">
        <v>6684</v>
      </c>
      <c r="BP95" s="352">
        <v>6687</v>
      </c>
      <c r="BQ95" s="352">
        <v>6681</v>
      </c>
      <c r="BR95" s="352">
        <v>6671</v>
      </c>
      <c r="BS95" s="352">
        <v>6652</v>
      </c>
      <c r="BT95" s="352">
        <v>6684</v>
      </c>
      <c r="BU95" s="352">
        <v>6679</v>
      </c>
      <c r="BV95" s="352">
        <v>6646</v>
      </c>
      <c r="BW95" s="341">
        <v>8486</v>
      </c>
      <c r="BX95" s="342">
        <v>8376</v>
      </c>
      <c r="BY95" s="352">
        <v>8441</v>
      </c>
      <c r="BZ95" s="352">
        <v>8540</v>
      </c>
      <c r="CA95" s="352">
        <v>8622</v>
      </c>
      <c r="CB95" s="352">
        <v>8767</v>
      </c>
      <c r="CC95" s="352">
        <v>8840</v>
      </c>
      <c r="CD95" s="352">
        <v>8929</v>
      </c>
      <c r="CE95" s="352">
        <v>9033</v>
      </c>
      <c r="CF95" s="352">
        <v>9032</v>
      </c>
      <c r="CG95" s="352">
        <v>9128</v>
      </c>
      <c r="CH95" s="352">
        <v>9175</v>
      </c>
      <c r="CI95" s="341">
        <v>9212</v>
      </c>
      <c r="CJ95" s="342">
        <v>9084</v>
      </c>
      <c r="CK95" s="352">
        <v>9095</v>
      </c>
      <c r="CL95" s="352">
        <v>9136</v>
      </c>
      <c r="CM95" s="352">
        <v>9053</v>
      </c>
      <c r="CN95" s="352">
        <v>8918</v>
      </c>
      <c r="CO95" s="352">
        <v>8911</v>
      </c>
      <c r="CP95" s="352">
        <v>9070</v>
      </c>
      <c r="CQ95" s="352">
        <v>9322</v>
      </c>
      <c r="CR95" s="352">
        <v>9418</v>
      </c>
      <c r="CS95" s="352">
        <v>9522</v>
      </c>
      <c r="CT95" s="352">
        <v>9619</v>
      </c>
      <c r="CU95" s="341">
        <v>9682</v>
      </c>
      <c r="CV95" s="342">
        <v>9708</v>
      </c>
      <c r="CW95" s="352">
        <v>9933</v>
      </c>
      <c r="CX95" s="352">
        <v>10084</v>
      </c>
      <c r="CY95" s="352">
        <v>10178</v>
      </c>
      <c r="CZ95" s="352">
        <v>10382</v>
      </c>
      <c r="DA95" s="352">
        <v>10925</v>
      </c>
      <c r="DB95" s="352">
        <v>11276</v>
      </c>
      <c r="DC95" s="352">
        <v>11516</v>
      </c>
      <c r="DD95" s="352">
        <v>11663</v>
      </c>
      <c r="DE95" s="352">
        <v>11920</v>
      </c>
      <c r="DF95" s="352">
        <v>12012</v>
      </c>
      <c r="DG95" s="341">
        <v>12233</v>
      </c>
      <c r="DH95" s="342">
        <v>12345</v>
      </c>
      <c r="DI95" s="352">
        <v>12562</v>
      </c>
      <c r="DJ95" s="352">
        <v>12759</v>
      </c>
      <c r="DK95" s="352">
        <v>12947</v>
      </c>
      <c r="DL95" s="352">
        <v>13090</v>
      </c>
      <c r="DM95" s="352">
        <v>13215</v>
      </c>
      <c r="DN95" s="352">
        <v>12807</v>
      </c>
      <c r="DO95" s="352">
        <v>12979</v>
      </c>
      <c r="DP95" s="352">
        <v>13205</v>
      </c>
      <c r="DQ95" s="341">
        <v>13197</v>
      </c>
      <c r="DR95" s="341">
        <v>13292</v>
      </c>
      <c r="DS95" s="345">
        <v>13361</v>
      </c>
      <c r="DT95" s="341">
        <v>13335</v>
      </c>
      <c r="DU95" s="341">
        <v>13437</v>
      </c>
      <c r="DV95" s="341">
        <v>13689</v>
      </c>
      <c r="DW95" s="341">
        <v>13755</v>
      </c>
      <c r="DX95" s="352"/>
      <c r="DY95" s="352"/>
      <c r="DZ95" s="352"/>
      <c r="EA95" s="352"/>
      <c r="EB95" s="352"/>
      <c r="EC95" s="352"/>
      <c r="ED95" s="352"/>
      <c r="EE95" s="352"/>
      <c r="EF95" s="104">
        <v>66</v>
      </c>
      <c r="EG95" s="84">
        <v>0.47982551799345696</v>
      </c>
      <c r="EH95" s="104">
        <v>394</v>
      </c>
      <c r="EI95" s="84">
        <v>3.2207962069811162</v>
      </c>
    </row>
    <row r="96" spans="1:139" ht="15" outlineLevel="2">
      <c r="A96" s="339">
        <v>615</v>
      </c>
      <c r="B96" s="339" t="s">
        <v>367</v>
      </c>
      <c r="C96" s="339" t="s">
        <v>383</v>
      </c>
      <c r="D96" s="342">
        <v>95738</v>
      </c>
      <c r="E96" s="352">
        <v>96321</v>
      </c>
      <c r="F96" s="352">
        <v>97149</v>
      </c>
      <c r="G96" s="352">
        <v>97047</v>
      </c>
      <c r="H96" s="352">
        <v>98608</v>
      </c>
      <c r="I96" s="352">
        <v>98965</v>
      </c>
      <c r="J96" s="352">
        <v>99627</v>
      </c>
      <c r="K96" s="352">
        <v>100639</v>
      </c>
      <c r="L96" s="352">
        <v>99458</v>
      </c>
      <c r="M96" s="352">
        <v>100301</v>
      </c>
      <c r="N96" s="352">
        <v>100984</v>
      </c>
      <c r="O96" s="345">
        <v>101121</v>
      </c>
      <c r="P96" s="342">
        <v>100199</v>
      </c>
      <c r="Q96" s="352">
        <v>94773</v>
      </c>
      <c r="R96" s="352">
        <v>103052</v>
      </c>
      <c r="S96" s="352">
        <v>104349</v>
      </c>
      <c r="T96" s="352">
        <v>98608</v>
      </c>
      <c r="U96" s="352">
        <v>106304</v>
      </c>
      <c r="V96" s="352">
        <v>106165</v>
      </c>
      <c r="W96" s="352">
        <v>108125</v>
      </c>
      <c r="X96" s="352">
        <v>108587</v>
      </c>
      <c r="Y96" s="352">
        <v>111080</v>
      </c>
      <c r="Z96" s="352">
        <v>111327</v>
      </c>
      <c r="AA96" s="345">
        <v>111035</v>
      </c>
      <c r="AB96" s="342">
        <v>110426</v>
      </c>
      <c r="AC96" s="352">
        <v>110945</v>
      </c>
      <c r="AD96" s="352">
        <v>110721</v>
      </c>
      <c r="AE96" s="352">
        <v>111453</v>
      </c>
      <c r="AF96" s="352">
        <v>112022</v>
      </c>
      <c r="AG96" s="352">
        <v>113036</v>
      </c>
      <c r="AH96" s="352">
        <v>114953</v>
      </c>
      <c r="AI96" s="352">
        <v>115592</v>
      </c>
      <c r="AJ96" s="352">
        <v>116718</v>
      </c>
      <c r="AK96" s="352">
        <v>117211</v>
      </c>
      <c r="AL96" s="352">
        <v>116997</v>
      </c>
      <c r="AM96" s="345">
        <v>117836</v>
      </c>
      <c r="AN96" s="342">
        <v>116091</v>
      </c>
      <c r="AO96" s="352">
        <v>115894</v>
      </c>
      <c r="AP96" s="352">
        <v>117370</v>
      </c>
      <c r="AQ96" s="352">
        <v>119123</v>
      </c>
      <c r="AR96" s="352">
        <v>120339</v>
      </c>
      <c r="AS96" s="352">
        <v>122330</v>
      </c>
      <c r="AT96" s="352">
        <v>123457</v>
      </c>
      <c r="AU96" s="352">
        <v>124219</v>
      </c>
      <c r="AV96" s="352">
        <v>126243</v>
      </c>
      <c r="AW96" s="352">
        <v>128446</v>
      </c>
      <c r="AX96" s="352">
        <v>128646</v>
      </c>
      <c r="AY96" s="345">
        <v>129972</v>
      </c>
      <c r="AZ96" s="342">
        <v>128933</v>
      </c>
      <c r="BA96" s="352">
        <v>128131</v>
      </c>
      <c r="BB96" s="352">
        <v>131161</v>
      </c>
      <c r="BC96" s="352">
        <v>131193</v>
      </c>
      <c r="BD96" s="352">
        <v>130240</v>
      </c>
      <c r="BE96" s="352">
        <v>131207</v>
      </c>
      <c r="BF96" s="352">
        <v>131783</v>
      </c>
      <c r="BG96" s="352">
        <v>132753</v>
      </c>
      <c r="BH96" s="352">
        <v>134149</v>
      </c>
      <c r="BI96" s="352">
        <v>135046</v>
      </c>
      <c r="BJ96" s="352">
        <v>135711</v>
      </c>
      <c r="BK96" s="341">
        <v>136306</v>
      </c>
      <c r="BL96" s="342">
        <v>135860</v>
      </c>
      <c r="BM96" s="352">
        <v>136628</v>
      </c>
      <c r="BN96" s="352">
        <v>138332</v>
      </c>
      <c r="BO96" s="352">
        <v>138838</v>
      </c>
      <c r="BP96" s="352">
        <v>139585</v>
      </c>
      <c r="BQ96" s="352">
        <v>140227</v>
      </c>
      <c r="BR96" s="352">
        <v>140669</v>
      </c>
      <c r="BS96" s="352">
        <v>141834</v>
      </c>
      <c r="BT96" s="352">
        <v>143291</v>
      </c>
      <c r="BU96" s="352">
        <v>144327</v>
      </c>
      <c r="BV96" s="352">
        <v>145096</v>
      </c>
      <c r="BW96" s="341">
        <v>134214</v>
      </c>
      <c r="BX96" s="342">
        <v>133620</v>
      </c>
      <c r="BY96" s="352">
        <v>133455</v>
      </c>
      <c r="BZ96" s="352">
        <v>135319</v>
      </c>
      <c r="CA96" s="352">
        <v>136431</v>
      </c>
      <c r="CB96" s="352">
        <v>137894</v>
      </c>
      <c r="CC96" s="352">
        <v>138459</v>
      </c>
      <c r="CD96" s="352">
        <v>139152</v>
      </c>
      <c r="CE96" s="352">
        <v>140128</v>
      </c>
      <c r="CF96" s="352">
        <v>140617</v>
      </c>
      <c r="CG96" s="352">
        <v>141593</v>
      </c>
      <c r="CH96" s="352">
        <v>142004</v>
      </c>
      <c r="CI96" s="341">
        <v>142227</v>
      </c>
      <c r="CJ96" s="342">
        <v>141533</v>
      </c>
      <c r="CK96" s="352">
        <v>141831</v>
      </c>
      <c r="CL96" s="352">
        <v>142427</v>
      </c>
      <c r="CM96" s="352">
        <v>140321</v>
      </c>
      <c r="CN96" s="352">
        <v>138226</v>
      </c>
      <c r="CO96" s="352">
        <v>138067</v>
      </c>
      <c r="CP96" s="352">
        <v>140260</v>
      </c>
      <c r="CQ96" s="352">
        <v>143537</v>
      </c>
      <c r="CR96" s="352">
        <v>145040</v>
      </c>
      <c r="CS96" s="352">
        <v>146728</v>
      </c>
      <c r="CT96" s="352">
        <v>148080</v>
      </c>
      <c r="CU96" s="341">
        <v>148819</v>
      </c>
      <c r="CV96" s="342">
        <v>149206</v>
      </c>
      <c r="CW96" s="352">
        <v>150826</v>
      </c>
      <c r="CX96" s="352">
        <v>152210</v>
      </c>
      <c r="CY96" s="352">
        <v>153535</v>
      </c>
      <c r="CZ96" s="352">
        <v>154721</v>
      </c>
      <c r="DA96" s="352">
        <v>155826</v>
      </c>
      <c r="DB96" s="352">
        <v>157248</v>
      </c>
      <c r="DC96" s="352">
        <v>158575</v>
      </c>
      <c r="DD96" s="352">
        <v>156893</v>
      </c>
      <c r="DE96" s="352">
        <v>157839</v>
      </c>
      <c r="DF96" s="352">
        <v>159676</v>
      </c>
      <c r="DG96" s="341">
        <v>160298</v>
      </c>
      <c r="DH96" s="342">
        <v>160654</v>
      </c>
      <c r="DI96" s="352">
        <v>160994</v>
      </c>
      <c r="DJ96" s="352">
        <v>160106</v>
      </c>
      <c r="DK96" s="352">
        <v>160813</v>
      </c>
      <c r="DL96" s="352">
        <v>161145</v>
      </c>
      <c r="DM96" s="352">
        <v>161887</v>
      </c>
      <c r="DN96" s="352">
        <v>155295</v>
      </c>
      <c r="DO96" s="352">
        <v>156460</v>
      </c>
      <c r="DP96" s="352">
        <v>157841</v>
      </c>
      <c r="DQ96" s="341">
        <v>158697</v>
      </c>
      <c r="DR96" s="341">
        <v>159279</v>
      </c>
      <c r="DS96" s="345">
        <v>159007</v>
      </c>
      <c r="DT96" s="341">
        <v>157932</v>
      </c>
      <c r="DU96" s="341">
        <v>158174</v>
      </c>
      <c r="DV96" s="341">
        <v>159428</v>
      </c>
      <c r="DW96" s="341">
        <v>160038</v>
      </c>
      <c r="DX96" s="352"/>
      <c r="DY96" s="352"/>
      <c r="DZ96" s="352"/>
      <c r="EA96" s="352"/>
      <c r="EB96" s="352"/>
      <c r="EC96" s="352"/>
      <c r="ED96" s="352"/>
      <c r="EE96" s="352"/>
      <c r="EF96" s="104">
        <v>610</v>
      </c>
      <c r="EG96" s="84">
        <v>0.38115947462477662</v>
      </c>
      <c r="EH96" s="104">
        <v>1031</v>
      </c>
      <c r="EI96" s="84">
        <v>0.64317708268350193</v>
      </c>
    </row>
    <row r="97" spans="1:139" ht="15" outlineLevel="2">
      <c r="A97" s="339">
        <v>649</v>
      </c>
      <c r="B97" s="339" t="s">
        <v>367</v>
      </c>
      <c r="C97" s="339" t="s">
        <v>384</v>
      </c>
      <c r="D97" s="342">
        <v>2386</v>
      </c>
      <c r="E97" s="352">
        <v>2383</v>
      </c>
      <c r="F97" s="352">
        <v>2426</v>
      </c>
      <c r="G97" s="352">
        <v>2484</v>
      </c>
      <c r="H97" s="352">
        <v>2546</v>
      </c>
      <c r="I97" s="352">
        <v>2599</v>
      </c>
      <c r="J97" s="352">
        <v>2493</v>
      </c>
      <c r="K97" s="352">
        <v>2440</v>
      </c>
      <c r="L97" s="352">
        <v>2372</v>
      </c>
      <c r="M97" s="352">
        <v>2399</v>
      </c>
      <c r="N97" s="352">
        <v>2487</v>
      </c>
      <c r="O97" s="345">
        <v>2489</v>
      </c>
      <c r="P97" s="342">
        <v>2395</v>
      </c>
      <c r="Q97" s="352">
        <v>2350</v>
      </c>
      <c r="R97" s="352">
        <v>2515</v>
      </c>
      <c r="S97" s="352">
        <v>2525</v>
      </c>
      <c r="T97" s="352">
        <v>2546</v>
      </c>
      <c r="U97" s="352">
        <v>2546</v>
      </c>
      <c r="V97" s="352">
        <v>2575</v>
      </c>
      <c r="W97" s="352">
        <v>2688</v>
      </c>
      <c r="X97" s="352">
        <v>2702</v>
      </c>
      <c r="Y97" s="352">
        <v>2744</v>
      </c>
      <c r="Z97" s="352">
        <v>2718</v>
      </c>
      <c r="AA97" s="345">
        <v>2652</v>
      </c>
      <c r="AB97" s="342">
        <v>2553</v>
      </c>
      <c r="AC97" s="352">
        <v>2566</v>
      </c>
      <c r="AD97" s="352">
        <v>2549</v>
      </c>
      <c r="AE97" s="352">
        <v>2555</v>
      </c>
      <c r="AF97" s="352">
        <v>2564</v>
      </c>
      <c r="AG97" s="352">
        <v>2626</v>
      </c>
      <c r="AH97" s="352">
        <v>2729</v>
      </c>
      <c r="AI97" s="352">
        <v>2771</v>
      </c>
      <c r="AJ97" s="352">
        <v>2757</v>
      </c>
      <c r="AK97" s="352">
        <v>2765</v>
      </c>
      <c r="AL97" s="352">
        <v>2621</v>
      </c>
      <c r="AM97" s="345">
        <v>2648</v>
      </c>
      <c r="AN97" s="342">
        <v>2580</v>
      </c>
      <c r="AO97" s="352">
        <v>2455</v>
      </c>
      <c r="AP97" s="352">
        <v>2526</v>
      </c>
      <c r="AQ97" s="352">
        <v>2592</v>
      </c>
      <c r="AR97" s="352">
        <v>2638</v>
      </c>
      <c r="AS97" s="352">
        <v>2743</v>
      </c>
      <c r="AT97" s="352">
        <v>2815</v>
      </c>
      <c r="AU97" s="352">
        <v>2856</v>
      </c>
      <c r="AV97" s="352">
        <v>3001</v>
      </c>
      <c r="AW97" s="352">
        <v>2910</v>
      </c>
      <c r="AX97" s="352">
        <v>2918</v>
      </c>
      <c r="AY97" s="345">
        <v>2953</v>
      </c>
      <c r="AZ97" s="342">
        <v>2868</v>
      </c>
      <c r="BA97" s="352">
        <v>2825</v>
      </c>
      <c r="BB97" s="352">
        <v>2824</v>
      </c>
      <c r="BC97" s="352">
        <v>2728</v>
      </c>
      <c r="BD97" s="352">
        <v>2716</v>
      </c>
      <c r="BE97" s="352">
        <v>2762</v>
      </c>
      <c r="BF97" s="352">
        <v>2802</v>
      </c>
      <c r="BG97" s="352">
        <v>2866</v>
      </c>
      <c r="BH97" s="352">
        <v>2777</v>
      </c>
      <c r="BI97" s="352">
        <v>2698</v>
      </c>
      <c r="BJ97" s="352">
        <v>2628</v>
      </c>
      <c r="BK97" s="341">
        <v>2651</v>
      </c>
      <c r="BL97" s="342">
        <v>2605</v>
      </c>
      <c r="BM97" s="352">
        <v>2518</v>
      </c>
      <c r="BN97" s="352">
        <v>2537</v>
      </c>
      <c r="BO97" s="352">
        <v>2488</v>
      </c>
      <c r="BP97" s="352">
        <v>2436</v>
      </c>
      <c r="BQ97" s="352">
        <v>2435</v>
      </c>
      <c r="BR97" s="352">
        <v>2423</v>
      </c>
      <c r="BS97" s="352">
        <v>2446</v>
      </c>
      <c r="BT97" s="352">
        <v>2449</v>
      </c>
      <c r="BU97" s="352">
        <v>2431</v>
      </c>
      <c r="BV97" s="352">
        <v>2339</v>
      </c>
      <c r="BW97" s="341">
        <v>2278</v>
      </c>
      <c r="BX97" s="342">
        <v>2191</v>
      </c>
      <c r="BY97" s="352">
        <v>2149</v>
      </c>
      <c r="BZ97" s="352">
        <v>2228</v>
      </c>
      <c r="CA97" s="352">
        <v>2243</v>
      </c>
      <c r="CB97" s="352">
        <v>2299</v>
      </c>
      <c r="CC97" s="352">
        <v>2405</v>
      </c>
      <c r="CD97" s="352">
        <v>2459</v>
      </c>
      <c r="CE97" s="352">
        <v>2516</v>
      </c>
      <c r="CF97" s="352">
        <v>2458</v>
      </c>
      <c r="CG97" s="352">
        <v>2442</v>
      </c>
      <c r="CH97" s="352">
        <v>2476</v>
      </c>
      <c r="CI97" s="341">
        <v>2437</v>
      </c>
      <c r="CJ97" s="342">
        <v>2251</v>
      </c>
      <c r="CK97" s="352">
        <v>2125</v>
      </c>
      <c r="CL97" s="352">
        <v>2201</v>
      </c>
      <c r="CM97" s="352">
        <v>2214</v>
      </c>
      <c r="CN97" s="352">
        <v>2157</v>
      </c>
      <c r="CO97" s="352">
        <v>2163</v>
      </c>
      <c r="CP97" s="352">
        <v>2187</v>
      </c>
      <c r="CQ97" s="352">
        <v>2248</v>
      </c>
      <c r="CR97" s="352">
        <v>2285</v>
      </c>
      <c r="CS97" s="352">
        <v>2334</v>
      </c>
      <c r="CT97" s="352">
        <v>2392</v>
      </c>
      <c r="CU97" s="341">
        <v>2361</v>
      </c>
      <c r="CV97" s="342">
        <v>2307</v>
      </c>
      <c r="CW97" s="352">
        <v>2357</v>
      </c>
      <c r="CX97" s="352">
        <v>2390</v>
      </c>
      <c r="CY97" s="352">
        <v>2382</v>
      </c>
      <c r="CZ97" s="352">
        <v>2444</v>
      </c>
      <c r="DA97" s="352">
        <v>2482</v>
      </c>
      <c r="DB97" s="352">
        <v>2550</v>
      </c>
      <c r="DC97" s="352">
        <v>2569</v>
      </c>
      <c r="DD97" s="352">
        <v>2580</v>
      </c>
      <c r="DE97" s="352">
        <v>2570</v>
      </c>
      <c r="DF97" s="352">
        <v>2437</v>
      </c>
      <c r="DG97" s="341">
        <v>2446</v>
      </c>
      <c r="DH97" s="342">
        <v>2373</v>
      </c>
      <c r="DI97" s="352">
        <v>2406</v>
      </c>
      <c r="DJ97" s="352">
        <v>2450</v>
      </c>
      <c r="DK97" s="352">
        <v>2453</v>
      </c>
      <c r="DL97" s="352">
        <v>2535</v>
      </c>
      <c r="DM97" s="352">
        <v>2557</v>
      </c>
      <c r="DN97" s="352">
        <v>2359</v>
      </c>
      <c r="DO97" s="352">
        <v>2277</v>
      </c>
      <c r="DP97" s="352">
        <v>2284</v>
      </c>
      <c r="DQ97" s="341">
        <v>2259</v>
      </c>
      <c r="DR97" s="341">
        <v>2283</v>
      </c>
      <c r="DS97" s="345">
        <v>2208</v>
      </c>
      <c r="DT97" s="341">
        <v>2148</v>
      </c>
      <c r="DU97" s="341">
        <v>2108</v>
      </c>
      <c r="DV97" s="341">
        <v>2227</v>
      </c>
      <c r="DW97" s="341">
        <v>2193</v>
      </c>
      <c r="DX97" s="352"/>
      <c r="DY97" s="352"/>
      <c r="DZ97" s="352"/>
      <c r="EA97" s="352"/>
      <c r="EB97" s="352"/>
      <c r="EC97" s="352"/>
      <c r="ED97" s="352"/>
      <c r="EE97" s="352"/>
      <c r="EF97" s="104">
        <v>-34</v>
      </c>
      <c r="EG97" s="84">
        <v>-1.5503875968992249</v>
      </c>
      <c r="EH97" s="104">
        <v>-15</v>
      </c>
      <c r="EI97" s="84">
        <v>-0.61324611610793134</v>
      </c>
    </row>
    <row r="98" spans="1:139" ht="15" outlineLevel="2">
      <c r="A98" s="339">
        <v>652</v>
      </c>
      <c r="B98" s="339" t="s">
        <v>367</v>
      </c>
      <c r="C98" s="339" t="s">
        <v>385</v>
      </c>
      <c r="D98" s="342">
        <v>433</v>
      </c>
      <c r="E98" s="352">
        <v>418</v>
      </c>
      <c r="F98" s="352">
        <v>427</v>
      </c>
      <c r="G98" s="352">
        <v>423</v>
      </c>
      <c r="H98" s="352">
        <v>441</v>
      </c>
      <c r="I98" s="352">
        <v>437</v>
      </c>
      <c r="J98" s="352">
        <v>428</v>
      </c>
      <c r="K98" s="352">
        <v>428</v>
      </c>
      <c r="L98" s="352">
        <v>432</v>
      </c>
      <c r="M98" s="352">
        <v>443</v>
      </c>
      <c r="N98" s="352">
        <v>466</v>
      </c>
      <c r="O98" s="345">
        <v>448</v>
      </c>
      <c r="P98" s="342">
        <v>391</v>
      </c>
      <c r="Q98" s="352">
        <v>371</v>
      </c>
      <c r="R98" s="352">
        <v>416</v>
      </c>
      <c r="S98" s="352">
        <v>412</v>
      </c>
      <c r="T98" s="352">
        <v>441</v>
      </c>
      <c r="U98" s="352">
        <v>478</v>
      </c>
      <c r="V98" s="352">
        <v>495</v>
      </c>
      <c r="W98" s="352">
        <v>509</v>
      </c>
      <c r="X98" s="352">
        <v>509</v>
      </c>
      <c r="Y98" s="352">
        <v>518</v>
      </c>
      <c r="Z98" s="352">
        <v>532</v>
      </c>
      <c r="AA98" s="345">
        <v>518</v>
      </c>
      <c r="AB98" s="342">
        <v>461</v>
      </c>
      <c r="AC98" s="352">
        <v>422</v>
      </c>
      <c r="AD98" s="352">
        <v>451</v>
      </c>
      <c r="AE98" s="352">
        <v>463</v>
      </c>
      <c r="AF98" s="352">
        <v>473</v>
      </c>
      <c r="AG98" s="352">
        <v>470</v>
      </c>
      <c r="AH98" s="352">
        <v>515</v>
      </c>
      <c r="AI98" s="352">
        <v>537</v>
      </c>
      <c r="AJ98" s="352">
        <v>555</v>
      </c>
      <c r="AK98" s="352">
        <v>558</v>
      </c>
      <c r="AL98" s="352">
        <v>495</v>
      </c>
      <c r="AM98" s="345">
        <v>507</v>
      </c>
      <c r="AN98" s="342">
        <v>470</v>
      </c>
      <c r="AO98" s="352">
        <v>400</v>
      </c>
      <c r="AP98" s="352">
        <v>418</v>
      </c>
      <c r="AQ98" s="352">
        <v>450</v>
      </c>
      <c r="AR98" s="352">
        <v>437</v>
      </c>
      <c r="AS98" s="352">
        <v>447</v>
      </c>
      <c r="AT98" s="352">
        <v>470</v>
      </c>
      <c r="AU98" s="352">
        <v>470</v>
      </c>
      <c r="AV98" s="352">
        <v>588</v>
      </c>
      <c r="AW98" s="352">
        <v>481</v>
      </c>
      <c r="AX98" s="352">
        <v>456</v>
      </c>
      <c r="AY98" s="345">
        <v>443</v>
      </c>
      <c r="AZ98" s="342">
        <v>448</v>
      </c>
      <c r="BA98" s="352">
        <v>466</v>
      </c>
      <c r="BB98" s="352">
        <v>473</v>
      </c>
      <c r="BC98" s="352">
        <v>460</v>
      </c>
      <c r="BD98" s="352">
        <v>433</v>
      </c>
      <c r="BE98" s="352">
        <v>466</v>
      </c>
      <c r="BF98" s="352">
        <v>463</v>
      </c>
      <c r="BG98" s="352">
        <v>465</v>
      </c>
      <c r="BH98" s="352">
        <v>455</v>
      </c>
      <c r="BI98" s="352">
        <v>464</v>
      </c>
      <c r="BJ98" s="352">
        <v>434</v>
      </c>
      <c r="BK98" s="341">
        <v>465</v>
      </c>
      <c r="BL98" s="342">
        <v>469</v>
      </c>
      <c r="BM98" s="352">
        <v>470</v>
      </c>
      <c r="BN98" s="352">
        <v>461</v>
      </c>
      <c r="BO98" s="352">
        <v>472</v>
      </c>
      <c r="BP98" s="352">
        <v>471</v>
      </c>
      <c r="BQ98" s="352">
        <v>464</v>
      </c>
      <c r="BR98" s="352">
        <v>451</v>
      </c>
      <c r="BS98" s="352">
        <v>460</v>
      </c>
      <c r="BT98" s="352">
        <v>468</v>
      </c>
      <c r="BU98" s="352">
        <v>457</v>
      </c>
      <c r="BV98" s="352">
        <v>460</v>
      </c>
      <c r="BW98" s="341">
        <v>453</v>
      </c>
      <c r="BX98" s="342">
        <v>425</v>
      </c>
      <c r="BY98" s="352">
        <v>399</v>
      </c>
      <c r="BZ98" s="352">
        <v>423</v>
      </c>
      <c r="CA98" s="352">
        <v>438</v>
      </c>
      <c r="CB98" s="352">
        <v>451</v>
      </c>
      <c r="CC98" s="352">
        <v>464</v>
      </c>
      <c r="CD98" s="352">
        <v>444</v>
      </c>
      <c r="CE98" s="352">
        <v>455</v>
      </c>
      <c r="CF98" s="352">
        <v>444</v>
      </c>
      <c r="CG98" s="352">
        <v>447</v>
      </c>
      <c r="CH98" s="352">
        <v>439</v>
      </c>
      <c r="CI98" s="341">
        <v>391</v>
      </c>
      <c r="CJ98" s="342">
        <v>312</v>
      </c>
      <c r="CK98" s="352">
        <v>294</v>
      </c>
      <c r="CL98" s="352">
        <v>298</v>
      </c>
      <c r="CM98" s="352">
        <v>315</v>
      </c>
      <c r="CN98" s="352">
        <v>318</v>
      </c>
      <c r="CO98" s="352">
        <v>316</v>
      </c>
      <c r="CP98" s="352">
        <v>312</v>
      </c>
      <c r="CQ98" s="352">
        <v>331</v>
      </c>
      <c r="CR98" s="352">
        <v>337</v>
      </c>
      <c r="CS98" s="352">
        <v>351</v>
      </c>
      <c r="CT98" s="352">
        <v>365</v>
      </c>
      <c r="CU98" s="341">
        <v>368</v>
      </c>
      <c r="CV98" s="342">
        <v>366</v>
      </c>
      <c r="CW98" s="352">
        <v>352</v>
      </c>
      <c r="CX98" s="352">
        <v>377</v>
      </c>
      <c r="CY98" s="352">
        <v>415</v>
      </c>
      <c r="CZ98" s="352">
        <v>441</v>
      </c>
      <c r="DA98" s="352">
        <v>444</v>
      </c>
      <c r="DB98" s="352">
        <v>476</v>
      </c>
      <c r="DC98" s="352">
        <v>461</v>
      </c>
      <c r="DD98" s="352">
        <v>459</v>
      </c>
      <c r="DE98" s="352">
        <v>464</v>
      </c>
      <c r="DF98" s="352">
        <v>472</v>
      </c>
      <c r="DG98" s="341">
        <v>472</v>
      </c>
      <c r="DH98" s="342">
        <v>432</v>
      </c>
      <c r="DI98" s="352">
        <v>463</v>
      </c>
      <c r="DJ98" s="352">
        <v>495</v>
      </c>
      <c r="DK98" s="352">
        <v>488</v>
      </c>
      <c r="DL98" s="352">
        <v>490</v>
      </c>
      <c r="DM98" s="352">
        <v>498</v>
      </c>
      <c r="DN98" s="352">
        <v>473</v>
      </c>
      <c r="DO98" s="352">
        <v>439</v>
      </c>
      <c r="DP98" s="352">
        <v>454</v>
      </c>
      <c r="DQ98" s="341">
        <v>456</v>
      </c>
      <c r="DR98" s="341">
        <v>474</v>
      </c>
      <c r="DS98" s="345">
        <v>469</v>
      </c>
      <c r="DT98" s="341">
        <v>431</v>
      </c>
      <c r="DU98" s="341">
        <v>423</v>
      </c>
      <c r="DV98" s="341">
        <v>474</v>
      </c>
      <c r="DW98" s="341">
        <v>482</v>
      </c>
      <c r="DX98" s="352"/>
      <c r="DY98" s="352"/>
      <c r="DZ98" s="352"/>
      <c r="EA98" s="352"/>
      <c r="EB98" s="352"/>
      <c r="EC98" s="352"/>
      <c r="ED98" s="352"/>
      <c r="EE98" s="352"/>
      <c r="EF98" s="104">
        <v>8</v>
      </c>
      <c r="EG98" s="84">
        <v>1.6597510373443984</v>
      </c>
      <c r="EH98" s="104">
        <v>13</v>
      </c>
      <c r="EI98" s="84">
        <v>2.754237288135593</v>
      </c>
    </row>
    <row r="99" spans="1:139" ht="15" outlineLevel="2">
      <c r="A99" s="339">
        <v>660</v>
      </c>
      <c r="B99" s="339" t="s">
        <v>367</v>
      </c>
      <c r="C99" s="339" t="s">
        <v>386</v>
      </c>
      <c r="D99" s="342">
        <v>2812</v>
      </c>
      <c r="E99" s="352">
        <v>2850</v>
      </c>
      <c r="F99" s="352">
        <v>2832</v>
      </c>
      <c r="G99" s="352">
        <v>2962</v>
      </c>
      <c r="H99" s="352">
        <v>3039</v>
      </c>
      <c r="I99" s="352">
        <v>3070</v>
      </c>
      <c r="J99" s="352">
        <v>3043</v>
      </c>
      <c r="K99" s="352">
        <v>3067</v>
      </c>
      <c r="L99" s="352">
        <v>3133</v>
      </c>
      <c r="M99" s="352">
        <v>3086</v>
      </c>
      <c r="N99" s="352">
        <v>3147</v>
      </c>
      <c r="O99" s="345">
        <v>3254</v>
      </c>
      <c r="P99" s="342">
        <v>3073</v>
      </c>
      <c r="Q99" s="352">
        <v>1769</v>
      </c>
      <c r="R99" s="352">
        <v>2752</v>
      </c>
      <c r="S99" s="352">
        <v>2898</v>
      </c>
      <c r="T99" s="352">
        <v>3039</v>
      </c>
      <c r="U99" s="352">
        <v>3312</v>
      </c>
      <c r="V99" s="352">
        <v>3249</v>
      </c>
      <c r="W99" s="352">
        <v>3254</v>
      </c>
      <c r="X99" s="352">
        <v>3262</v>
      </c>
      <c r="Y99" s="352">
        <v>3371</v>
      </c>
      <c r="Z99" s="352">
        <v>3293</v>
      </c>
      <c r="AA99" s="345">
        <v>3286</v>
      </c>
      <c r="AB99" s="342">
        <v>3177</v>
      </c>
      <c r="AC99" s="352">
        <v>3198</v>
      </c>
      <c r="AD99" s="352">
        <v>3199</v>
      </c>
      <c r="AE99" s="352">
        <v>3228</v>
      </c>
      <c r="AF99" s="352">
        <v>3218</v>
      </c>
      <c r="AG99" s="352">
        <v>3297</v>
      </c>
      <c r="AH99" s="352">
        <v>3533</v>
      </c>
      <c r="AI99" s="352">
        <v>3630</v>
      </c>
      <c r="AJ99" s="352">
        <v>3659</v>
      </c>
      <c r="AK99" s="352">
        <v>3630</v>
      </c>
      <c r="AL99" s="352">
        <v>3453</v>
      </c>
      <c r="AM99" s="345">
        <v>3433</v>
      </c>
      <c r="AN99" s="342">
        <v>3285</v>
      </c>
      <c r="AO99" s="352">
        <v>3155</v>
      </c>
      <c r="AP99" s="352">
        <v>3177</v>
      </c>
      <c r="AQ99" s="352">
        <v>3229</v>
      </c>
      <c r="AR99" s="352">
        <v>3251</v>
      </c>
      <c r="AS99" s="352">
        <v>3342</v>
      </c>
      <c r="AT99" s="352">
        <v>3380</v>
      </c>
      <c r="AU99" s="352">
        <v>3403</v>
      </c>
      <c r="AV99" s="352">
        <v>3509</v>
      </c>
      <c r="AW99" s="352">
        <v>3438</v>
      </c>
      <c r="AX99" s="352">
        <v>3421</v>
      </c>
      <c r="AY99" s="345">
        <v>3407</v>
      </c>
      <c r="AZ99" s="342">
        <v>3330</v>
      </c>
      <c r="BA99" s="352">
        <v>3366</v>
      </c>
      <c r="BB99" s="352">
        <v>3393</v>
      </c>
      <c r="BC99" s="352">
        <v>3293</v>
      </c>
      <c r="BD99" s="352">
        <v>3278</v>
      </c>
      <c r="BE99" s="352">
        <v>3257</v>
      </c>
      <c r="BF99" s="352">
        <v>3223</v>
      </c>
      <c r="BG99" s="352">
        <v>3215</v>
      </c>
      <c r="BH99" s="352">
        <v>3219</v>
      </c>
      <c r="BI99" s="352">
        <v>3209</v>
      </c>
      <c r="BJ99" s="352">
        <v>3081</v>
      </c>
      <c r="BK99" s="341">
        <v>3117</v>
      </c>
      <c r="BL99" s="342">
        <v>3131</v>
      </c>
      <c r="BM99" s="352">
        <v>3115</v>
      </c>
      <c r="BN99" s="352">
        <v>3197</v>
      </c>
      <c r="BO99" s="352">
        <v>3219</v>
      </c>
      <c r="BP99" s="352">
        <v>3236</v>
      </c>
      <c r="BQ99" s="352">
        <v>3287</v>
      </c>
      <c r="BR99" s="352">
        <v>3279</v>
      </c>
      <c r="BS99" s="352">
        <v>3367</v>
      </c>
      <c r="BT99" s="352">
        <v>3502</v>
      </c>
      <c r="BU99" s="352">
        <v>3597</v>
      </c>
      <c r="BV99" s="352">
        <v>3668</v>
      </c>
      <c r="BW99" s="341">
        <v>3685</v>
      </c>
      <c r="BX99" s="342">
        <v>3586</v>
      </c>
      <c r="BY99" s="352">
        <v>3584</v>
      </c>
      <c r="BZ99" s="352">
        <v>3607</v>
      </c>
      <c r="CA99" s="352">
        <v>3671</v>
      </c>
      <c r="CB99" s="352">
        <v>3725</v>
      </c>
      <c r="CC99" s="352">
        <v>3738</v>
      </c>
      <c r="CD99" s="352">
        <v>3781</v>
      </c>
      <c r="CE99" s="352">
        <v>3871</v>
      </c>
      <c r="CF99" s="352">
        <v>3788</v>
      </c>
      <c r="CG99" s="352">
        <v>3784</v>
      </c>
      <c r="CH99" s="352">
        <v>3775</v>
      </c>
      <c r="CI99" s="341">
        <v>3712</v>
      </c>
      <c r="CJ99" s="342">
        <v>3505</v>
      </c>
      <c r="CK99" s="352">
        <v>3463</v>
      </c>
      <c r="CL99" s="352">
        <v>3472</v>
      </c>
      <c r="CM99" s="352">
        <v>3395</v>
      </c>
      <c r="CN99" s="352">
        <v>3230</v>
      </c>
      <c r="CO99" s="352">
        <v>3241</v>
      </c>
      <c r="CP99" s="352">
        <v>3320</v>
      </c>
      <c r="CQ99" s="352">
        <v>3433</v>
      </c>
      <c r="CR99" s="352">
        <v>3473</v>
      </c>
      <c r="CS99" s="352">
        <v>3471</v>
      </c>
      <c r="CT99" s="352">
        <v>3553</v>
      </c>
      <c r="CU99" s="341">
        <v>3549</v>
      </c>
      <c r="CV99" s="342">
        <v>3477</v>
      </c>
      <c r="CW99" s="352">
        <v>3540</v>
      </c>
      <c r="CX99" s="352">
        <v>3575</v>
      </c>
      <c r="CY99" s="352">
        <v>3575</v>
      </c>
      <c r="CZ99" s="352">
        <v>3579</v>
      </c>
      <c r="DA99" s="352">
        <v>3583</v>
      </c>
      <c r="DB99" s="352">
        <v>3498</v>
      </c>
      <c r="DC99" s="352">
        <v>3514</v>
      </c>
      <c r="DD99" s="352">
        <v>3572</v>
      </c>
      <c r="DE99" s="352">
        <v>3569</v>
      </c>
      <c r="DF99" s="352">
        <v>3582</v>
      </c>
      <c r="DG99" s="341">
        <v>3600</v>
      </c>
      <c r="DH99" s="342">
        <v>3546</v>
      </c>
      <c r="DI99" s="352">
        <v>3571</v>
      </c>
      <c r="DJ99" s="352">
        <v>3587</v>
      </c>
      <c r="DK99" s="352">
        <v>3564</v>
      </c>
      <c r="DL99" s="352">
        <v>3542</v>
      </c>
      <c r="DM99" s="352">
        <v>3579</v>
      </c>
      <c r="DN99" s="352">
        <v>3290</v>
      </c>
      <c r="DO99" s="352">
        <v>3277</v>
      </c>
      <c r="DP99" s="352">
        <v>3262</v>
      </c>
      <c r="DQ99" s="341">
        <v>3288</v>
      </c>
      <c r="DR99" s="341">
        <v>3282</v>
      </c>
      <c r="DS99" s="345">
        <v>3261</v>
      </c>
      <c r="DT99" s="341">
        <v>3217</v>
      </c>
      <c r="DU99" s="341">
        <v>3289</v>
      </c>
      <c r="DV99" s="341">
        <v>3404</v>
      </c>
      <c r="DW99" s="341">
        <v>3439</v>
      </c>
      <c r="DX99" s="352"/>
      <c r="DY99" s="352"/>
      <c r="DZ99" s="352"/>
      <c r="EA99" s="352"/>
      <c r="EB99" s="352"/>
      <c r="EC99" s="352"/>
      <c r="ED99" s="352"/>
      <c r="EE99" s="352"/>
      <c r="EF99" s="104">
        <v>35</v>
      </c>
      <c r="EG99" s="84">
        <v>1.0177377144518756</v>
      </c>
      <c r="EH99" s="104">
        <v>178</v>
      </c>
      <c r="EI99" s="84">
        <v>4.9444444444444446</v>
      </c>
    </row>
    <row r="100" spans="1:139" ht="15" outlineLevel="2">
      <c r="A100" s="339">
        <v>667</v>
      </c>
      <c r="B100" s="339" t="s">
        <v>367</v>
      </c>
      <c r="C100" s="339" t="s">
        <v>387</v>
      </c>
      <c r="D100" s="342">
        <v>2919</v>
      </c>
      <c r="E100" s="352">
        <v>2833</v>
      </c>
      <c r="F100" s="352">
        <v>2806</v>
      </c>
      <c r="G100" s="352">
        <v>2849</v>
      </c>
      <c r="H100" s="352">
        <v>2925</v>
      </c>
      <c r="I100" s="352">
        <v>3001</v>
      </c>
      <c r="J100" s="352">
        <v>2960</v>
      </c>
      <c r="K100" s="352">
        <v>2987</v>
      </c>
      <c r="L100" s="352">
        <v>2977</v>
      </c>
      <c r="M100" s="352">
        <v>3054</v>
      </c>
      <c r="N100" s="352">
        <v>3088</v>
      </c>
      <c r="O100" s="345">
        <v>3130</v>
      </c>
      <c r="P100" s="342">
        <v>2967</v>
      </c>
      <c r="Q100" s="352">
        <v>2977</v>
      </c>
      <c r="R100" s="352">
        <v>3141</v>
      </c>
      <c r="S100" s="352">
        <v>3119</v>
      </c>
      <c r="T100" s="352">
        <v>2925</v>
      </c>
      <c r="U100" s="352">
        <v>3291</v>
      </c>
      <c r="V100" s="352">
        <v>3292</v>
      </c>
      <c r="W100" s="352">
        <v>3403</v>
      </c>
      <c r="X100" s="352">
        <v>3318</v>
      </c>
      <c r="Y100" s="352">
        <v>3290</v>
      </c>
      <c r="Z100" s="352">
        <v>3260</v>
      </c>
      <c r="AA100" s="345">
        <v>3074</v>
      </c>
      <c r="AB100" s="342">
        <v>2950</v>
      </c>
      <c r="AC100" s="352">
        <v>3008</v>
      </c>
      <c r="AD100" s="352">
        <v>3020</v>
      </c>
      <c r="AE100" s="352">
        <v>3043</v>
      </c>
      <c r="AF100" s="352">
        <v>3062</v>
      </c>
      <c r="AG100" s="352">
        <v>3128</v>
      </c>
      <c r="AH100" s="352">
        <v>3293</v>
      </c>
      <c r="AI100" s="352">
        <v>3324</v>
      </c>
      <c r="AJ100" s="352">
        <v>3446</v>
      </c>
      <c r="AK100" s="352">
        <v>3483</v>
      </c>
      <c r="AL100" s="352">
        <v>3378</v>
      </c>
      <c r="AM100" s="345">
        <v>3361</v>
      </c>
      <c r="AN100" s="342">
        <v>3209</v>
      </c>
      <c r="AO100" s="352">
        <v>3062</v>
      </c>
      <c r="AP100" s="352">
        <v>3096</v>
      </c>
      <c r="AQ100" s="352">
        <v>3220</v>
      </c>
      <c r="AR100" s="352">
        <v>3274</v>
      </c>
      <c r="AS100" s="352">
        <v>3344</v>
      </c>
      <c r="AT100" s="352">
        <v>3311</v>
      </c>
      <c r="AU100" s="352">
        <v>3314</v>
      </c>
      <c r="AV100" s="352">
        <v>3267</v>
      </c>
      <c r="AW100" s="352">
        <v>3300</v>
      </c>
      <c r="AX100" s="352">
        <v>3318</v>
      </c>
      <c r="AY100" s="345">
        <v>3332</v>
      </c>
      <c r="AZ100" s="342">
        <v>3215</v>
      </c>
      <c r="BA100" s="352">
        <v>3157</v>
      </c>
      <c r="BB100" s="352">
        <v>3208</v>
      </c>
      <c r="BC100" s="352">
        <v>3167</v>
      </c>
      <c r="BD100" s="352">
        <v>3117</v>
      </c>
      <c r="BE100" s="352">
        <v>3163</v>
      </c>
      <c r="BF100" s="352">
        <v>3233</v>
      </c>
      <c r="BG100" s="352">
        <v>3457</v>
      </c>
      <c r="BH100" s="352">
        <v>3143</v>
      </c>
      <c r="BI100" s="352">
        <v>3193</v>
      </c>
      <c r="BJ100" s="352">
        <v>3122</v>
      </c>
      <c r="BK100" s="341">
        <v>3168</v>
      </c>
      <c r="BL100" s="342">
        <v>3114</v>
      </c>
      <c r="BM100" s="352">
        <v>3098</v>
      </c>
      <c r="BN100" s="352">
        <v>3115</v>
      </c>
      <c r="BO100" s="352">
        <v>3112</v>
      </c>
      <c r="BP100" s="352">
        <v>3123</v>
      </c>
      <c r="BQ100" s="352">
        <v>3188</v>
      </c>
      <c r="BR100" s="352">
        <v>3171</v>
      </c>
      <c r="BS100" s="352">
        <v>3153</v>
      </c>
      <c r="BT100" s="352">
        <v>3161</v>
      </c>
      <c r="BU100" s="352">
        <v>3154</v>
      </c>
      <c r="BV100" s="352">
        <v>3156</v>
      </c>
      <c r="BW100" s="341">
        <v>3157</v>
      </c>
      <c r="BX100" s="342">
        <v>3077</v>
      </c>
      <c r="BY100" s="352">
        <v>3089</v>
      </c>
      <c r="BZ100" s="352">
        <v>3172</v>
      </c>
      <c r="CA100" s="352">
        <v>3151</v>
      </c>
      <c r="CB100" s="352">
        <v>3187</v>
      </c>
      <c r="CC100" s="352">
        <v>3177</v>
      </c>
      <c r="CD100" s="352">
        <v>3197</v>
      </c>
      <c r="CE100" s="352">
        <v>3224</v>
      </c>
      <c r="CF100" s="352">
        <v>3174</v>
      </c>
      <c r="CG100" s="352">
        <v>3198</v>
      </c>
      <c r="CH100" s="352">
        <v>3229</v>
      </c>
      <c r="CI100" s="341">
        <v>3215</v>
      </c>
      <c r="CJ100" s="342">
        <v>3129</v>
      </c>
      <c r="CK100" s="352">
        <v>3050</v>
      </c>
      <c r="CL100" s="352">
        <v>3057</v>
      </c>
      <c r="CM100" s="352">
        <v>3050</v>
      </c>
      <c r="CN100" s="352">
        <v>2977</v>
      </c>
      <c r="CO100" s="352">
        <v>2961</v>
      </c>
      <c r="CP100" s="352">
        <v>2998</v>
      </c>
      <c r="CQ100" s="352">
        <v>3104</v>
      </c>
      <c r="CR100" s="352">
        <v>3131</v>
      </c>
      <c r="CS100" s="352">
        <v>3135</v>
      </c>
      <c r="CT100" s="352">
        <v>3172</v>
      </c>
      <c r="CU100" s="341">
        <v>3176</v>
      </c>
      <c r="CV100" s="342">
        <v>3132</v>
      </c>
      <c r="CW100" s="352">
        <v>3178</v>
      </c>
      <c r="CX100" s="352">
        <v>3246</v>
      </c>
      <c r="CY100" s="352">
        <v>3246</v>
      </c>
      <c r="CZ100" s="352">
        <v>3292</v>
      </c>
      <c r="DA100" s="352">
        <v>3295</v>
      </c>
      <c r="DB100" s="352">
        <v>3256</v>
      </c>
      <c r="DC100" s="352">
        <v>3262</v>
      </c>
      <c r="DD100" s="352">
        <v>3339</v>
      </c>
      <c r="DE100" s="352">
        <v>3349</v>
      </c>
      <c r="DF100" s="352">
        <v>3329</v>
      </c>
      <c r="DG100" s="341">
        <v>3338</v>
      </c>
      <c r="DH100" s="342">
        <v>3260</v>
      </c>
      <c r="DI100" s="352">
        <v>3267</v>
      </c>
      <c r="DJ100" s="352">
        <v>3292</v>
      </c>
      <c r="DK100" s="352">
        <v>3317</v>
      </c>
      <c r="DL100" s="352">
        <v>3351</v>
      </c>
      <c r="DM100" s="352">
        <v>3360</v>
      </c>
      <c r="DN100" s="352">
        <v>3074</v>
      </c>
      <c r="DO100" s="352">
        <v>3047</v>
      </c>
      <c r="DP100" s="352">
        <v>3136</v>
      </c>
      <c r="DQ100" s="341">
        <v>3146</v>
      </c>
      <c r="DR100" s="341">
        <v>3197</v>
      </c>
      <c r="DS100" s="345">
        <v>3173</v>
      </c>
      <c r="DT100" s="341">
        <v>3124</v>
      </c>
      <c r="DU100" s="341">
        <v>3144</v>
      </c>
      <c r="DV100" s="341">
        <v>3208</v>
      </c>
      <c r="DW100" s="341">
        <v>3228</v>
      </c>
      <c r="DX100" s="352"/>
      <c r="DY100" s="352"/>
      <c r="DZ100" s="352"/>
      <c r="EA100" s="352"/>
      <c r="EB100" s="352"/>
      <c r="EC100" s="352"/>
      <c r="ED100" s="352"/>
      <c r="EE100" s="352"/>
      <c r="EF100" s="104">
        <v>20</v>
      </c>
      <c r="EG100" s="84">
        <v>0.6195786864931847</v>
      </c>
      <c r="EH100" s="104">
        <v>55</v>
      </c>
      <c r="EI100" s="84">
        <v>1.6476932294787299</v>
      </c>
    </row>
    <row r="101" spans="1:139" ht="15" outlineLevel="2">
      <c r="A101" s="339">
        <v>674</v>
      </c>
      <c r="B101" s="339" t="s">
        <v>367</v>
      </c>
      <c r="C101" s="339" t="s">
        <v>388</v>
      </c>
      <c r="D101" s="342">
        <v>2018</v>
      </c>
      <c r="E101" s="352">
        <v>2032</v>
      </c>
      <c r="F101" s="352">
        <v>2003</v>
      </c>
      <c r="G101" s="352">
        <v>2080</v>
      </c>
      <c r="H101" s="352">
        <v>2064</v>
      </c>
      <c r="I101" s="352">
        <v>2054</v>
      </c>
      <c r="J101" s="352">
        <v>2037</v>
      </c>
      <c r="K101" s="352">
        <v>2038</v>
      </c>
      <c r="L101" s="352">
        <v>1987</v>
      </c>
      <c r="M101" s="352">
        <v>1994</v>
      </c>
      <c r="N101" s="352">
        <v>1993</v>
      </c>
      <c r="O101" s="345">
        <v>2055</v>
      </c>
      <c r="P101" s="342">
        <v>2039</v>
      </c>
      <c r="Q101" s="352">
        <v>849</v>
      </c>
      <c r="R101" s="352">
        <v>1680</v>
      </c>
      <c r="S101" s="352">
        <v>1803</v>
      </c>
      <c r="T101" s="352">
        <v>2064</v>
      </c>
      <c r="U101" s="352">
        <v>1896</v>
      </c>
      <c r="V101" s="352">
        <v>1922</v>
      </c>
      <c r="W101" s="352">
        <v>1971</v>
      </c>
      <c r="X101" s="352">
        <v>1978</v>
      </c>
      <c r="Y101" s="352">
        <v>2035</v>
      </c>
      <c r="Z101" s="352">
        <v>2027</v>
      </c>
      <c r="AA101" s="345">
        <v>1955</v>
      </c>
      <c r="AB101" s="342">
        <v>1889</v>
      </c>
      <c r="AC101" s="352">
        <v>1848</v>
      </c>
      <c r="AD101" s="352">
        <v>1813</v>
      </c>
      <c r="AE101" s="352">
        <v>1815</v>
      </c>
      <c r="AF101" s="352">
        <v>1770</v>
      </c>
      <c r="AG101" s="352">
        <v>1708</v>
      </c>
      <c r="AH101" s="352">
        <v>1758</v>
      </c>
      <c r="AI101" s="352">
        <v>1763</v>
      </c>
      <c r="AJ101" s="352">
        <v>1775</v>
      </c>
      <c r="AK101" s="352">
        <v>1765</v>
      </c>
      <c r="AL101" s="352">
        <v>1728</v>
      </c>
      <c r="AM101" s="345">
        <v>1534</v>
      </c>
      <c r="AN101" s="342">
        <v>1989</v>
      </c>
      <c r="AO101" s="352">
        <v>1912</v>
      </c>
      <c r="AP101" s="352">
        <v>1943</v>
      </c>
      <c r="AQ101" s="352">
        <v>1989</v>
      </c>
      <c r="AR101" s="352">
        <v>1985</v>
      </c>
      <c r="AS101" s="352">
        <v>2003</v>
      </c>
      <c r="AT101" s="352">
        <v>2044</v>
      </c>
      <c r="AU101" s="352">
        <v>2057</v>
      </c>
      <c r="AV101" s="352">
        <v>2027</v>
      </c>
      <c r="AW101" s="352">
        <v>2060</v>
      </c>
      <c r="AX101" s="352">
        <v>2063</v>
      </c>
      <c r="AY101" s="345">
        <v>2037</v>
      </c>
      <c r="AZ101" s="342">
        <v>1994</v>
      </c>
      <c r="BA101" s="352">
        <v>2020</v>
      </c>
      <c r="BB101" s="352">
        <v>2024</v>
      </c>
      <c r="BC101" s="352">
        <v>1969</v>
      </c>
      <c r="BD101" s="352">
        <v>1981</v>
      </c>
      <c r="BE101" s="352">
        <v>2044</v>
      </c>
      <c r="BF101" s="352">
        <v>2066</v>
      </c>
      <c r="BG101" s="352">
        <v>2068</v>
      </c>
      <c r="BH101" s="352">
        <v>2093</v>
      </c>
      <c r="BI101" s="352">
        <v>2088</v>
      </c>
      <c r="BJ101" s="352">
        <v>2100</v>
      </c>
      <c r="BK101" s="341">
        <v>2118</v>
      </c>
      <c r="BL101" s="342">
        <v>2100</v>
      </c>
      <c r="BM101" s="352">
        <v>2091</v>
      </c>
      <c r="BN101" s="352">
        <v>2110</v>
      </c>
      <c r="BO101" s="352">
        <v>2196</v>
      </c>
      <c r="BP101" s="352">
        <v>2182</v>
      </c>
      <c r="BQ101" s="352">
        <v>2179</v>
      </c>
      <c r="BR101" s="352">
        <v>2152</v>
      </c>
      <c r="BS101" s="352">
        <v>2210</v>
      </c>
      <c r="BT101" s="352">
        <v>2196</v>
      </c>
      <c r="BU101" s="352">
        <v>2189</v>
      </c>
      <c r="BV101" s="352">
        <v>2196</v>
      </c>
      <c r="BW101" s="341">
        <v>2217</v>
      </c>
      <c r="BX101" s="342">
        <v>2165</v>
      </c>
      <c r="BY101" s="352">
        <v>2187</v>
      </c>
      <c r="BZ101" s="352">
        <v>2253</v>
      </c>
      <c r="CA101" s="352">
        <v>2270</v>
      </c>
      <c r="CB101" s="352">
        <v>2257</v>
      </c>
      <c r="CC101" s="352">
        <v>2308</v>
      </c>
      <c r="CD101" s="352">
        <v>2336</v>
      </c>
      <c r="CE101" s="352">
        <v>2402</v>
      </c>
      <c r="CF101" s="352">
        <v>2341</v>
      </c>
      <c r="CG101" s="352">
        <v>2332</v>
      </c>
      <c r="CH101" s="352">
        <v>2373</v>
      </c>
      <c r="CI101" s="341">
        <v>2393</v>
      </c>
      <c r="CJ101" s="342">
        <v>2313</v>
      </c>
      <c r="CK101" s="352">
        <v>2324</v>
      </c>
      <c r="CL101" s="352">
        <v>2284</v>
      </c>
      <c r="CM101" s="352">
        <v>2283</v>
      </c>
      <c r="CN101" s="352">
        <v>2178</v>
      </c>
      <c r="CO101" s="352">
        <v>2154</v>
      </c>
      <c r="CP101" s="352">
        <v>2155</v>
      </c>
      <c r="CQ101" s="352">
        <v>2260</v>
      </c>
      <c r="CR101" s="352">
        <v>2273</v>
      </c>
      <c r="CS101" s="352">
        <v>2265</v>
      </c>
      <c r="CT101" s="352">
        <v>2288</v>
      </c>
      <c r="CU101" s="341">
        <v>2348</v>
      </c>
      <c r="CV101" s="342">
        <v>2338</v>
      </c>
      <c r="CW101" s="352">
        <v>2361</v>
      </c>
      <c r="CX101" s="352">
        <v>2411</v>
      </c>
      <c r="CY101" s="352">
        <v>2446</v>
      </c>
      <c r="CZ101" s="352">
        <v>2514</v>
      </c>
      <c r="DA101" s="352">
        <v>2489</v>
      </c>
      <c r="DB101" s="352">
        <v>2458</v>
      </c>
      <c r="DC101" s="352">
        <v>2452</v>
      </c>
      <c r="DD101" s="352">
        <v>2535</v>
      </c>
      <c r="DE101" s="352">
        <v>2590</v>
      </c>
      <c r="DF101" s="352">
        <v>2586</v>
      </c>
      <c r="DG101" s="341">
        <v>2575</v>
      </c>
      <c r="DH101" s="342">
        <v>2571</v>
      </c>
      <c r="DI101" s="352">
        <v>2601</v>
      </c>
      <c r="DJ101" s="352">
        <v>2626</v>
      </c>
      <c r="DK101" s="352">
        <v>2627</v>
      </c>
      <c r="DL101" s="352">
        <v>2677</v>
      </c>
      <c r="DM101" s="352">
        <v>2686</v>
      </c>
      <c r="DN101" s="352">
        <v>2442</v>
      </c>
      <c r="DO101" s="352">
        <v>2425</v>
      </c>
      <c r="DP101" s="352">
        <v>2472</v>
      </c>
      <c r="DQ101" s="341">
        <v>2473</v>
      </c>
      <c r="DR101" s="341">
        <v>2530</v>
      </c>
      <c r="DS101" s="345">
        <v>2547</v>
      </c>
      <c r="DT101" s="341">
        <v>2515</v>
      </c>
      <c r="DU101" s="341">
        <v>2491</v>
      </c>
      <c r="DV101" s="341">
        <v>2567</v>
      </c>
      <c r="DW101" s="341">
        <v>2577</v>
      </c>
      <c r="DX101" s="352"/>
      <c r="DY101" s="352"/>
      <c r="DZ101" s="352"/>
      <c r="EA101" s="352"/>
      <c r="EB101" s="352"/>
      <c r="EC101" s="352"/>
      <c r="ED101" s="352"/>
      <c r="EE101" s="352"/>
      <c r="EF101" s="104">
        <v>10</v>
      </c>
      <c r="EG101" s="84">
        <v>0.38804811796662786</v>
      </c>
      <c r="EH101" s="104">
        <v>30</v>
      </c>
      <c r="EI101" s="84">
        <v>1.1650485436893203</v>
      </c>
    </row>
    <row r="102" spans="1:139" ht="15" outlineLevel="2">
      <c r="A102" s="339">
        <v>697</v>
      </c>
      <c r="B102" s="339" t="s">
        <v>367</v>
      </c>
      <c r="C102" s="339" t="s">
        <v>389</v>
      </c>
      <c r="D102" s="342">
        <v>9560</v>
      </c>
      <c r="E102" s="352">
        <v>9662</v>
      </c>
      <c r="F102" s="352">
        <v>9659</v>
      </c>
      <c r="G102" s="352">
        <v>9741</v>
      </c>
      <c r="H102" s="352">
        <v>9898</v>
      </c>
      <c r="I102" s="352">
        <v>9952</v>
      </c>
      <c r="J102" s="352">
        <v>9872</v>
      </c>
      <c r="K102" s="352">
        <v>9962</v>
      </c>
      <c r="L102" s="352">
        <v>9874</v>
      </c>
      <c r="M102" s="352">
        <v>9983</v>
      </c>
      <c r="N102" s="352">
        <v>10009</v>
      </c>
      <c r="O102" s="345">
        <v>10040</v>
      </c>
      <c r="P102" s="342">
        <v>9940</v>
      </c>
      <c r="Q102" s="352">
        <v>8409</v>
      </c>
      <c r="R102" s="352">
        <v>10123</v>
      </c>
      <c r="S102" s="352">
        <v>10138</v>
      </c>
      <c r="T102" s="352">
        <v>9898</v>
      </c>
      <c r="U102" s="352">
        <v>10354</v>
      </c>
      <c r="V102" s="352">
        <v>10312</v>
      </c>
      <c r="W102" s="352">
        <v>10536</v>
      </c>
      <c r="X102" s="352">
        <v>10553</v>
      </c>
      <c r="Y102" s="352">
        <v>10572</v>
      </c>
      <c r="Z102" s="352">
        <v>10622</v>
      </c>
      <c r="AA102" s="345">
        <v>10505</v>
      </c>
      <c r="AB102" s="342">
        <v>10410</v>
      </c>
      <c r="AC102" s="352">
        <v>10355</v>
      </c>
      <c r="AD102" s="352">
        <v>10530</v>
      </c>
      <c r="AE102" s="352">
        <v>10636</v>
      </c>
      <c r="AF102" s="352">
        <v>10642</v>
      </c>
      <c r="AG102" s="352">
        <v>10701</v>
      </c>
      <c r="AH102" s="352">
        <v>11018</v>
      </c>
      <c r="AI102" s="352">
        <v>11152</v>
      </c>
      <c r="AJ102" s="352">
        <v>11359</v>
      </c>
      <c r="AK102" s="352">
        <v>11530</v>
      </c>
      <c r="AL102" s="352">
        <v>11448</v>
      </c>
      <c r="AM102" s="345">
        <v>11452</v>
      </c>
      <c r="AN102" s="342">
        <v>11313</v>
      </c>
      <c r="AO102" s="352">
        <v>11333</v>
      </c>
      <c r="AP102" s="352">
        <v>11428</v>
      </c>
      <c r="AQ102" s="352">
        <v>11613</v>
      </c>
      <c r="AR102" s="352">
        <v>11701</v>
      </c>
      <c r="AS102" s="352">
        <v>11885</v>
      </c>
      <c r="AT102" s="352">
        <v>11801</v>
      </c>
      <c r="AU102" s="352">
        <v>11678</v>
      </c>
      <c r="AV102" s="352">
        <v>11541</v>
      </c>
      <c r="AW102" s="352">
        <v>11626</v>
      </c>
      <c r="AX102" s="352">
        <v>11555</v>
      </c>
      <c r="AY102" s="345">
        <v>11463</v>
      </c>
      <c r="AZ102" s="342">
        <v>11284</v>
      </c>
      <c r="BA102" s="352">
        <v>11272</v>
      </c>
      <c r="BB102" s="352">
        <v>11420</v>
      </c>
      <c r="BC102" s="352">
        <v>11273</v>
      </c>
      <c r="BD102" s="352">
        <v>11253</v>
      </c>
      <c r="BE102" s="352">
        <v>11364</v>
      </c>
      <c r="BF102" s="352">
        <v>11428</v>
      </c>
      <c r="BG102" s="352">
        <v>11540</v>
      </c>
      <c r="BH102" s="352">
        <v>11578</v>
      </c>
      <c r="BI102" s="352">
        <v>11527</v>
      </c>
      <c r="BJ102" s="352">
        <v>11593</v>
      </c>
      <c r="BK102" s="341">
        <v>11667</v>
      </c>
      <c r="BL102" s="342">
        <v>11578</v>
      </c>
      <c r="BM102" s="352">
        <v>11489</v>
      </c>
      <c r="BN102" s="352">
        <v>11591</v>
      </c>
      <c r="BO102" s="352">
        <v>11662</v>
      </c>
      <c r="BP102" s="352">
        <v>11695</v>
      </c>
      <c r="BQ102" s="352">
        <v>11723</v>
      </c>
      <c r="BR102" s="352">
        <v>11802</v>
      </c>
      <c r="BS102" s="352">
        <v>11872</v>
      </c>
      <c r="BT102" s="352">
        <v>11874</v>
      </c>
      <c r="BU102" s="352">
        <v>11827</v>
      </c>
      <c r="BV102" s="352">
        <v>11825</v>
      </c>
      <c r="BW102" s="341">
        <v>12259</v>
      </c>
      <c r="BX102" s="342">
        <v>12031</v>
      </c>
      <c r="BY102" s="352">
        <v>11713</v>
      </c>
      <c r="BZ102" s="352">
        <v>11694</v>
      </c>
      <c r="CA102" s="352">
        <v>11695</v>
      </c>
      <c r="CB102" s="352">
        <v>11779</v>
      </c>
      <c r="CC102" s="352">
        <v>11763</v>
      </c>
      <c r="CD102" s="352">
        <v>11731</v>
      </c>
      <c r="CE102" s="352">
        <v>11859</v>
      </c>
      <c r="CF102" s="352">
        <v>11772</v>
      </c>
      <c r="CG102" s="352">
        <v>11796</v>
      </c>
      <c r="CH102" s="352">
        <v>11764</v>
      </c>
      <c r="CI102" s="341">
        <v>11666</v>
      </c>
      <c r="CJ102" s="342">
        <v>11514</v>
      </c>
      <c r="CK102" s="352">
        <v>11380</v>
      </c>
      <c r="CL102" s="352">
        <v>11168</v>
      </c>
      <c r="CM102" s="352">
        <v>11036</v>
      </c>
      <c r="CN102" s="352">
        <v>10775</v>
      </c>
      <c r="CO102" s="352">
        <v>10654</v>
      </c>
      <c r="CP102" s="352">
        <v>10841</v>
      </c>
      <c r="CQ102" s="352">
        <v>11079</v>
      </c>
      <c r="CR102" s="352">
        <v>11106</v>
      </c>
      <c r="CS102" s="352">
        <v>11156</v>
      </c>
      <c r="CT102" s="352">
        <v>11265</v>
      </c>
      <c r="CU102" s="341">
        <v>11918</v>
      </c>
      <c r="CV102" s="342">
        <v>12104</v>
      </c>
      <c r="CW102" s="352">
        <v>12557</v>
      </c>
      <c r="CX102" s="352">
        <v>12928</v>
      </c>
      <c r="CY102" s="352">
        <v>13228</v>
      </c>
      <c r="CZ102" s="352">
        <v>13458</v>
      </c>
      <c r="DA102" s="352">
        <v>13607</v>
      </c>
      <c r="DB102" s="352">
        <v>13683</v>
      </c>
      <c r="DC102" s="352">
        <v>13812</v>
      </c>
      <c r="DD102" s="352">
        <v>13915</v>
      </c>
      <c r="DE102" s="352">
        <v>14074</v>
      </c>
      <c r="DF102" s="352">
        <v>14241</v>
      </c>
      <c r="DG102" s="341">
        <v>14371</v>
      </c>
      <c r="DH102" s="342">
        <v>14470</v>
      </c>
      <c r="DI102" s="352">
        <v>14663</v>
      </c>
      <c r="DJ102" s="352">
        <v>14755</v>
      </c>
      <c r="DK102" s="352">
        <v>14973</v>
      </c>
      <c r="DL102" s="352">
        <v>15088</v>
      </c>
      <c r="DM102" s="352">
        <v>15290</v>
      </c>
      <c r="DN102" s="352">
        <v>14364</v>
      </c>
      <c r="DO102" s="352">
        <v>14631</v>
      </c>
      <c r="DP102" s="352">
        <v>14766</v>
      </c>
      <c r="DQ102" s="341">
        <v>14947</v>
      </c>
      <c r="DR102" s="341">
        <v>15042</v>
      </c>
      <c r="DS102" s="345">
        <v>15074</v>
      </c>
      <c r="DT102" s="341">
        <v>15076</v>
      </c>
      <c r="DU102" s="341">
        <v>15131</v>
      </c>
      <c r="DV102" s="341">
        <v>15353</v>
      </c>
      <c r="DW102" s="341">
        <v>15397</v>
      </c>
      <c r="DX102" s="352"/>
      <c r="DY102" s="352"/>
      <c r="DZ102" s="352"/>
      <c r="EA102" s="352"/>
      <c r="EB102" s="352"/>
      <c r="EC102" s="352"/>
      <c r="ED102" s="352"/>
      <c r="EE102" s="352"/>
      <c r="EF102" s="104">
        <v>44</v>
      </c>
      <c r="EG102" s="84">
        <v>0.28576995518607518</v>
      </c>
      <c r="EH102" s="104">
        <v>323</v>
      </c>
      <c r="EI102" s="84">
        <v>2.2475819358430171</v>
      </c>
    </row>
    <row r="103" spans="1:139" ht="15" outlineLevel="2">
      <c r="A103" s="339">
        <v>756</v>
      </c>
      <c r="B103" s="339" t="s">
        <v>367</v>
      </c>
      <c r="C103" s="339" t="s">
        <v>390</v>
      </c>
      <c r="D103" s="342">
        <v>5149</v>
      </c>
      <c r="E103" s="352">
        <v>4819</v>
      </c>
      <c r="F103" s="352">
        <v>4763</v>
      </c>
      <c r="G103" s="352">
        <v>4869</v>
      </c>
      <c r="H103" s="352">
        <v>4941</v>
      </c>
      <c r="I103" s="352">
        <v>5089</v>
      </c>
      <c r="J103" s="352">
        <v>5039</v>
      </c>
      <c r="K103" s="352">
        <v>4973</v>
      </c>
      <c r="L103" s="352">
        <v>4886</v>
      </c>
      <c r="M103" s="352">
        <v>4954</v>
      </c>
      <c r="N103" s="352">
        <v>5025</v>
      </c>
      <c r="O103" s="345">
        <v>5027</v>
      </c>
      <c r="P103" s="342">
        <v>4845</v>
      </c>
      <c r="Q103" s="352">
        <v>4832</v>
      </c>
      <c r="R103" s="352">
        <v>5025</v>
      </c>
      <c r="S103" s="352">
        <v>5069</v>
      </c>
      <c r="T103" s="352">
        <v>4941</v>
      </c>
      <c r="U103" s="352">
        <v>5023</v>
      </c>
      <c r="V103" s="352">
        <v>5031</v>
      </c>
      <c r="W103" s="352">
        <v>5216</v>
      </c>
      <c r="X103" s="352">
        <v>5236</v>
      </c>
      <c r="Y103" s="352">
        <v>5232</v>
      </c>
      <c r="Z103" s="352">
        <v>5201</v>
      </c>
      <c r="AA103" s="345">
        <v>5083</v>
      </c>
      <c r="AB103" s="342">
        <v>4736</v>
      </c>
      <c r="AC103" s="352">
        <v>4652</v>
      </c>
      <c r="AD103" s="352">
        <v>4717</v>
      </c>
      <c r="AE103" s="352">
        <v>4875</v>
      </c>
      <c r="AF103" s="352">
        <v>4894</v>
      </c>
      <c r="AG103" s="352">
        <v>4961</v>
      </c>
      <c r="AH103" s="352">
        <v>5207</v>
      </c>
      <c r="AI103" s="352">
        <v>5265</v>
      </c>
      <c r="AJ103" s="352">
        <v>5403</v>
      </c>
      <c r="AK103" s="352">
        <v>5459</v>
      </c>
      <c r="AL103" s="352">
        <v>5371</v>
      </c>
      <c r="AM103" s="345">
        <v>5311</v>
      </c>
      <c r="AN103" s="342">
        <v>5168</v>
      </c>
      <c r="AO103" s="352">
        <v>5112</v>
      </c>
      <c r="AP103" s="352">
        <v>5292</v>
      </c>
      <c r="AQ103" s="352">
        <v>5450</v>
      </c>
      <c r="AR103" s="352">
        <v>5517</v>
      </c>
      <c r="AS103" s="352">
        <v>5663</v>
      </c>
      <c r="AT103" s="352">
        <v>5722</v>
      </c>
      <c r="AU103" s="352">
        <v>5776</v>
      </c>
      <c r="AV103" s="352">
        <v>5743</v>
      </c>
      <c r="AW103" s="352">
        <v>5836</v>
      </c>
      <c r="AX103" s="352">
        <v>5839</v>
      </c>
      <c r="AY103" s="345">
        <v>5835</v>
      </c>
      <c r="AZ103" s="342">
        <v>5594</v>
      </c>
      <c r="BA103" s="352">
        <v>5601</v>
      </c>
      <c r="BB103" s="352">
        <v>5782</v>
      </c>
      <c r="BC103" s="352">
        <v>5772</v>
      </c>
      <c r="BD103" s="352">
        <v>5763</v>
      </c>
      <c r="BE103" s="352">
        <v>5873</v>
      </c>
      <c r="BF103" s="352">
        <v>5898</v>
      </c>
      <c r="BG103" s="352">
        <v>6178</v>
      </c>
      <c r="BH103" s="352">
        <v>5794</v>
      </c>
      <c r="BI103" s="352">
        <v>5767</v>
      </c>
      <c r="BJ103" s="352">
        <v>5695</v>
      </c>
      <c r="BK103" s="341">
        <v>5734</v>
      </c>
      <c r="BL103" s="342">
        <v>5630</v>
      </c>
      <c r="BM103" s="352">
        <v>5709</v>
      </c>
      <c r="BN103" s="352">
        <v>5721</v>
      </c>
      <c r="BO103" s="352">
        <v>5817</v>
      </c>
      <c r="BP103" s="352">
        <v>5735</v>
      </c>
      <c r="BQ103" s="352">
        <v>5877</v>
      </c>
      <c r="BR103" s="352">
        <v>5912</v>
      </c>
      <c r="BS103" s="352">
        <v>5962</v>
      </c>
      <c r="BT103" s="352">
        <v>6022</v>
      </c>
      <c r="BU103" s="352">
        <v>6001</v>
      </c>
      <c r="BV103" s="352">
        <v>5986</v>
      </c>
      <c r="BW103" s="341">
        <v>6000</v>
      </c>
      <c r="BX103" s="342">
        <v>5822</v>
      </c>
      <c r="BY103" s="352">
        <v>5821</v>
      </c>
      <c r="BZ103" s="352">
        <v>5921</v>
      </c>
      <c r="CA103" s="352">
        <v>5988</v>
      </c>
      <c r="CB103" s="352">
        <v>6034</v>
      </c>
      <c r="CC103" s="352">
        <v>6182</v>
      </c>
      <c r="CD103" s="352">
        <v>6262</v>
      </c>
      <c r="CE103" s="352">
        <v>6395</v>
      </c>
      <c r="CF103" s="352">
        <v>6329</v>
      </c>
      <c r="CG103" s="352">
        <v>6366</v>
      </c>
      <c r="CH103" s="352">
        <v>6495</v>
      </c>
      <c r="CI103" s="341">
        <v>6531</v>
      </c>
      <c r="CJ103" s="342">
        <v>6359</v>
      </c>
      <c r="CK103" s="352">
        <v>6354</v>
      </c>
      <c r="CL103" s="352">
        <v>6333</v>
      </c>
      <c r="CM103" s="352">
        <v>6321</v>
      </c>
      <c r="CN103" s="352">
        <v>6195</v>
      </c>
      <c r="CO103" s="352">
        <v>6215</v>
      </c>
      <c r="CP103" s="352">
        <v>6249</v>
      </c>
      <c r="CQ103" s="352">
        <v>6412</v>
      </c>
      <c r="CR103" s="352">
        <v>6453</v>
      </c>
      <c r="CS103" s="352">
        <v>6493</v>
      </c>
      <c r="CT103" s="352">
        <v>6624</v>
      </c>
      <c r="CU103" s="341">
        <v>6719</v>
      </c>
      <c r="CV103" s="342">
        <v>6677</v>
      </c>
      <c r="CW103" s="352">
        <v>6743</v>
      </c>
      <c r="CX103" s="352">
        <v>6869</v>
      </c>
      <c r="CY103" s="352">
        <v>6954</v>
      </c>
      <c r="CZ103" s="352">
        <v>7051</v>
      </c>
      <c r="DA103" s="352">
        <v>7072</v>
      </c>
      <c r="DB103" s="352">
        <v>6982</v>
      </c>
      <c r="DC103" s="352">
        <v>7063</v>
      </c>
      <c r="DD103" s="352">
        <v>7051</v>
      </c>
      <c r="DE103" s="352">
        <v>7071</v>
      </c>
      <c r="DF103" s="352">
        <v>7055</v>
      </c>
      <c r="DG103" s="341">
        <v>7141</v>
      </c>
      <c r="DH103" s="342">
        <v>7131</v>
      </c>
      <c r="DI103" s="352">
        <v>7279</v>
      </c>
      <c r="DJ103" s="352">
        <v>7301</v>
      </c>
      <c r="DK103" s="352">
        <v>7387</v>
      </c>
      <c r="DL103" s="352">
        <v>7395</v>
      </c>
      <c r="DM103" s="352">
        <v>7468</v>
      </c>
      <c r="DN103" s="352">
        <v>6865</v>
      </c>
      <c r="DO103" s="352">
        <v>6869</v>
      </c>
      <c r="DP103" s="352">
        <v>6955</v>
      </c>
      <c r="DQ103" s="341">
        <v>6910</v>
      </c>
      <c r="DR103" s="341">
        <v>6917</v>
      </c>
      <c r="DS103" s="345">
        <v>6845</v>
      </c>
      <c r="DT103" s="341">
        <v>6802</v>
      </c>
      <c r="DU103" s="341">
        <v>6821</v>
      </c>
      <c r="DV103" s="341">
        <v>6980</v>
      </c>
      <c r="DW103" s="341">
        <v>7012</v>
      </c>
      <c r="DX103" s="352"/>
      <c r="DY103" s="352"/>
      <c r="DZ103" s="352"/>
      <c r="EA103" s="352"/>
      <c r="EB103" s="352"/>
      <c r="EC103" s="352"/>
      <c r="ED103" s="352"/>
      <c r="EE103" s="352"/>
      <c r="EF103" s="104">
        <v>32</v>
      </c>
      <c r="EG103" s="84">
        <v>0.45636052481460349</v>
      </c>
      <c r="EH103" s="104">
        <v>167</v>
      </c>
      <c r="EI103" s="84">
        <v>2.3386080380899035</v>
      </c>
    </row>
    <row r="104" spans="1:139" ht="15" outlineLevel="1">
      <c r="A104" s="125" t="s">
        <v>391</v>
      </c>
      <c r="B104" s="26"/>
      <c r="C104" s="27"/>
      <c r="D104" s="44">
        <v>79792</v>
      </c>
      <c r="E104" s="45">
        <v>79304</v>
      </c>
      <c r="F104" s="45">
        <v>79152</v>
      </c>
      <c r="G104" s="45">
        <v>80313</v>
      </c>
      <c r="H104" s="45">
        <v>81166</v>
      </c>
      <c r="I104" s="45">
        <v>82036</v>
      </c>
      <c r="J104" s="45">
        <v>81391</v>
      </c>
      <c r="K104" s="45">
        <v>81596</v>
      </c>
      <c r="L104" s="45">
        <v>80834</v>
      </c>
      <c r="M104" s="45">
        <v>81419</v>
      </c>
      <c r="N104" s="45">
        <v>81828</v>
      </c>
      <c r="O104" s="232">
        <v>81944</v>
      </c>
      <c r="P104" s="44">
        <v>79511</v>
      </c>
      <c r="Q104" s="45">
        <v>56487</v>
      </c>
      <c r="R104" s="45">
        <v>77749</v>
      </c>
      <c r="S104" s="45">
        <v>78745</v>
      </c>
      <c r="T104" s="45">
        <v>81166</v>
      </c>
      <c r="U104" s="45">
        <v>80652</v>
      </c>
      <c r="V104" s="45">
        <v>80559</v>
      </c>
      <c r="W104" s="45">
        <v>82514</v>
      </c>
      <c r="X104" s="45">
        <v>82873</v>
      </c>
      <c r="Y104" s="45">
        <v>83631</v>
      </c>
      <c r="Z104" s="45">
        <v>83128</v>
      </c>
      <c r="AA104" s="232">
        <v>81096</v>
      </c>
      <c r="AB104" s="44">
        <v>78472</v>
      </c>
      <c r="AC104" s="45">
        <v>77161</v>
      </c>
      <c r="AD104" s="45">
        <v>77726</v>
      </c>
      <c r="AE104" s="45">
        <v>78763</v>
      </c>
      <c r="AF104" s="45">
        <v>78810</v>
      </c>
      <c r="AG104" s="45">
        <v>79829</v>
      </c>
      <c r="AH104" s="45">
        <v>83142</v>
      </c>
      <c r="AI104" s="45">
        <v>84369</v>
      </c>
      <c r="AJ104" s="45">
        <v>85783</v>
      </c>
      <c r="AK104" s="45">
        <v>85892</v>
      </c>
      <c r="AL104" s="45">
        <v>83330</v>
      </c>
      <c r="AM104" s="232">
        <v>83278</v>
      </c>
      <c r="AN104" s="44">
        <v>81296</v>
      </c>
      <c r="AO104" s="45">
        <v>79101</v>
      </c>
      <c r="AP104" s="45">
        <v>80135</v>
      </c>
      <c r="AQ104" s="45">
        <v>82290</v>
      </c>
      <c r="AR104" s="45">
        <v>83389</v>
      </c>
      <c r="AS104" s="45">
        <v>86414</v>
      </c>
      <c r="AT104" s="45">
        <v>87303</v>
      </c>
      <c r="AU104" s="45">
        <v>87709</v>
      </c>
      <c r="AV104" s="45">
        <v>88101</v>
      </c>
      <c r="AW104" s="45">
        <v>89074</v>
      </c>
      <c r="AX104" s="45">
        <v>89052</v>
      </c>
      <c r="AY104" s="232">
        <v>89484</v>
      </c>
      <c r="AZ104" s="44">
        <v>88412</v>
      </c>
      <c r="BA104" s="45">
        <v>87898</v>
      </c>
      <c r="BB104" s="45">
        <v>88538</v>
      </c>
      <c r="BC104" s="45">
        <v>87032</v>
      </c>
      <c r="BD104" s="45">
        <v>86442</v>
      </c>
      <c r="BE104" s="45">
        <v>87169</v>
      </c>
      <c r="BF104" s="45">
        <v>87385</v>
      </c>
      <c r="BG104" s="45">
        <v>88904</v>
      </c>
      <c r="BH104" s="45">
        <v>86142</v>
      </c>
      <c r="BI104" s="45">
        <v>85685</v>
      </c>
      <c r="BJ104" s="45">
        <v>84769</v>
      </c>
      <c r="BK104" s="57">
        <v>85106</v>
      </c>
      <c r="BL104" s="44">
        <v>84063</v>
      </c>
      <c r="BM104" s="45">
        <v>83358</v>
      </c>
      <c r="BN104" s="45">
        <v>84453</v>
      </c>
      <c r="BO104" s="45">
        <v>84895</v>
      </c>
      <c r="BP104" s="45">
        <v>84409</v>
      </c>
      <c r="BQ104" s="45">
        <v>84620</v>
      </c>
      <c r="BR104" s="45">
        <v>84407</v>
      </c>
      <c r="BS104" s="45">
        <v>85092</v>
      </c>
      <c r="BT104" s="45">
        <v>85609</v>
      </c>
      <c r="BU104" s="45">
        <v>85612</v>
      </c>
      <c r="BV104" s="45">
        <v>85194</v>
      </c>
      <c r="BW104" s="57">
        <v>84472</v>
      </c>
      <c r="BX104" s="44">
        <v>82720</v>
      </c>
      <c r="BY104" s="45">
        <v>82610</v>
      </c>
      <c r="BZ104" s="45">
        <v>83629</v>
      </c>
      <c r="CA104" s="45">
        <v>84064</v>
      </c>
      <c r="CB104" s="45">
        <v>84345</v>
      </c>
      <c r="CC104" s="45">
        <v>84818</v>
      </c>
      <c r="CD104" s="45">
        <v>85210</v>
      </c>
      <c r="CE104" s="45">
        <v>85607</v>
      </c>
      <c r="CF104" s="45">
        <v>84918</v>
      </c>
      <c r="CG104" s="45">
        <v>85261</v>
      </c>
      <c r="CH104" s="45">
        <v>85447</v>
      </c>
      <c r="CI104" s="57">
        <v>85183</v>
      </c>
      <c r="CJ104" s="44">
        <v>82682</v>
      </c>
      <c r="CK104" s="45">
        <v>81562</v>
      </c>
      <c r="CL104" s="45">
        <v>82261</v>
      </c>
      <c r="CM104" s="45">
        <v>82000</v>
      </c>
      <c r="CN104" s="45">
        <v>80813</v>
      </c>
      <c r="CO104" s="45">
        <v>80962</v>
      </c>
      <c r="CP104" s="45">
        <v>81742</v>
      </c>
      <c r="CQ104" s="45">
        <v>83834</v>
      </c>
      <c r="CR104" s="45">
        <v>84363</v>
      </c>
      <c r="CS104" s="45">
        <v>85194</v>
      </c>
      <c r="CT104" s="45">
        <v>86465</v>
      </c>
      <c r="CU104" s="57">
        <v>86732</v>
      </c>
      <c r="CV104" s="44">
        <v>86198</v>
      </c>
      <c r="CW104" s="45">
        <v>87034</v>
      </c>
      <c r="CX104" s="45">
        <v>88750</v>
      </c>
      <c r="CY104" s="45">
        <v>89158</v>
      </c>
      <c r="CZ104" s="45">
        <v>89941</v>
      </c>
      <c r="DA104" s="45">
        <v>89859</v>
      </c>
      <c r="DB104" s="45">
        <v>89253</v>
      </c>
      <c r="DC104" s="45">
        <v>89492</v>
      </c>
      <c r="DD104" s="45">
        <v>89411</v>
      </c>
      <c r="DE104" s="45">
        <v>89838</v>
      </c>
      <c r="DF104" s="45">
        <v>89658</v>
      </c>
      <c r="DG104" s="57">
        <v>89961</v>
      </c>
      <c r="DH104" s="44">
        <v>89472</v>
      </c>
      <c r="DI104" s="45">
        <v>90349</v>
      </c>
      <c r="DJ104" s="45">
        <v>90904</v>
      </c>
      <c r="DK104" s="45">
        <v>91824</v>
      </c>
      <c r="DL104" s="45">
        <v>91702</v>
      </c>
      <c r="DM104" s="45">
        <v>92415</v>
      </c>
      <c r="DN104" s="45">
        <v>85495</v>
      </c>
      <c r="DO104" s="45">
        <v>85763</v>
      </c>
      <c r="DP104" s="45">
        <v>86744</v>
      </c>
      <c r="DQ104" s="57">
        <v>86663</v>
      </c>
      <c r="DR104" s="57">
        <v>87211</v>
      </c>
      <c r="DS104" s="232">
        <v>86738</v>
      </c>
      <c r="DT104" s="57">
        <v>85182</v>
      </c>
      <c r="DU104" s="57">
        <v>85632</v>
      </c>
      <c r="DV104" s="57">
        <v>87772</v>
      </c>
      <c r="DW104" s="57">
        <v>87866</v>
      </c>
      <c r="DX104" s="45"/>
      <c r="DY104" s="45"/>
      <c r="DZ104" s="45"/>
      <c r="EA104" s="45"/>
      <c r="EB104" s="45"/>
      <c r="EC104" s="45"/>
      <c r="ED104" s="45"/>
      <c r="EE104" s="45"/>
      <c r="EF104" s="104">
        <v>94</v>
      </c>
      <c r="EG104" s="84">
        <v>0.10698108483372408</v>
      </c>
      <c r="EH104" s="104">
        <v>1128</v>
      </c>
      <c r="EI104" s="84">
        <v>1.253876679894621</v>
      </c>
    </row>
    <row r="105" spans="1:139" ht="15" outlineLevel="2">
      <c r="A105" s="339">
        <v>30</v>
      </c>
      <c r="B105" s="339" t="s">
        <v>391</v>
      </c>
      <c r="C105" s="339" t="s">
        <v>392</v>
      </c>
      <c r="D105" s="342">
        <v>12527</v>
      </c>
      <c r="E105" s="352">
        <v>12451</v>
      </c>
      <c r="F105" s="352">
        <v>12452</v>
      </c>
      <c r="G105" s="352">
        <v>12482</v>
      </c>
      <c r="H105" s="352">
        <v>12601</v>
      </c>
      <c r="I105" s="352">
        <v>12641</v>
      </c>
      <c r="J105" s="352">
        <v>12548</v>
      </c>
      <c r="K105" s="352">
        <v>12524</v>
      </c>
      <c r="L105" s="352">
        <v>12301</v>
      </c>
      <c r="M105" s="352">
        <v>12332</v>
      </c>
      <c r="N105" s="352">
        <v>12280</v>
      </c>
      <c r="O105" s="345">
        <v>12381</v>
      </c>
      <c r="P105" s="342">
        <v>12029</v>
      </c>
      <c r="Q105" s="352">
        <v>9412</v>
      </c>
      <c r="R105" s="352">
        <v>11978</v>
      </c>
      <c r="S105" s="352">
        <v>12028</v>
      </c>
      <c r="T105" s="352">
        <v>12601</v>
      </c>
      <c r="U105" s="352">
        <v>12231</v>
      </c>
      <c r="V105" s="352">
        <v>12230</v>
      </c>
      <c r="W105" s="352">
        <v>12579</v>
      </c>
      <c r="X105" s="352">
        <v>12640</v>
      </c>
      <c r="Y105" s="352">
        <v>12557</v>
      </c>
      <c r="Z105" s="352">
        <v>12520</v>
      </c>
      <c r="AA105" s="345">
        <v>12206</v>
      </c>
      <c r="AB105" s="342">
        <v>11826</v>
      </c>
      <c r="AC105" s="352">
        <v>11666</v>
      </c>
      <c r="AD105" s="352">
        <v>11779</v>
      </c>
      <c r="AE105" s="352">
        <v>12020</v>
      </c>
      <c r="AF105" s="352">
        <v>12030</v>
      </c>
      <c r="AG105" s="352">
        <v>12093</v>
      </c>
      <c r="AH105" s="352">
        <v>12296</v>
      </c>
      <c r="AI105" s="352">
        <v>12383</v>
      </c>
      <c r="AJ105" s="352">
        <v>12425</v>
      </c>
      <c r="AK105" s="352">
        <v>12607</v>
      </c>
      <c r="AL105" s="352">
        <v>12552</v>
      </c>
      <c r="AM105" s="345">
        <v>12542</v>
      </c>
      <c r="AN105" s="342">
        <v>12462</v>
      </c>
      <c r="AO105" s="352">
        <v>12434</v>
      </c>
      <c r="AP105" s="352">
        <v>12604</v>
      </c>
      <c r="AQ105" s="352">
        <v>12808</v>
      </c>
      <c r="AR105" s="352">
        <v>13030</v>
      </c>
      <c r="AS105" s="352">
        <v>13631</v>
      </c>
      <c r="AT105" s="352">
        <v>13803</v>
      </c>
      <c r="AU105" s="352">
        <v>13860</v>
      </c>
      <c r="AV105" s="352">
        <v>13934</v>
      </c>
      <c r="AW105" s="352">
        <v>14042</v>
      </c>
      <c r="AX105" s="352">
        <v>13902</v>
      </c>
      <c r="AY105" s="345">
        <v>13769</v>
      </c>
      <c r="AZ105" s="342">
        <v>13512</v>
      </c>
      <c r="BA105" s="352">
        <v>13516</v>
      </c>
      <c r="BB105" s="352">
        <v>13728</v>
      </c>
      <c r="BC105" s="352">
        <v>13453</v>
      </c>
      <c r="BD105" s="352">
        <v>13279</v>
      </c>
      <c r="BE105" s="352">
        <v>13405</v>
      </c>
      <c r="BF105" s="352">
        <v>13541</v>
      </c>
      <c r="BG105" s="352">
        <v>13528</v>
      </c>
      <c r="BH105" s="352">
        <v>13577</v>
      </c>
      <c r="BI105" s="352">
        <v>13639</v>
      </c>
      <c r="BJ105" s="352">
        <v>13630</v>
      </c>
      <c r="BK105" s="341">
        <v>13701</v>
      </c>
      <c r="BL105" s="342">
        <v>13540</v>
      </c>
      <c r="BM105" s="352">
        <v>13637</v>
      </c>
      <c r="BN105" s="352">
        <v>13697</v>
      </c>
      <c r="BO105" s="352">
        <v>13681</v>
      </c>
      <c r="BP105" s="352">
        <v>13671</v>
      </c>
      <c r="BQ105" s="352">
        <v>13731</v>
      </c>
      <c r="BR105" s="352">
        <v>13654</v>
      </c>
      <c r="BS105" s="352">
        <v>13727</v>
      </c>
      <c r="BT105" s="352">
        <v>13860</v>
      </c>
      <c r="BU105" s="352">
        <v>13911</v>
      </c>
      <c r="BV105" s="352">
        <v>13752</v>
      </c>
      <c r="BW105" s="341">
        <v>13365</v>
      </c>
      <c r="BX105" s="342">
        <v>13296</v>
      </c>
      <c r="BY105" s="352">
        <v>13559</v>
      </c>
      <c r="BZ105" s="352">
        <v>13694</v>
      </c>
      <c r="CA105" s="352">
        <v>13788</v>
      </c>
      <c r="CB105" s="352">
        <v>13965</v>
      </c>
      <c r="CC105" s="352">
        <v>14053</v>
      </c>
      <c r="CD105" s="352">
        <v>14016</v>
      </c>
      <c r="CE105" s="352">
        <v>14022</v>
      </c>
      <c r="CF105" s="352">
        <v>14147</v>
      </c>
      <c r="CG105" s="352">
        <v>14323</v>
      </c>
      <c r="CH105" s="352">
        <v>14291</v>
      </c>
      <c r="CI105" s="341">
        <v>14279</v>
      </c>
      <c r="CJ105" s="342">
        <v>13919</v>
      </c>
      <c r="CK105" s="352">
        <v>13873</v>
      </c>
      <c r="CL105" s="352">
        <v>13866</v>
      </c>
      <c r="CM105" s="352">
        <v>13734</v>
      </c>
      <c r="CN105" s="352">
        <v>13514</v>
      </c>
      <c r="CO105" s="352">
        <v>13505</v>
      </c>
      <c r="CP105" s="352">
        <v>13801</v>
      </c>
      <c r="CQ105" s="352">
        <v>14048</v>
      </c>
      <c r="CR105" s="352">
        <v>14226</v>
      </c>
      <c r="CS105" s="352">
        <v>14345</v>
      </c>
      <c r="CT105" s="352">
        <v>14486</v>
      </c>
      <c r="CU105" s="341">
        <v>14519</v>
      </c>
      <c r="CV105" s="342">
        <v>14341</v>
      </c>
      <c r="CW105" s="352">
        <v>14471</v>
      </c>
      <c r="CX105" s="352">
        <v>14606</v>
      </c>
      <c r="CY105" s="352">
        <v>14611</v>
      </c>
      <c r="CZ105" s="352">
        <v>14697</v>
      </c>
      <c r="DA105" s="352">
        <v>14635</v>
      </c>
      <c r="DB105" s="352">
        <v>14509</v>
      </c>
      <c r="DC105" s="352">
        <v>14589</v>
      </c>
      <c r="DD105" s="352">
        <v>14455</v>
      </c>
      <c r="DE105" s="352">
        <v>14528</v>
      </c>
      <c r="DF105" s="352">
        <v>14399</v>
      </c>
      <c r="DG105" s="341">
        <v>14436</v>
      </c>
      <c r="DH105" s="342">
        <v>14374</v>
      </c>
      <c r="DI105" s="352">
        <v>14486</v>
      </c>
      <c r="DJ105" s="352">
        <v>14024</v>
      </c>
      <c r="DK105" s="352">
        <v>13993</v>
      </c>
      <c r="DL105" s="352">
        <v>13864</v>
      </c>
      <c r="DM105" s="352">
        <v>13925</v>
      </c>
      <c r="DN105" s="352">
        <v>12968</v>
      </c>
      <c r="DO105" s="352">
        <v>12965</v>
      </c>
      <c r="DP105" s="352">
        <v>13401</v>
      </c>
      <c r="DQ105" s="341">
        <v>13736</v>
      </c>
      <c r="DR105" s="341">
        <v>13924</v>
      </c>
      <c r="DS105" s="345">
        <v>13913</v>
      </c>
      <c r="DT105" s="341">
        <v>13748</v>
      </c>
      <c r="DU105" s="341">
        <v>13946</v>
      </c>
      <c r="DV105" s="341">
        <v>14187</v>
      </c>
      <c r="DW105" s="341">
        <v>14200</v>
      </c>
      <c r="DX105" s="352"/>
      <c r="DY105" s="352"/>
      <c r="DZ105" s="352"/>
      <c r="EA105" s="352"/>
      <c r="EB105" s="352"/>
      <c r="EC105" s="352"/>
      <c r="ED105" s="352"/>
      <c r="EE105" s="352"/>
      <c r="EF105" s="104">
        <v>13</v>
      </c>
      <c r="EG105" s="84">
        <v>9.154929577464789E-2</v>
      </c>
      <c r="EH105" s="104">
        <v>287</v>
      </c>
      <c r="EI105" s="84">
        <v>1.9880853422000553</v>
      </c>
    </row>
    <row r="106" spans="1:139" ht="15" outlineLevel="2">
      <c r="A106" s="339">
        <v>34</v>
      </c>
      <c r="B106" s="339" t="s">
        <v>391</v>
      </c>
      <c r="C106" s="339" t="s">
        <v>393</v>
      </c>
      <c r="D106" s="342">
        <v>7905</v>
      </c>
      <c r="E106" s="352">
        <v>7881</v>
      </c>
      <c r="F106" s="352">
        <v>7774</v>
      </c>
      <c r="G106" s="352">
        <v>7903</v>
      </c>
      <c r="H106" s="352">
        <v>8012</v>
      </c>
      <c r="I106" s="352">
        <v>8112</v>
      </c>
      <c r="J106" s="352">
        <v>8158</v>
      </c>
      <c r="K106" s="352">
        <v>8244</v>
      </c>
      <c r="L106" s="352">
        <v>8206</v>
      </c>
      <c r="M106" s="352">
        <v>8235</v>
      </c>
      <c r="N106" s="352">
        <v>8275</v>
      </c>
      <c r="O106" s="345">
        <v>8209</v>
      </c>
      <c r="P106" s="342">
        <v>8083</v>
      </c>
      <c r="Q106" s="352">
        <v>4212</v>
      </c>
      <c r="R106" s="352">
        <v>7877</v>
      </c>
      <c r="S106" s="352">
        <v>8048</v>
      </c>
      <c r="T106" s="352">
        <v>8012</v>
      </c>
      <c r="U106" s="352">
        <v>8098</v>
      </c>
      <c r="V106" s="352">
        <v>8067</v>
      </c>
      <c r="W106" s="352">
        <v>8256</v>
      </c>
      <c r="X106" s="352">
        <v>8195</v>
      </c>
      <c r="Y106" s="352">
        <v>8298</v>
      </c>
      <c r="Z106" s="352">
        <v>8368</v>
      </c>
      <c r="AA106" s="345">
        <v>8182</v>
      </c>
      <c r="AB106" s="342">
        <v>7968</v>
      </c>
      <c r="AC106" s="352">
        <v>7809</v>
      </c>
      <c r="AD106" s="352">
        <v>7855</v>
      </c>
      <c r="AE106" s="352">
        <v>7876</v>
      </c>
      <c r="AF106" s="352">
        <v>7851</v>
      </c>
      <c r="AG106" s="352">
        <v>7901</v>
      </c>
      <c r="AH106" s="352">
        <v>8117</v>
      </c>
      <c r="AI106" s="352">
        <v>8359</v>
      </c>
      <c r="AJ106" s="352">
        <v>8531</v>
      </c>
      <c r="AK106" s="352">
        <v>8561</v>
      </c>
      <c r="AL106" s="352">
        <v>8497</v>
      </c>
      <c r="AM106" s="345">
        <v>8410</v>
      </c>
      <c r="AN106" s="342">
        <v>8060</v>
      </c>
      <c r="AO106" s="352">
        <v>7695</v>
      </c>
      <c r="AP106" s="352">
        <v>7864</v>
      </c>
      <c r="AQ106" s="352">
        <v>8133</v>
      </c>
      <c r="AR106" s="352">
        <v>8258</v>
      </c>
      <c r="AS106" s="352">
        <v>8454</v>
      </c>
      <c r="AT106" s="352">
        <v>8585</v>
      </c>
      <c r="AU106" s="352">
        <v>8687</v>
      </c>
      <c r="AV106" s="352">
        <v>8716</v>
      </c>
      <c r="AW106" s="352">
        <v>8830</v>
      </c>
      <c r="AX106" s="352">
        <v>8788</v>
      </c>
      <c r="AY106" s="345">
        <v>8750</v>
      </c>
      <c r="AZ106" s="342">
        <v>8659</v>
      </c>
      <c r="BA106" s="352">
        <v>8570</v>
      </c>
      <c r="BB106" s="352">
        <v>8612</v>
      </c>
      <c r="BC106" s="352">
        <v>8406</v>
      </c>
      <c r="BD106" s="352">
        <v>8425</v>
      </c>
      <c r="BE106" s="352">
        <v>8588</v>
      </c>
      <c r="BF106" s="352">
        <v>8613</v>
      </c>
      <c r="BG106" s="352">
        <v>8947</v>
      </c>
      <c r="BH106" s="352">
        <v>8444</v>
      </c>
      <c r="BI106" s="352">
        <v>8394</v>
      </c>
      <c r="BJ106" s="352">
        <v>8231</v>
      </c>
      <c r="BK106" s="341">
        <v>8280</v>
      </c>
      <c r="BL106" s="342">
        <v>8154</v>
      </c>
      <c r="BM106" s="352">
        <v>8087</v>
      </c>
      <c r="BN106" s="352">
        <v>8189</v>
      </c>
      <c r="BO106" s="352">
        <v>8300</v>
      </c>
      <c r="BP106" s="352">
        <v>8309</v>
      </c>
      <c r="BQ106" s="352">
        <v>8299</v>
      </c>
      <c r="BR106" s="352">
        <v>8245</v>
      </c>
      <c r="BS106" s="352">
        <v>8330</v>
      </c>
      <c r="BT106" s="352">
        <v>8378</v>
      </c>
      <c r="BU106" s="352">
        <v>8339</v>
      </c>
      <c r="BV106" s="352">
        <v>8246</v>
      </c>
      <c r="BW106" s="341">
        <v>8291</v>
      </c>
      <c r="BX106" s="342">
        <v>8012</v>
      </c>
      <c r="BY106" s="352">
        <v>7872</v>
      </c>
      <c r="BZ106" s="352">
        <v>7985</v>
      </c>
      <c r="CA106" s="352">
        <v>8046</v>
      </c>
      <c r="CB106" s="352">
        <v>8080</v>
      </c>
      <c r="CC106" s="352">
        <v>8134</v>
      </c>
      <c r="CD106" s="352">
        <v>8184</v>
      </c>
      <c r="CE106" s="352">
        <v>8268</v>
      </c>
      <c r="CF106" s="352">
        <v>8212</v>
      </c>
      <c r="CG106" s="352">
        <v>8257</v>
      </c>
      <c r="CH106" s="352">
        <v>8252</v>
      </c>
      <c r="CI106" s="341">
        <v>8201</v>
      </c>
      <c r="CJ106" s="342">
        <v>7971</v>
      </c>
      <c r="CK106" s="352">
        <v>7748</v>
      </c>
      <c r="CL106" s="352">
        <v>7852</v>
      </c>
      <c r="CM106" s="352">
        <v>7845</v>
      </c>
      <c r="CN106" s="352">
        <v>7768</v>
      </c>
      <c r="CO106" s="352">
        <v>7831</v>
      </c>
      <c r="CP106" s="352">
        <v>7888</v>
      </c>
      <c r="CQ106" s="352">
        <v>8022</v>
      </c>
      <c r="CR106" s="352">
        <v>8088</v>
      </c>
      <c r="CS106" s="352">
        <v>8186</v>
      </c>
      <c r="CT106" s="352">
        <v>8285</v>
      </c>
      <c r="CU106" s="341">
        <v>8296</v>
      </c>
      <c r="CV106" s="342">
        <v>8234</v>
      </c>
      <c r="CW106" s="352">
        <v>8271</v>
      </c>
      <c r="CX106" s="352">
        <v>8376</v>
      </c>
      <c r="CY106" s="352">
        <v>8416</v>
      </c>
      <c r="CZ106" s="352">
        <v>8500</v>
      </c>
      <c r="DA106" s="352">
        <v>8501</v>
      </c>
      <c r="DB106" s="352">
        <v>8485</v>
      </c>
      <c r="DC106" s="352">
        <v>8577</v>
      </c>
      <c r="DD106" s="352">
        <v>8669</v>
      </c>
      <c r="DE106" s="352">
        <v>8753</v>
      </c>
      <c r="DF106" s="352">
        <v>8714</v>
      </c>
      <c r="DG106" s="341">
        <v>8705</v>
      </c>
      <c r="DH106" s="342">
        <v>8907</v>
      </c>
      <c r="DI106" s="352">
        <v>9323</v>
      </c>
      <c r="DJ106" s="352">
        <v>9734</v>
      </c>
      <c r="DK106" s="352">
        <v>10111</v>
      </c>
      <c r="DL106" s="352">
        <v>10285</v>
      </c>
      <c r="DM106" s="352">
        <v>10516</v>
      </c>
      <c r="DN106" s="352">
        <v>9820</v>
      </c>
      <c r="DO106" s="352">
        <v>9899</v>
      </c>
      <c r="DP106" s="352">
        <v>10156</v>
      </c>
      <c r="DQ106" s="341">
        <v>10280</v>
      </c>
      <c r="DR106" s="341">
        <v>10497</v>
      </c>
      <c r="DS106" s="345">
        <v>10539</v>
      </c>
      <c r="DT106" s="341">
        <v>10449</v>
      </c>
      <c r="DU106" s="341">
        <v>10661</v>
      </c>
      <c r="DV106" s="341">
        <v>11001</v>
      </c>
      <c r="DW106" s="341">
        <v>11123</v>
      </c>
      <c r="DX106" s="352"/>
      <c r="DY106" s="352"/>
      <c r="DZ106" s="352"/>
      <c r="EA106" s="352"/>
      <c r="EB106" s="352"/>
      <c r="EC106" s="352"/>
      <c r="ED106" s="352"/>
      <c r="EE106" s="352"/>
      <c r="EF106" s="104">
        <v>122</v>
      </c>
      <c r="EG106" s="84">
        <v>1.0968263957565405</v>
      </c>
      <c r="EH106" s="104">
        <v>584</v>
      </c>
      <c r="EI106" s="84">
        <v>6.708788052843194</v>
      </c>
    </row>
    <row r="107" spans="1:139" ht="15" outlineLevel="2">
      <c r="A107" s="339">
        <v>36</v>
      </c>
      <c r="B107" s="339" t="s">
        <v>391</v>
      </c>
      <c r="C107" s="339" t="s">
        <v>394</v>
      </c>
      <c r="D107" s="342">
        <v>1401</v>
      </c>
      <c r="E107" s="352">
        <v>1385</v>
      </c>
      <c r="F107" s="352">
        <v>1409</v>
      </c>
      <c r="G107" s="352">
        <v>1418</v>
      </c>
      <c r="H107" s="352">
        <v>1404</v>
      </c>
      <c r="I107" s="352">
        <v>1412</v>
      </c>
      <c r="J107" s="352">
        <v>1329</v>
      </c>
      <c r="K107" s="352">
        <v>1331</v>
      </c>
      <c r="L107" s="352">
        <v>1296</v>
      </c>
      <c r="M107" s="352">
        <v>1306</v>
      </c>
      <c r="N107" s="352">
        <v>1291</v>
      </c>
      <c r="O107" s="345">
        <v>1359</v>
      </c>
      <c r="P107" s="342">
        <v>1324</v>
      </c>
      <c r="Q107" s="352">
        <v>1277</v>
      </c>
      <c r="R107" s="352">
        <v>1348</v>
      </c>
      <c r="S107" s="352">
        <v>1381</v>
      </c>
      <c r="T107" s="352">
        <v>1404</v>
      </c>
      <c r="U107" s="352">
        <v>1371</v>
      </c>
      <c r="V107" s="352">
        <v>1413</v>
      </c>
      <c r="W107" s="352">
        <v>1463</v>
      </c>
      <c r="X107" s="352">
        <v>1453</v>
      </c>
      <c r="Y107" s="352">
        <v>1448</v>
      </c>
      <c r="Z107" s="352">
        <v>1465</v>
      </c>
      <c r="AA107" s="345">
        <v>1443</v>
      </c>
      <c r="AB107" s="342">
        <v>1393</v>
      </c>
      <c r="AC107" s="352">
        <v>1356</v>
      </c>
      <c r="AD107" s="352">
        <v>1374</v>
      </c>
      <c r="AE107" s="352">
        <v>1412</v>
      </c>
      <c r="AF107" s="352">
        <v>1450</v>
      </c>
      <c r="AG107" s="352">
        <v>1474</v>
      </c>
      <c r="AH107" s="352">
        <v>1502</v>
      </c>
      <c r="AI107" s="352">
        <v>1481</v>
      </c>
      <c r="AJ107" s="352">
        <v>1507</v>
      </c>
      <c r="AK107" s="352">
        <v>1519</v>
      </c>
      <c r="AL107" s="352">
        <v>1475</v>
      </c>
      <c r="AM107" s="345">
        <v>1486</v>
      </c>
      <c r="AN107" s="342">
        <v>1491</v>
      </c>
      <c r="AO107" s="352">
        <v>1482</v>
      </c>
      <c r="AP107" s="352">
        <v>1529</v>
      </c>
      <c r="AQ107" s="352">
        <v>1564</v>
      </c>
      <c r="AR107" s="352">
        <v>1590</v>
      </c>
      <c r="AS107" s="352">
        <v>1681</v>
      </c>
      <c r="AT107" s="352">
        <v>1722</v>
      </c>
      <c r="AU107" s="352">
        <v>1708</v>
      </c>
      <c r="AV107" s="352">
        <v>1729</v>
      </c>
      <c r="AW107" s="352">
        <v>1776</v>
      </c>
      <c r="AX107" s="352">
        <v>1743</v>
      </c>
      <c r="AY107" s="345">
        <v>1656</v>
      </c>
      <c r="AZ107" s="342">
        <v>1651</v>
      </c>
      <c r="BA107" s="352">
        <v>1639</v>
      </c>
      <c r="BB107" s="352">
        <v>1648</v>
      </c>
      <c r="BC107" s="352">
        <v>1613</v>
      </c>
      <c r="BD107" s="352">
        <v>1590</v>
      </c>
      <c r="BE107" s="352">
        <v>1609</v>
      </c>
      <c r="BF107" s="352">
        <v>1604</v>
      </c>
      <c r="BG107" s="352">
        <v>1690</v>
      </c>
      <c r="BH107" s="352">
        <v>1581</v>
      </c>
      <c r="BI107" s="352">
        <v>1573</v>
      </c>
      <c r="BJ107" s="352">
        <v>1527</v>
      </c>
      <c r="BK107" s="341">
        <v>1512</v>
      </c>
      <c r="BL107" s="342">
        <v>1477</v>
      </c>
      <c r="BM107" s="352">
        <v>1483</v>
      </c>
      <c r="BN107" s="352">
        <v>1485</v>
      </c>
      <c r="BO107" s="352">
        <v>1508</v>
      </c>
      <c r="BP107" s="352">
        <v>1473</v>
      </c>
      <c r="BQ107" s="352">
        <v>1472</v>
      </c>
      <c r="BR107" s="352">
        <v>1468</v>
      </c>
      <c r="BS107" s="352">
        <v>1504</v>
      </c>
      <c r="BT107" s="352">
        <v>1515</v>
      </c>
      <c r="BU107" s="352">
        <v>1499</v>
      </c>
      <c r="BV107" s="352">
        <v>1483</v>
      </c>
      <c r="BW107" s="341">
        <v>1473</v>
      </c>
      <c r="BX107" s="342">
        <v>1441</v>
      </c>
      <c r="BY107" s="352">
        <v>1430</v>
      </c>
      <c r="BZ107" s="352">
        <v>1484</v>
      </c>
      <c r="CA107" s="352">
        <v>1456</v>
      </c>
      <c r="CB107" s="352">
        <v>1500</v>
      </c>
      <c r="CC107" s="352">
        <v>1482</v>
      </c>
      <c r="CD107" s="352">
        <v>1482</v>
      </c>
      <c r="CE107" s="352">
        <v>1472</v>
      </c>
      <c r="CF107" s="352">
        <v>1479</v>
      </c>
      <c r="CG107" s="352">
        <v>1516</v>
      </c>
      <c r="CH107" s="352">
        <v>1502</v>
      </c>
      <c r="CI107" s="341">
        <v>1506</v>
      </c>
      <c r="CJ107" s="342">
        <v>1459</v>
      </c>
      <c r="CK107" s="352">
        <v>1446</v>
      </c>
      <c r="CL107" s="352">
        <v>1442</v>
      </c>
      <c r="CM107" s="352">
        <v>1459</v>
      </c>
      <c r="CN107" s="352">
        <v>1431</v>
      </c>
      <c r="CO107" s="352">
        <v>1435</v>
      </c>
      <c r="CP107" s="352">
        <v>1442</v>
      </c>
      <c r="CQ107" s="352">
        <v>1488</v>
      </c>
      <c r="CR107" s="352">
        <v>1516</v>
      </c>
      <c r="CS107" s="352">
        <v>1522</v>
      </c>
      <c r="CT107" s="352">
        <v>1513</v>
      </c>
      <c r="CU107" s="341">
        <v>1513</v>
      </c>
      <c r="CV107" s="342">
        <v>1500</v>
      </c>
      <c r="CW107" s="352">
        <v>1506</v>
      </c>
      <c r="CX107" s="352">
        <v>1548</v>
      </c>
      <c r="CY107" s="352">
        <v>1547</v>
      </c>
      <c r="CZ107" s="352">
        <v>1557</v>
      </c>
      <c r="DA107" s="352">
        <v>1550</v>
      </c>
      <c r="DB107" s="352">
        <v>1538</v>
      </c>
      <c r="DC107" s="352">
        <v>1525</v>
      </c>
      <c r="DD107" s="352">
        <v>1555</v>
      </c>
      <c r="DE107" s="352">
        <v>1562</v>
      </c>
      <c r="DF107" s="352">
        <v>1493</v>
      </c>
      <c r="DG107" s="341">
        <v>1496</v>
      </c>
      <c r="DH107" s="342">
        <v>1472</v>
      </c>
      <c r="DI107" s="352">
        <v>1498</v>
      </c>
      <c r="DJ107" s="352">
        <v>1507</v>
      </c>
      <c r="DK107" s="352">
        <v>1533</v>
      </c>
      <c r="DL107" s="352">
        <v>1516</v>
      </c>
      <c r="DM107" s="352">
        <v>1515</v>
      </c>
      <c r="DN107" s="352">
        <v>1357</v>
      </c>
      <c r="DO107" s="352">
        <v>1355</v>
      </c>
      <c r="DP107" s="352">
        <v>1362</v>
      </c>
      <c r="DQ107" s="341">
        <v>1346</v>
      </c>
      <c r="DR107" s="341">
        <v>1358</v>
      </c>
      <c r="DS107" s="345">
        <v>1316</v>
      </c>
      <c r="DT107" s="341">
        <v>1290</v>
      </c>
      <c r="DU107" s="341">
        <v>1257</v>
      </c>
      <c r="DV107" s="341">
        <v>1283</v>
      </c>
      <c r="DW107" s="341">
        <v>1274</v>
      </c>
      <c r="DX107" s="352"/>
      <c r="DY107" s="352"/>
      <c r="DZ107" s="352"/>
      <c r="EA107" s="352"/>
      <c r="EB107" s="352"/>
      <c r="EC107" s="352"/>
      <c r="ED107" s="352"/>
      <c r="EE107" s="352"/>
      <c r="EF107" s="104">
        <v>-9</v>
      </c>
      <c r="EG107" s="84">
        <v>-0.70643642072213508</v>
      </c>
      <c r="EH107" s="104">
        <v>-42</v>
      </c>
      <c r="EI107" s="84">
        <v>-2.8074866310160429</v>
      </c>
    </row>
    <row r="108" spans="1:139" ht="15" outlineLevel="2">
      <c r="A108" s="339">
        <v>91</v>
      </c>
      <c r="B108" s="339" t="s">
        <v>391</v>
      </c>
      <c r="C108" s="339" t="s">
        <v>395</v>
      </c>
      <c r="D108" s="342">
        <v>740</v>
      </c>
      <c r="E108" s="352">
        <v>730</v>
      </c>
      <c r="F108" s="352">
        <v>750</v>
      </c>
      <c r="G108" s="352">
        <v>756</v>
      </c>
      <c r="H108" s="352">
        <v>748</v>
      </c>
      <c r="I108" s="352">
        <v>758</v>
      </c>
      <c r="J108" s="352">
        <v>754</v>
      </c>
      <c r="K108" s="352">
        <v>741</v>
      </c>
      <c r="L108" s="352">
        <v>731</v>
      </c>
      <c r="M108" s="352">
        <v>721</v>
      </c>
      <c r="N108" s="352">
        <v>718</v>
      </c>
      <c r="O108" s="345">
        <v>741</v>
      </c>
      <c r="P108" s="342">
        <v>674</v>
      </c>
      <c r="Q108" s="352">
        <v>659</v>
      </c>
      <c r="R108" s="352">
        <v>683</v>
      </c>
      <c r="S108" s="352">
        <v>713</v>
      </c>
      <c r="T108" s="352">
        <v>748</v>
      </c>
      <c r="U108" s="352">
        <v>739</v>
      </c>
      <c r="V108" s="352">
        <v>735</v>
      </c>
      <c r="W108" s="352">
        <v>757</v>
      </c>
      <c r="X108" s="352">
        <v>784</v>
      </c>
      <c r="Y108" s="352">
        <v>786</v>
      </c>
      <c r="Z108" s="352">
        <v>758</v>
      </c>
      <c r="AA108" s="345">
        <v>740</v>
      </c>
      <c r="AB108" s="342">
        <v>713</v>
      </c>
      <c r="AC108" s="352">
        <v>683</v>
      </c>
      <c r="AD108" s="352">
        <v>688</v>
      </c>
      <c r="AE108" s="352">
        <v>707</v>
      </c>
      <c r="AF108" s="352">
        <v>707</v>
      </c>
      <c r="AG108" s="352">
        <v>715</v>
      </c>
      <c r="AH108" s="352">
        <v>774</v>
      </c>
      <c r="AI108" s="352">
        <v>772</v>
      </c>
      <c r="AJ108" s="352">
        <v>786</v>
      </c>
      <c r="AK108" s="352">
        <v>794</v>
      </c>
      <c r="AL108" s="352">
        <v>763</v>
      </c>
      <c r="AM108" s="345">
        <v>765</v>
      </c>
      <c r="AN108" s="342">
        <v>768</v>
      </c>
      <c r="AO108" s="352">
        <v>686</v>
      </c>
      <c r="AP108" s="352">
        <v>702</v>
      </c>
      <c r="AQ108" s="352">
        <v>734</v>
      </c>
      <c r="AR108" s="352">
        <v>737</v>
      </c>
      <c r="AS108" s="352">
        <v>807</v>
      </c>
      <c r="AT108" s="352">
        <v>811</v>
      </c>
      <c r="AU108" s="352">
        <v>807</v>
      </c>
      <c r="AV108" s="352">
        <v>801</v>
      </c>
      <c r="AW108" s="352">
        <v>810</v>
      </c>
      <c r="AX108" s="352">
        <v>785</v>
      </c>
      <c r="AY108" s="345">
        <v>774</v>
      </c>
      <c r="AZ108" s="342">
        <v>747</v>
      </c>
      <c r="BA108" s="352">
        <v>738</v>
      </c>
      <c r="BB108" s="352">
        <v>749</v>
      </c>
      <c r="BC108" s="352">
        <v>734</v>
      </c>
      <c r="BD108" s="352">
        <v>744</v>
      </c>
      <c r="BE108" s="352">
        <v>755</v>
      </c>
      <c r="BF108" s="352">
        <v>762</v>
      </c>
      <c r="BG108" s="352">
        <v>732</v>
      </c>
      <c r="BH108" s="352">
        <v>755</v>
      </c>
      <c r="BI108" s="352">
        <v>739</v>
      </c>
      <c r="BJ108" s="352">
        <v>751</v>
      </c>
      <c r="BK108" s="341">
        <v>761</v>
      </c>
      <c r="BL108" s="342">
        <v>745</v>
      </c>
      <c r="BM108" s="352">
        <v>750</v>
      </c>
      <c r="BN108" s="352">
        <v>770</v>
      </c>
      <c r="BO108" s="352">
        <v>787</v>
      </c>
      <c r="BP108" s="352">
        <v>800</v>
      </c>
      <c r="BQ108" s="352">
        <v>815</v>
      </c>
      <c r="BR108" s="352">
        <v>812</v>
      </c>
      <c r="BS108" s="352">
        <v>814</v>
      </c>
      <c r="BT108" s="352">
        <v>820</v>
      </c>
      <c r="BU108" s="352">
        <v>812</v>
      </c>
      <c r="BV108" s="352">
        <v>821</v>
      </c>
      <c r="BW108" s="341">
        <v>828</v>
      </c>
      <c r="BX108" s="342">
        <v>790</v>
      </c>
      <c r="BY108" s="352">
        <v>806</v>
      </c>
      <c r="BZ108" s="352">
        <v>799</v>
      </c>
      <c r="CA108" s="352">
        <v>804</v>
      </c>
      <c r="CB108" s="352">
        <v>823</v>
      </c>
      <c r="CC108" s="352">
        <v>848</v>
      </c>
      <c r="CD108" s="352">
        <v>861</v>
      </c>
      <c r="CE108" s="352">
        <v>867</v>
      </c>
      <c r="CF108" s="352">
        <v>875</v>
      </c>
      <c r="CG108" s="352">
        <v>876</v>
      </c>
      <c r="CH108" s="352">
        <v>900</v>
      </c>
      <c r="CI108" s="341">
        <v>910</v>
      </c>
      <c r="CJ108" s="342">
        <v>874</v>
      </c>
      <c r="CK108" s="352">
        <v>869</v>
      </c>
      <c r="CL108" s="352">
        <v>878</v>
      </c>
      <c r="CM108" s="352">
        <v>880</v>
      </c>
      <c r="CN108" s="352">
        <v>836</v>
      </c>
      <c r="CO108" s="352">
        <v>831</v>
      </c>
      <c r="CP108" s="352">
        <v>821</v>
      </c>
      <c r="CQ108" s="352">
        <v>844</v>
      </c>
      <c r="CR108" s="352">
        <v>856</v>
      </c>
      <c r="CS108" s="352">
        <v>873</v>
      </c>
      <c r="CT108" s="352">
        <v>883</v>
      </c>
      <c r="CU108" s="341">
        <v>880</v>
      </c>
      <c r="CV108" s="342">
        <v>874</v>
      </c>
      <c r="CW108" s="352">
        <v>898</v>
      </c>
      <c r="CX108" s="352">
        <v>905</v>
      </c>
      <c r="CY108" s="352">
        <v>923</v>
      </c>
      <c r="CZ108" s="352">
        <v>926</v>
      </c>
      <c r="DA108" s="352">
        <v>930</v>
      </c>
      <c r="DB108" s="352">
        <v>914</v>
      </c>
      <c r="DC108" s="352">
        <v>910</v>
      </c>
      <c r="DD108" s="352">
        <v>932</v>
      </c>
      <c r="DE108" s="352">
        <v>942</v>
      </c>
      <c r="DF108" s="352">
        <v>931</v>
      </c>
      <c r="DG108" s="341">
        <v>945</v>
      </c>
      <c r="DH108" s="342">
        <v>925</v>
      </c>
      <c r="DI108" s="352">
        <v>923</v>
      </c>
      <c r="DJ108" s="352">
        <v>936</v>
      </c>
      <c r="DK108" s="352">
        <v>950</v>
      </c>
      <c r="DL108" s="352">
        <v>945</v>
      </c>
      <c r="DM108" s="352">
        <v>957</v>
      </c>
      <c r="DN108" s="352">
        <v>860</v>
      </c>
      <c r="DO108" s="352">
        <v>865</v>
      </c>
      <c r="DP108" s="352">
        <v>881</v>
      </c>
      <c r="DQ108" s="341">
        <v>874</v>
      </c>
      <c r="DR108" s="341">
        <v>906</v>
      </c>
      <c r="DS108" s="345">
        <v>903</v>
      </c>
      <c r="DT108" s="341">
        <v>857</v>
      </c>
      <c r="DU108" s="341">
        <v>830</v>
      </c>
      <c r="DV108" s="341">
        <v>898</v>
      </c>
      <c r="DW108" s="341">
        <v>894</v>
      </c>
      <c r="DX108" s="352"/>
      <c r="DY108" s="352"/>
      <c r="DZ108" s="352"/>
      <c r="EA108" s="352"/>
      <c r="EB108" s="352"/>
      <c r="EC108" s="352"/>
      <c r="ED108" s="352"/>
      <c r="EE108" s="352"/>
      <c r="EF108" s="104">
        <v>-4</v>
      </c>
      <c r="EG108" s="84">
        <v>-0.44742729306487694</v>
      </c>
      <c r="EH108" s="104">
        <v>-9</v>
      </c>
      <c r="EI108" s="84">
        <v>-0.95238095238095244</v>
      </c>
    </row>
    <row r="109" spans="1:139" ht="15" outlineLevel="2">
      <c r="A109" s="339">
        <v>93</v>
      </c>
      <c r="B109" s="339" t="s">
        <v>391</v>
      </c>
      <c r="C109" s="339" t="s">
        <v>396</v>
      </c>
      <c r="D109" s="342">
        <v>1373</v>
      </c>
      <c r="E109" s="352">
        <v>1398</v>
      </c>
      <c r="F109" s="352">
        <v>1386</v>
      </c>
      <c r="G109" s="352">
        <v>1391</v>
      </c>
      <c r="H109" s="352">
        <v>1375</v>
      </c>
      <c r="I109" s="352">
        <v>1396</v>
      </c>
      <c r="J109" s="352">
        <v>1397</v>
      </c>
      <c r="K109" s="352">
        <v>1387</v>
      </c>
      <c r="L109" s="352">
        <v>1388</v>
      </c>
      <c r="M109" s="352">
        <v>1388</v>
      </c>
      <c r="N109" s="352">
        <v>1408</v>
      </c>
      <c r="O109" s="345">
        <v>1443</v>
      </c>
      <c r="P109" s="342">
        <v>1402</v>
      </c>
      <c r="Q109" s="352">
        <v>927</v>
      </c>
      <c r="R109" s="352">
        <v>1266</v>
      </c>
      <c r="S109" s="352">
        <v>1324</v>
      </c>
      <c r="T109" s="352">
        <v>1375</v>
      </c>
      <c r="U109" s="352">
        <v>1347</v>
      </c>
      <c r="V109" s="352">
        <v>1347</v>
      </c>
      <c r="W109" s="352">
        <v>1366</v>
      </c>
      <c r="X109" s="352">
        <v>1362</v>
      </c>
      <c r="Y109" s="352">
        <v>1388</v>
      </c>
      <c r="Z109" s="352">
        <v>1305</v>
      </c>
      <c r="AA109" s="345">
        <v>1269</v>
      </c>
      <c r="AB109" s="342">
        <v>1236</v>
      </c>
      <c r="AC109" s="352">
        <v>1224</v>
      </c>
      <c r="AD109" s="352">
        <v>1252</v>
      </c>
      <c r="AE109" s="352">
        <v>1253</v>
      </c>
      <c r="AF109" s="352">
        <v>1225</v>
      </c>
      <c r="AG109" s="352">
        <v>1245</v>
      </c>
      <c r="AH109" s="352">
        <v>1360</v>
      </c>
      <c r="AI109" s="352">
        <v>1389</v>
      </c>
      <c r="AJ109" s="352">
        <v>1402</v>
      </c>
      <c r="AK109" s="352">
        <v>1370</v>
      </c>
      <c r="AL109" s="352">
        <v>1245</v>
      </c>
      <c r="AM109" s="345">
        <v>1258</v>
      </c>
      <c r="AN109" s="342">
        <v>1243</v>
      </c>
      <c r="AO109" s="352">
        <v>1162</v>
      </c>
      <c r="AP109" s="352">
        <v>1199</v>
      </c>
      <c r="AQ109" s="352">
        <v>1277</v>
      </c>
      <c r="AR109" s="352">
        <v>1306</v>
      </c>
      <c r="AS109" s="352">
        <v>1340</v>
      </c>
      <c r="AT109" s="352">
        <v>1356</v>
      </c>
      <c r="AU109" s="352">
        <v>1365</v>
      </c>
      <c r="AV109" s="352">
        <v>1391</v>
      </c>
      <c r="AW109" s="352">
        <v>1380</v>
      </c>
      <c r="AX109" s="352">
        <v>1343</v>
      </c>
      <c r="AY109" s="345">
        <v>1325</v>
      </c>
      <c r="AZ109" s="342">
        <v>1292</v>
      </c>
      <c r="BA109" s="352">
        <v>1283</v>
      </c>
      <c r="BB109" s="352">
        <v>1273</v>
      </c>
      <c r="BC109" s="352">
        <v>1239</v>
      </c>
      <c r="BD109" s="352">
        <v>1248</v>
      </c>
      <c r="BE109" s="352">
        <v>1271</v>
      </c>
      <c r="BF109" s="352">
        <v>1259</v>
      </c>
      <c r="BG109" s="352">
        <v>1240</v>
      </c>
      <c r="BH109" s="352">
        <v>1233</v>
      </c>
      <c r="BI109" s="352">
        <v>1210</v>
      </c>
      <c r="BJ109" s="352">
        <v>1170</v>
      </c>
      <c r="BK109" s="341">
        <v>1157</v>
      </c>
      <c r="BL109" s="342">
        <v>1165</v>
      </c>
      <c r="BM109" s="352">
        <v>1194</v>
      </c>
      <c r="BN109" s="352">
        <v>1194</v>
      </c>
      <c r="BO109" s="352">
        <v>1214</v>
      </c>
      <c r="BP109" s="352">
        <v>1194</v>
      </c>
      <c r="BQ109" s="352">
        <v>1188</v>
      </c>
      <c r="BR109" s="352">
        <v>1165</v>
      </c>
      <c r="BS109" s="352">
        <v>1205</v>
      </c>
      <c r="BT109" s="352">
        <v>1190</v>
      </c>
      <c r="BU109" s="352">
        <v>1192</v>
      </c>
      <c r="BV109" s="352">
        <v>1180</v>
      </c>
      <c r="BW109" s="341">
        <v>1163</v>
      </c>
      <c r="BX109" s="342">
        <v>1073</v>
      </c>
      <c r="BY109" s="352">
        <v>1070</v>
      </c>
      <c r="BZ109" s="352">
        <v>1126</v>
      </c>
      <c r="CA109" s="352">
        <v>1143</v>
      </c>
      <c r="CB109" s="352">
        <v>1170</v>
      </c>
      <c r="CC109" s="352">
        <v>1197</v>
      </c>
      <c r="CD109" s="352">
        <v>1209</v>
      </c>
      <c r="CE109" s="352">
        <v>1244</v>
      </c>
      <c r="CF109" s="352">
        <v>1212</v>
      </c>
      <c r="CG109" s="352">
        <v>1233</v>
      </c>
      <c r="CH109" s="352">
        <v>1261</v>
      </c>
      <c r="CI109" s="341">
        <v>1217</v>
      </c>
      <c r="CJ109" s="342">
        <v>1130</v>
      </c>
      <c r="CK109" s="352">
        <v>1139</v>
      </c>
      <c r="CL109" s="352">
        <v>1153</v>
      </c>
      <c r="CM109" s="352">
        <v>1156</v>
      </c>
      <c r="CN109" s="352">
        <v>1167</v>
      </c>
      <c r="CO109" s="352">
        <v>1179</v>
      </c>
      <c r="CP109" s="352">
        <v>1140</v>
      </c>
      <c r="CQ109" s="352">
        <v>1185</v>
      </c>
      <c r="CR109" s="352">
        <v>1175</v>
      </c>
      <c r="CS109" s="352">
        <v>1130</v>
      </c>
      <c r="CT109" s="352">
        <v>1183</v>
      </c>
      <c r="CU109" s="341">
        <v>1146</v>
      </c>
      <c r="CV109" s="342">
        <v>1120</v>
      </c>
      <c r="CW109" s="352">
        <v>1115</v>
      </c>
      <c r="CX109" s="352">
        <v>1143</v>
      </c>
      <c r="CY109" s="352">
        <v>1166</v>
      </c>
      <c r="CZ109" s="352">
        <v>1147</v>
      </c>
      <c r="DA109" s="352">
        <v>1169</v>
      </c>
      <c r="DB109" s="352">
        <v>1175</v>
      </c>
      <c r="DC109" s="352">
        <v>1196</v>
      </c>
      <c r="DD109" s="352">
        <v>1253</v>
      </c>
      <c r="DE109" s="352">
        <v>1284</v>
      </c>
      <c r="DF109" s="352">
        <v>1285</v>
      </c>
      <c r="DG109" s="341">
        <v>1280</v>
      </c>
      <c r="DH109" s="342">
        <v>1239</v>
      </c>
      <c r="DI109" s="352">
        <v>1283</v>
      </c>
      <c r="DJ109" s="352">
        <v>1320</v>
      </c>
      <c r="DK109" s="352">
        <v>1315</v>
      </c>
      <c r="DL109" s="352">
        <v>1315</v>
      </c>
      <c r="DM109" s="352">
        <v>1322</v>
      </c>
      <c r="DN109" s="352">
        <v>1232</v>
      </c>
      <c r="DO109" s="352">
        <v>1233</v>
      </c>
      <c r="DP109" s="352">
        <v>1232</v>
      </c>
      <c r="DQ109" s="341">
        <v>1226</v>
      </c>
      <c r="DR109" s="341">
        <v>1226</v>
      </c>
      <c r="DS109" s="345">
        <v>1210</v>
      </c>
      <c r="DT109" s="341">
        <v>1127</v>
      </c>
      <c r="DU109" s="341">
        <v>1131</v>
      </c>
      <c r="DV109" s="341">
        <v>1217</v>
      </c>
      <c r="DW109" s="341">
        <v>1220</v>
      </c>
      <c r="DX109" s="352"/>
      <c r="DY109" s="352"/>
      <c r="DZ109" s="352"/>
      <c r="EA109" s="352"/>
      <c r="EB109" s="352"/>
      <c r="EC109" s="352"/>
      <c r="ED109" s="352"/>
      <c r="EE109" s="352"/>
      <c r="EF109" s="104">
        <v>3</v>
      </c>
      <c r="EG109" s="84">
        <v>0.24590163934426232</v>
      </c>
      <c r="EH109" s="104">
        <v>10</v>
      </c>
      <c r="EI109" s="84">
        <v>0.78125</v>
      </c>
    </row>
    <row r="110" spans="1:139" ht="15" outlineLevel="2">
      <c r="A110" s="339">
        <v>101</v>
      </c>
      <c r="B110" s="339" t="s">
        <v>391</v>
      </c>
      <c r="C110" s="339" t="s">
        <v>397</v>
      </c>
      <c r="D110" s="342">
        <v>6853</v>
      </c>
      <c r="E110" s="352">
        <v>6726</v>
      </c>
      <c r="F110" s="352">
        <v>6639</v>
      </c>
      <c r="G110" s="352">
        <v>6860</v>
      </c>
      <c r="H110" s="352">
        <v>7072</v>
      </c>
      <c r="I110" s="352">
        <v>7218</v>
      </c>
      <c r="J110" s="352">
        <v>7103</v>
      </c>
      <c r="K110" s="352">
        <v>7240</v>
      </c>
      <c r="L110" s="352">
        <v>7141</v>
      </c>
      <c r="M110" s="352">
        <v>7184</v>
      </c>
      <c r="N110" s="352">
        <v>7176</v>
      </c>
      <c r="O110" s="345">
        <v>7189</v>
      </c>
      <c r="P110" s="342">
        <v>7006</v>
      </c>
      <c r="Q110" s="352">
        <v>5031</v>
      </c>
      <c r="R110" s="352">
        <v>6574</v>
      </c>
      <c r="S110" s="352">
        <v>6780</v>
      </c>
      <c r="T110" s="352">
        <v>7072</v>
      </c>
      <c r="U110" s="352">
        <v>7085</v>
      </c>
      <c r="V110" s="352">
        <v>7077</v>
      </c>
      <c r="W110" s="352">
        <v>7263</v>
      </c>
      <c r="X110" s="352">
        <v>7307</v>
      </c>
      <c r="Y110" s="352">
        <v>7419</v>
      </c>
      <c r="Z110" s="352">
        <v>7348</v>
      </c>
      <c r="AA110" s="345">
        <v>7223</v>
      </c>
      <c r="AB110" s="342">
        <v>7026</v>
      </c>
      <c r="AC110" s="352">
        <v>6905</v>
      </c>
      <c r="AD110" s="352">
        <v>6913</v>
      </c>
      <c r="AE110" s="352">
        <v>7087</v>
      </c>
      <c r="AF110" s="352">
        <v>7185</v>
      </c>
      <c r="AG110" s="352">
        <v>7299</v>
      </c>
      <c r="AH110" s="352">
        <v>7469</v>
      </c>
      <c r="AI110" s="352">
        <v>7584</v>
      </c>
      <c r="AJ110" s="352">
        <v>7779</v>
      </c>
      <c r="AK110" s="352">
        <v>7731</v>
      </c>
      <c r="AL110" s="352">
        <v>7521</v>
      </c>
      <c r="AM110" s="345">
        <v>7523</v>
      </c>
      <c r="AN110" s="342">
        <v>7284</v>
      </c>
      <c r="AO110" s="352">
        <v>7165</v>
      </c>
      <c r="AP110" s="352">
        <v>7236</v>
      </c>
      <c r="AQ110" s="352">
        <v>7432</v>
      </c>
      <c r="AR110" s="352">
        <v>7483</v>
      </c>
      <c r="AS110" s="352">
        <v>7841</v>
      </c>
      <c r="AT110" s="352">
        <v>7914</v>
      </c>
      <c r="AU110" s="352">
        <v>7904</v>
      </c>
      <c r="AV110" s="352">
        <v>7846</v>
      </c>
      <c r="AW110" s="352">
        <v>7961</v>
      </c>
      <c r="AX110" s="352">
        <v>7872</v>
      </c>
      <c r="AY110" s="345">
        <v>7884</v>
      </c>
      <c r="AZ110" s="342">
        <v>7750</v>
      </c>
      <c r="BA110" s="352">
        <v>7780</v>
      </c>
      <c r="BB110" s="352">
        <v>7930</v>
      </c>
      <c r="BC110" s="352">
        <v>7818</v>
      </c>
      <c r="BD110" s="352">
        <v>7788</v>
      </c>
      <c r="BE110" s="352">
        <v>7795</v>
      </c>
      <c r="BF110" s="352">
        <v>7791</v>
      </c>
      <c r="BG110" s="352">
        <v>8435</v>
      </c>
      <c r="BH110" s="352">
        <v>7603</v>
      </c>
      <c r="BI110" s="352">
        <v>7595</v>
      </c>
      <c r="BJ110" s="352">
        <v>7515</v>
      </c>
      <c r="BK110" s="341">
        <v>7489</v>
      </c>
      <c r="BL110" s="342">
        <v>7381</v>
      </c>
      <c r="BM110" s="352">
        <v>7237</v>
      </c>
      <c r="BN110" s="352">
        <v>7391</v>
      </c>
      <c r="BO110" s="352">
        <v>7437</v>
      </c>
      <c r="BP110" s="352">
        <v>7344</v>
      </c>
      <c r="BQ110" s="352">
        <v>7354</v>
      </c>
      <c r="BR110" s="352">
        <v>7346</v>
      </c>
      <c r="BS110" s="352">
        <v>7421</v>
      </c>
      <c r="BT110" s="352">
        <v>7518</v>
      </c>
      <c r="BU110" s="352">
        <v>7584</v>
      </c>
      <c r="BV110" s="352">
        <v>7572</v>
      </c>
      <c r="BW110" s="341">
        <v>7556</v>
      </c>
      <c r="BX110" s="342">
        <v>7432</v>
      </c>
      <c r="BY110" s="352">
        <v>7458</v>
      </c>
      <c r="BZ110" s="352">
        <v>7471</v>
      </c>
      <c r="CA110" s="352">
        <v>7466</v>
      </c>
      <c r="CB110" s="352">
        <v>7422</v>
      </c>
      <c r="CC110" s="352">
        <v>7438</v>
      </c>
      <c r="CD110" s="352">
        <v>7498</v>
      </c>
      <c r="CE110" s="352">
        <v>7457</v>
      </c>
      <c r="CF110" s="352">
        <v>7403</v>
      </c>
      <c r="CG110" s="352">
        <v>7428</v>
      </c>
      <c r="CH110" s="352">
        <v>7396</v>
      </c>
      <c r="CI110" s="341">
        <v>7336</v>
      </c>
      <c r="CJ110" s="342">
        <v>7162</v>
      </c>
      <c r="CK110" s="352">
        <v>7080</v>
      </c>
      <c r="CL110" s="352">
        <v>7081</v>
      </c>
      <c r="CM110" s="352">
        <v>7023</v>
      </c>
      <c r="CN110" s="352">
        <v>6932</v>
      </c>
      <c r="CO110" s="352">
        <v>6933</v>
      </c>
      <c r="CP110" s="352">
        <v>7004</v>
      </c>
      <c r="CQ110" s="352">
        <v>7100</v>
      </c>
      <c r="CR110" s="352">
        <v>7171</v>
      </c>
      <c r="CS110" s="352">
        <v>7256</v>
      </c>
      <c r="CT110" s="352">
        <v>7335</v>
      </c>
      <c r="CU110" s="341">
        <v>7424</v>
      </c>
      <c r="CV110" s="342">
        <v>7341</v>
      </c>
      <c r="CW110" s="352">
        <v>7395</v>
      </c>
      <c r="CX110" s="352">
        <v>7547</v>
      </c>
      <c r="CY110" s="352">
        <v>7592</v>
      </c>
      <c r="CZ110" s="352">
        <v>7705</v>
      </c>
      <c r="DA110" s="352">
        <v>7684</v>
      </c>
      <c r="DB110" s="352">
        <v>7506</v>
      </c>
      <c r="DC110" s="352">
        <v>7525</v>
      </c>
      <c r="DD110" s="352">
        <v>7593</v>
      </c>
      <c r="DE110" s="352">
        <v>7608</v>
      </c>
      <c r="DF110" s="352">
        <v>7632</v>
      </c>
      <c r="DG110" s="341">
        <v>7664</v>
      </c>
      <c r="DH110" s="342">
        <v>7559</v>
      </c>
      <c r="DI110" s="352">
        <v>7581</v>
      </c>
      <c r="DJ110" s="352">
        <v>7722</v>
      </c>
      <c r="DK110" s="352">
        <v>7780</v>
      </c>
      <c r="DL110" s="352">
        <v>7758</v>
      </c>
      <c r="DM110" s="352">
        <v>7760</v>
      </c>
      <c r="DN110" s="352">
        <v>7209</v>
      </c>
      <c r="DO110" s="352">
        <v>7219</v>
      </c>
      <c r="DP110" s="352">
        <v>7264</v>
      </c>
      <c r="DQ110" s="341">
        <v>7190</v>
      </c>
      <c r="DR110" s="341">
        <v>7132</v>
      </c>
      <c r="DS110" s="345">
        <v>7086</v>
      </c>
      <c r="DT110" s="341">
        <v>6933</v>
      </c>
      <c r="DU110" s="341">
        <v>6976</v>
      </c>
      <c r="DV110" s="341">
        <v>7203</v>
      </c>
      <c r="DW110" s="341">
        <v>7199</v>
      </c>
      <c r="DX110" s="352"/>
      <c r="DY110" s="352"/>
      <c r="DZ110" s="352"/>
      <c r="EA110" s="352"/>
      <c r="EB110" s="352"/>
      <c r="EC110" s="352"/>
      <c r="ED110" s="352"/>
      <c r="EE110" s="352"/>
      <c r="EF110" s="104">
        <v>-4</v>
      </c>
      <c r="EG110" s="84">
        <v>-5.5563272676760665E-2</v>
      </c>
      <c r="EH110" s="104">
        <v>113</v>
      </c>
      <c r="EI110" s="84">
        <v>1.4744258872651357</v>
      </c>
    </row>
    <row r="111" spans="1:139" ht="15" outlineLevel="2">
      <c r="A111" s="339">
        <v>145</v>
      </c>
      <c r="B111" s="339" t="s">
        <v>391</v>
      </c>
      <c r="C111" s="339" t="s">
        <v>398</v>
      </c>
      <c r="D111" s="342">
        <v>783</v>
      </c>
      <c r="E111" s="352">
        <v>810</v>
      </c>
      <c r="F111" s="352">
        <v>813</v>
      </c>
      <c r="G111" s="352">
        <v>774</v>
      </c>
      <c r="H111" s="352">
        <v>783</v>
      </c>
      <c r="I111" s="352">
        <v>809</v>
      </c>
      <c r="J111" s="352">
        <v>791</v>
      </c>
      <c r="K111" s="352">
        <v>794</v>
      </c>
      <c r="L111" s="352">
        <v>812</v>
      </c>
      <c r="M111" s="352">
        <v>870</v>
      </c>
      <c r="N111" s="352">
        <v>855</v>
      </c>
      <c r="O111" s="345">
        <v>747</v>
      </c>
      <c r="P111" s="342">
        <v>707</v>
      </c>
      <c r="Q111" s="352">
        <v>596</v>
      </c>
      <c r="R111" s="352">
        <v>720</v>
      </c>
      <c r="S111" s="352">
        <v>664</v>
      </c>
      <c r="T111" s="352">
        <v>783</v>
      </c>
      <c r="U111" s="352">
        <v>738</v>
      </c>
      <c r="V111" s="352">
        <v>708</v>
      </c>
      <c r="W111" s="352">
        <v>800</v>
      </c>
      <c r="X111" s="352">
        <v>792</v>
      </c>
      <c r="Y111" s="352">
        <v>829</v>
      </c>
      <c r="Z111" s="352">
        <v>815</v>
      </c>
      <c r="AA111" s="345">
        <v>782</v>
      </c>
      <c r="AB111" s="342">
        <v>705</v>
      </c>
      <c r="AC111" s="352">
        <v>672</v>
      </c>
      <c r="AD111" s="352">
        <v>692</v>
      </c>
      <c r="AE111" s="352">
        <v>680</v>
      </c>
      <c r="AF111" s="352">
        <v>671</v>
      </c>
      <c r="AG111" s="352">
        <v>680</v>
      </c>
      <c r="AH111" s="352">
        <v>697</v>
      </c>
      <c r="AI111" s="352">
        <v>729</v>
      </c>
      <c r="AJ111" s="352">
        <v>752</v>
      </c>
      <c r="AK111" s="352">
        <v>747</v>
      </c>
      <c r="AL111" s="352">
        <v>695</v>
      </c>
      <c r="AM111" s="345">
        <v>701</v>
      </c>
      <c r="AN111" s="342">
        <v>663</v>
      </c>
      <c r="AO111" s="352">
        <v>553</v>
      </c>
      <c r="AP111" s="352">
        <v>572</v>
      </c>
      <c r="AQ111" s="352">
        <v>593</v>
      </c>
      <c r="AR111" s="352">
        <v>594</v>
      </c>
      <c r="AS111" s="352">
        <v>616</v>
      </c>
      <c r="AT111" s="352">
        <v>623</v>
      </c>
      <c r="AU111" s="352">
        <v>642</v>
      </c>
      <c r="AV111" s="352">
        <v>650</v>
      </c>
      <c r="AW111" s="352">
        <v>666</v>
      </c>
      <c r="AX111" s="352">
        <v>673</v>
      </c>
      <c r="AY111" s="345">
        <v>690</v>
      </c>
      <c r="AZ111" s="342">
        <v>688</v>
      </c>
      <c r="BA111" s="352">
        <v>674</v>
      </c>
      <c r="BB111" s="352">
        <v>667</v>
      </c>
      <c r="BC111" s="352">
        <v>610</v>
      </c>
      <c r="BD111" s="352">
        <v>617</v>
      </c>
      <c r="BE111" s="352">
        <v>632</v>
      </c>
      <c r="BF111" s="352">
        <v>643</v>
      </c>
      <c r="BG111" s="352">
        <v>659</v>
      </c>
      <c r="BH111" s="352">
        <v>661</v>
      </c>
      <c r="BI111" s="352">
        <v>637</v>
      </c>
      <c r="BJ111" s="352">
        <v>617</v>
      </c>
      <c r="BK111" s="341">
        <v>629</v>
      </c>
      <c r="BL111" s="342">
        <v>636</v>
      </c>
      <c r="BM111" s="352">
        <v>640</v>
      </c>
      <c r="BN111" s="352">
        <v>640</v>
      </c>
      <c r="BO111" s="352">
        <v>675</v>
      </c>
      <c r="BP111" s="352">
        <v>674</v>
      </c>
      <c r="BQ111" s="352">
        <v>661</v>
      </c>
      <c r="BR111" s="352">
        <v>665</v>
      </c>
      <c r="BS111" s="352">
        <v>689</v>
      </c>
      <c r="BT111" s="352">
        <v>674</v>
      </c>
      <c r="BU111" s="352">
        <v>667</v>
      </c>
      <c r="BV111" s="352">
        <v>653</v>
      </c>
      <c r="BW111" s="341">
        <v>628</v>
      </c>
      <c r="BX111" s="342">
        <v>603</v>
      </c>
      <c r="BY111" s="352">
        <v>611</v>
      </c>
      <c r="BZ111" s="352">
        <v>633</v>
      </c>
      <c r="CA111" s="352">
        <v>623</v>
      </c>
      <c r="CB111" s="352">
        <v>612</v>
      </c>
      <c r="CC111" s="352">
        <v>620</v>
      </c>
      <c r="CD111" s="352">
        <v>642</v>
      </c>
      <c r="CE111" s="352">
        <v>662</v>
      </c>
      <c r="CF111" s="352">
        <v>648</v>
      </c>
      <c r="CG111" s="352">
        <v>666</v>
      </c>
      <c r="CH111" s="352">
        <v>657</v>
      </c>
      <c r="CI111" s="341">
        <v>629</v>
      </c>
      <c r="CJ111" s="342">
        <v>592</v>
      </c>
      <c r="CK111" s="352">
        <v>633</v>
      </c>
      <c r="CL111" s="352">
        <v>603</v>
      </c>
      <c r="CM111" s="352">
        <v>592</v>
      </c>
      <c r="CN111" s="352">
        <v>564</v>
      </c>
      <c r="CO111" s="352">
        <v>553</v>
      </c>
      <c r="CP111" s="352">
        <v>553</v>
      </c>
      <c r="CQ111" s="352">
        <v>605</v>
      </c>
      <c r="CR111" s="352">
        <v>603</v>
      </c>
      <c r="CS111" s="352">
        <v>625</v>
      </c>
      <c r="CT111" s="352">
        <v>646</v>
      </c>
      <c r="CU111" s="341">
        <v>647</v>
      </c>
      <c r="CV111" s="342">
        <v>661</v>
      </c>
      <c r="CW111" s="352">
        <v>678</v>
      </c>
      <c r="CX111" s="352">
        <v>715</v>
      </c>
      <c r="CY111" s="352">
        <v>723</v>
      </c>
      <c r="CZ111" s="352">
        <v>733</v>
      </c>
      <c r="DA111" s="352">
        <v>739</v>
      </c>
      <c r="DB111" s="352">
        <v>753</v>
      </c>
      <c r="DC111" s="352">
        <v>758</v>
      </c>
      <c r="DD111" s="352">
        <v>789</v>
      </c>
      <c r="DE111" s="352">
        <v>777</v>
      </c>
      <c r="DF111" s="352">
        <v>770</v>
      </c>
      <c r="DG111" s="341">
        <v>790</v>
      </c>
      <c r="DH111" s="342">
        <v>795</v>
      </c>
      <c r="DI111" s="352">
        <v>798</v>
      </c>
      <c r="DJ111" s="352">
        <v>798</v>
      </c>
      <c r="DK111" s="352">
        <v>826</v>
      </c>
      <c r="DL111" s="352">
        <v>839</v>
      </c>
      <c r="DM111" s="352">
        <v>845</v>
      </c>
      <c r="DN111" s="352">
        <v>792</v>
      </c>
      <c r="DO111" s="352">
        <v>798</v>
      </c>
      <c r="DP111" s="352">
        <v>830</v>
      </c>
      <c r="DQ111" s="341">
        <v>796</v>
      </c>
      <c r="DR111" s="341">
        <v>792</v>
      </c>
      <c r="DS111" s="345">
        <v>785</v>
      </c>
      <c r="DT111" s="341">
        <v>759</v>
      </c>
      <c r="DU111" s="341">
        <v>771</v>
      </c>
      <c r="DV111" s="341">
        <v>816</v>
      </c>
      <c r="DW111" s="341">
        <v>827</v>
      </c>
      <c r="DX111" s="352"/>
      <c r="DY111" s="352"/>
      <c r="DZ111" s="352"/>
      <c r="EA111" s="352"/>
      <c r="EB111" s="352"/>
      <c r="EC111" s="352"/>
      <c r="ED111" s="352"/>
      <c r="EE111" s="352"/>
      <c r="EF111" s="104">
        <v>11</v>
      </c>
      <c r="EG111" s="84">
        <v>1.3301088270858523</v>
      </c>
      <c r="EH111" s="104">
        <v>42</v>
      </c>
      <c r="EI111" s="84">
        <v>5.3164556962025316</v>
      </c>
    </row>
    <row r="112" spans="1:139" ht="15" outlineLevel="2">
      <c r="A112" s="339">
        <v>209</v>
      </c>
      <c r="B112" s="339" t="s">
        <v>391</v>
      </c>
      <c r="C112" s="339" t="s">
        <v>399</v>
      </c>
      <c r="D112" s="342">
        <v>3559</v>
      </c>
      <c r="E112" s="352">
        <v>3579</v>
      </c>
      <c r="F112" s="352">
        <v>3546</v>
      </c>
      <c r="G112" s="352">
        <v>3590</v>
      </c>
      <c r="H112" s="352">
        <v>3582</v>
      </c>
      <c r="I112" s="352">
        <v>3655</v>
      </c>
      <c r="J112" s="352">
        <v>3577</v>
      </c>
      <c r="K112" s="352">
        <v>3578</v>
      </c>
      <c r="L112" s="352">
        <v>3544</v>
      </c>
      <c r="M112" s="352">
        <v>3556</v>
      </c>
      <c r="N112" s="352">
        <v>3568</v>
      </c>
      <c r="O112" s="345">
        <v>3569</v>
      </c>
      <c r="P112" s="342">
        <v>3483</v>
      </c>
      <c r="Q112" s="352">
        <v>1817</v>
      </c>
      <c r="R112" s="352">
        <v>3363</v>
      </c>
      <c r="S112" s="352">
        <v>3461</v>
      </c>
      <c r="T112" s="352">
        <v>3582</v>
      </c>
      <c r="U112" s="352">
        <v>3536</v>
      </c>
      <c r="V112" s="352">
        <v>3533</v>
      </c>
      <c r="W112" s="352">
        <v>3617</v>
      </c>
      <c r="X112" s="352">
        <v>3642</v>
      </c>
      <c r="Y112" s="352">
        <v>3716</v>
      </c>
      <c r="Z112" s="352">
        <v>3694</v>
      </c>
      <c r="AA112" s="345">
        <v>3650</v>
      </c>
      <c r="AB112" s="342">
        <v>3535</v>
      </c>
      <c r="AC112" s="352">
        <v>3502</v>
      </c>
      <c r="AD112" s="352">
        <v>3490</v>
      </c>
      <c r="AE112" s="352">
        <v>3468</v>
      </c>
      <c r="AF112" s="352">
        <v>3460</v>
      </c>
      <c r="AG112" s="352">
        <v>3508</v>
      </c>
      <c r="AH112" s="352">
        <v>3667</v>
      </c>
      <c r="AI112" s="352">
        <v>3729</v>
      </c>
      <c r="AJ112" s="352">
        <v>3737</v>
      </c>
      <c r="AK112" s="352">
        <v>3710</v>
      </c>
      <c r="AL112" s="352">
        <v>3520</v>
      </c>
      <c r="AM112" s="345">
        <v>3472</v>
      </c>
      <c r="AN112" s="342">
        <v>3294</v>
      </c>
      <c r="AO112" s="352">
        <v>3079</v>
      </c>
      <c r="AP112" s="352">
        <v>3130</v>
      </c>
      <c r="AQ112" s="352">
        <v>3243</v>
      </c>
      <c r="AR112" s="352">
        <v>3286</v>
      </c>
      <c r="AS112" s="352">
        <v>3394</v>
      </c>
      <c r="AT112" s="352">
        <v>3438</v>
      </c>
      <c r="AU112" s="352">
        <v>3448</v>
      </c>
      <c r="AV112" s="352">
        <v>3479</v>
      </c>
      <c r="AW112" s="352">
        <v>3506</v>
      </c>
      <c r="AX112" s="352">
        <v>3530</v>
      </c>
      <c r="AY112" s="345">
        <v>3534</v>
      </c>
      <c r="AZ112" s="342">
        <v>3474</v>
      </c>
      <c r="BA112" s="352">
        <v>3434</v>
      </c>
      <c r="BB112" s="352">
        <v>3427</v>
      </c>
      <c r="BC112" s="352">
        <v>3356</v>
      </c>
      <c r="BD112" s="352">
        <v>3364</v>
      </c>
      <c r="BE112" s="352">
        <v>3411</v>
      </c>
      <c r="BF112" s="352">
        <v>3381</v>
      </c>
      <c r="BG112" s="352">
        <v>3380</v>
      </c>
      <c r="BH112" s="352">
        <v>3367</v>
      </c>
      <c r="BI112" s="352">
        <v>3310</v>
      </c>
      <c r="BJ112" s="352">
        <v>3275</v>
      </c>
      <c r="BK112" s="341">
        <v>3285</v>
      </c>
      <c r="BL112" s="342">
        <v>3264</v>
      </c>
      <c r="BM112" s="352">
        <v>3163</v>
      </c>
      <c r="BN112" s="352">
        <v>3204</v>
      </c>
      <c r="BO112" s="352">
        <v>3230</v>
      </c>
      <c r="BP112" s="352">
        <v>3232</v>
      </c>
      <c r="BQ112" s="352">
        <v>3225</v>
      </c>
      <c r="BR112" s="352">
        <v>3234</v>
      </c>
      <c r="BS112" s="352">
        <v>3226</v>
      </c>
      <c r="BT112" s="352">
        <v>3240</v>
      </c>
      <c r="BU112" s="352">
        <v>3212</v>
      </c>
      <c r="BV112" s="352">
        <v>3174</v>
      </c>
      <c r="BW112" s="341">
        <v>3166</v>
      </c>
      <c r="BX112" s="342">
        <v>3111</v>
      </c>
      <c r="BY112" s="352">
        <v>3115</v>
      </c>
      <c r="BZ112" s="352">
        <v>3151</v>
      </c>
      <c r="CA112" s="352">
        <v>3164</v>
      </c>
      <c r="CB112" s="352">
        <v>3175</v>
      </c>
      <c r="CC112" s="352">
        <v>3225</v>
      </c>
      <c r="CD112" s="352">
        <v>3275</v>
      </c>
      <c r="CE112" s="352">
        <v>3347</v>
      </c>
      <c r="CF112" s="352">
        <v>3280</v>
      </c>
      <c r="CG112" s="352">
        <v>3204</v>
      </c>
      <c r="CH112" s="352">
        <v>3209</v>
      </c>
      <c r="CI112" s="341">
        <v>3188</v>
      </c>
      <c r="CJ112" s="342">
        <v>3118</v>
      </c>
      <c r="CK112" s="352">
        <v>3036</v>
      </c>
      <c r="CL112" s="352">
        <v>3107</v>
      </c>
      <c r="CM112" s="352">
        <v>3151</v>
      </c>
      <c r="CN112" s="352">
        <v>3105</v>
      </c>
      <c r="CO112" s="352">
        <v>3081</v>
      </c>
      <c r="CP112" s="352">
        <v>3063</v>
      </c>
      <c r="CQ112" s="352">
        <v>3134</v>
      </c>
      <c r="CR112" s="352">
        <v>3165</v>
      </c>
      <c r="CS112" s="352">
        <v>3133</v>
      </c>
      <c r="CT112" s="352">
        <v>3185</v>
      </c>
      <c r="CU112" s="341">
        <v>3142</v>
      </c>
      <c r="CV112" s="342">
        <v>3160</v>
      </c>
      <c r="CW112" s="352">
        <v>3168</v>
      </c>
      <c r="CX112" s="352">
        <v>3305</v>
      </c>
      <c r="CY112" s="352">
        <v>3330</v>
      </c>
      <c r="CZ112" s="352">
        <v>3318</v>
      </c>
      <c r="DA112" s="352">
        <v>3275</v>
      </c>
      <c r="DB112" s="352">
        <v>3262</v>
      </c>
      <c r="DC112" s="352">
        <v>3254</v>
      </c>
      <c r="DD112" s="352">
        <v>3244</v>
      </c>
      <c r="DE112" s="352">
        <v>3288</v>
      </c>
      <c r="DF112" s="352">
        <v>3283</v>
      </c>
      <c r="DG112" s="341">
        <v>3331</v>
      </c>
      <c r="DH112" s="342">
        <v>3265</v>
      </c>
      <c r="DI112" s="352">
        <v>3298</v>
      </c>
      <c r="DJ112" s="352">
        <v>3384</v>
      </c>
      <c r="DK112" s="352">
        <v>3441</v>
      </c>
      <c r="DL112" s="352">
        <v>3413</v>
      </c>
      <c r="DM112" s="352">
        <v>3431</v>
      </c>
      <c r="DN112" s="352">
        <v>3161</v>
      </c>
      <c r="DO112" s="352">
        <v>3165</v>
      </c>
      <c r="DP112" s="352">
        <v>3182</v>
      </c>
      <c r="DQ112" s="341">
        <v>3146</v>
      </c>
      <c r="DR112" s="341">
        <v>3165</v>
      </c>
      <c r="DS112" s="345">
        <v>3093</v>
      </c>
      <c r="DT112" s="341">
        <v>3053</v>
      </c>
      <c r="DU112" s="341">
        <v>3056</v>
      </c>
      <c r="DV112" s="341">
        <v>3133</v>
      </c>
      <c r="DW112" s="341">
        <v>3123</v>
      </c>
      <c r="DX112" s="352"/>
      <c r="DY112" s="352"/>
      <c r="DZ112" s="352"/>
      <c r="EA112" s="352"/>
      <c r="EB112" s="352"/>
      <c r="EC112" s="352"/>
      <c r="ED112" s="352"/>
      <c r="EE112" s="352"/>
      <c r="EF112" s="104">
        <v>-10</v>
      </c>
      <c r="EG112" s="84">
        <v>-0.32020493115593979</v>
      </c>
      <c r="EH112" s="104">
        <v>30</v>
      </c>
      <c r="EI112" s="84">
        <v>0.90063044130891634</v>
      </c>
    </row>
    <row r="113" spans="1:139" ht="15" outlineLevel="2">
      <c r="A113" s="339">
        <v>282</v>
      </c>
      <c r="B113" s="339" t="s">
        <v>391</v>
      </c>
      <c r="C113" s="339" t="s">
        <v>400</v>
      </c>
      <c r="D113" s="342">
        <v>7109</v>
      </c>
      <c r="E113" s="352">
        <v>7080</v>
      </c>
      <c r="F113" s="352">
        <v>7077</v>
      </c>
      <c r="G113" s="352">
        <v>7229</v>
      </c>
      <c r="H113" s="352">
        <v>7223</v>
      </c>
      <c r="I113" s="352">
        <v>7282</v>
      </c>
      <c r="J113" s="352">
        <v>7277</v>
      </c>
      <c r="K113" s="352">
        <v>7312</v>
      </c>
      <c r="L113" s="352">
        <v>7270</v>
      </c>
      <c r="M113" s="352">
        <v>7347</v>
      </c>
      <c r="N113" s="352">
        <v>7426</v>
      </c>
      <c r="O113" s="345">
        <v>7398</v>
      </c>
      <c r="P113" s="342">
        <v>7152</v>
      </c>
      <c r="Q113" s="352">
        <v>5619</v>
      </c>
      <c r="R113" s="352">
        <v>7033</v>
      </c>
      <c r="S113" s="352">
        <v>7106</v>
      </c>
      <c r="T113" s="352">
        <v>7223</v>
      </c>
      <c r="U113" s="352">
        <v>7184</v>
      </c>
      <c r="V113" s="352">
        <v>7264</v>
      </c>
      <c r="W113" s="352">
        <v>7449</v>
      </c>
      <c r="X113" s="352">
        <v>7521</v>
      </c>
      <c r="Y113" s="352">
        <v>7550</v>
      </c>
      <c r="Z113" s="352">
        <v>7415</v>
      </c>
      <c r="AA113" s="345">
        <v>7138</v>
      </c>
      <c r="AB113" s="342">
        <v>6883</v>
      </c>
      <c r="AC113" s="352">
        <v>6845</v>
      </c>
      <c r="AD113" s="352">
        <v>6949</v>
      </c>
      <c r="AE113" s="352">
        <v>7039</v>
      </c>
      <c r="AF113" s="352">
        <v>7045</v>
      </c>
      <c r="AG113" s="352">
        <v>7244</v>
      </c>
      <c r="AH113" s="352">
        <v>7539</v>
      </c>
      <c r="AI113" s="352">
        <v>7661</v>
      </c>
      <c r="AJ113" s="352">
        <v>7735</v>
      </c>
      <c r="AK113" s="352">
        <v>7709</v>
      </c>
      <c r="AL113" s="352">
        <v>7349</v>
      </c>
      <c r="AM113" s="345">
        <v>7295</v>
      </c>
      <c r="AN113" s="342">
        <v>7154</v>
      </c>
      <c r="AO113" s="352">
        <v>6988</v>
      </c>
      <c r="AP113" s="352">
        <v>7087</v>
      </c>
      <c r="AQ113" s="352">
        <v>7261</v>
      </c>
      <c r="AR113" s="352">
        <v>7346</v>
      </c>
      <c r="AS113" s="352">
        <v>7531</v>
      </c>
      <c r="AT113" s="352">
        <v>7593</v>
      </c>
      <c r="AU113" s="352">
        <v>7625</v>
      </c>
      <c r="AV113" s="352">
        <v>7688</v>
      </c>
      <c r="AW113" s="352">
        <v>7770</v>
      </c>
      <c r="AX113" s="352">
        <v>8245</v>
      </c>
      <c r="AY113" s="345">
        <v>8894</v>
      </c>
      <c r="AZ113" s="342">
        <v>9190</v>
      </c>
      <c r="BA113" s="352">
        <v>8944</v>
      </c>
      <c r="BB113" s="352">
        <v>8853</v>
      </c>
      <c r="BC113" s="352">
        <v>8754</v>
      </c>
      <c r="BD113" s="352">
        <v>8465</v>
      </c>
      <c r="BE113" s="352">
        <v>8360</v>
      </c>
      <c r="BF113" s="352">
        <v>8273</v>
      </c>
      <c r="BG113" s="352">
        <v>8175</v>
      </c>
      <c r="BH113" s="352">
        <v>7888</v>
      </c>
      <c r="BI113" s="352">
        <v>7750</v>
      </c>
      <c r="BJ113" s="352">
        <v>7504</v>
      </c>
      <c r="BK113" s="341">
        <v>7488</v>
      </c>
      <c r="BL113" s="342">
        <v>7334</v>
      </c>
      <c r="BM113" s="352">
        <v>7238</v>
      </c>
      <c r="BN113" s="352">
        <v>7284</v>
      </c>
      <c r="BO113" s="352">
        <v>7225</v>
      </c>
      <c r="BP113" s="352">
        <v>7062</v>
      </c>
      <c r="BQ113" s="352">
        <v>7080</v>
      </c>
      <c r="BR113" s="352">
        <v>7061</v>
      </c>
      <c r="BS113" s="352">
        <v>7124</v>
      </c>
      <c r="BT113" s="352">
        <v>7135</v>
      </c>
      <c r="BU113" s="352">
        <v>7091</v>
      </c>
      <c r="BV113" s="352">
        <v>7032</v>
      </c>
      <c r="BW113" s="341">
        <v>6985</v>
      </c>
      <c r="BX113" s="342">
        <v>6803</v>
      </c>
      <c r="BY113" s="352">
        <v>6714</v>
      </c>
      <c r="BZ113" s="352">
        <v>6784</v>
      </c>
      <c r="CA113" s="352">
        <v>6801</v>
      </c>
      <c r="CB113" s="352">
        <v>6779</v>
      </c>
      <c r="CC113" s="352">
        <v>6807</v>
      </c>
      <c r="CD113" s="352">
        <v>6871</v>
      </c>
      <c r="CE113" s="352">
        <v>6936</v>
      </c>
      <c r="CF113" s="352">
        <v>6863</v>
      </c>
      <c r="CG113" s="352">
        <v>6919</v>
      </c>
      <c r="CH113" s="352">
        <v>6929</v>
      </c>
      <c r="CI113" s="341">
        <v>6883</v>
      </c>
      <c r="CJ113" s="342">
        <v>6681</v>
      </c>
      <c r="CK113" s="352">
        <v>6573</v>
      </c>
      <c r="CL113" s="352">
        <v>6612</v>
      </c>
      <c r="CM113" s="352">
        <v>6573</v>
      </c>
      <c r="CN113" s="352">
        <v>6474</v>
      </c>
      <c r="CO113" s="352">
        <v>6433</v>
      </c>
      <c r="CP113" s="352">
        <v>6429</v>
      </c>
      <c r="CQ113" s="352">
        <v>6601</v>
      </c>
      <c r="CR113" s="352">
        <v>6588</v>
      </c>
      <c r="CS113" s="352">
        <v>6623</v>
      </c>
      <c r="CT113" s="352">
        <v>6685</v>
      </c>
      <c r="CU113" s="341">
        <v>6675</v>
      </c>
      <c r="CV113" s="342">
        <v>6625</v>
      </c>
      <c r="CW113" s="352">
        <v>6714</v>
      </c>
      <c r="CX113" s="352">
        <v>6807</v>
      </c>
      <c r="CY113" s="352">
        <v>6808</v>
      </c>
      <c r="CZ113" s="352">
        <v>6885</v>
      </c>
      <c r="DA113" s="352">
        <v>6869</v>
      </c>
      <c r="DB113" s="352">
        <v>6838</v>
      </c>
      <c r="DC113" s="352">
        <v>6831</v>
      </c>
      <c r="DD113" s="352">
        <v>6790</v>
      </c>
      <c r="DE113" s="352">
        <v>6811</v>
      </c>
      <c r="DF113" s="352">
        <v>6808</v>
      </c>
      <c r="DG113" s="341">
        <v>6808</v>
      </c>
      <c r="DH113" s="342">
        <v>6756</v>
      </c>
      <c r="DI113" s="352">
        <v>6770</v>
      </c>
      <c r="DJ113" s="352">
        <v>6838</v>
      </c>
      <c r="DK113" s="352">
        <v>6885</v>
      </c>
      <c r="DL113" s="352">
        <v>6842</v>
      </c>
      <c r="DM113" s="352">
        <v>6881</v>
      </c>
      <c r="DN113" s="352">
        <v>6344</v>
      </c>
      <c r="DO113" s="352">
        <v>6338</v>
      </c>
      <c r="DP113" s="352">
        <v>6324</v>
      </c>
      <c r="DQ113" s="341">
        <v>6246</v>
      </c>
      <c r="DR113" s="341">
        <v>6240</v>
      </c>
      <c r="DS113" s="345">
        <v>6178</v>
      </c>
      <c r="DT113" s="341">
        <v>6107</v>
      </c>
      <c r="DU113" s="341">
        <v>6168</v>
      </c>
      <c r="DV113" s="341">
        <v>6253</v>
      </c>
      <c r="DW113" s="341">
        <v>6255</v>
      </c>
      <c r="DX113" s="352"/>
      <c r="DY113" s="352"/>
      <c r="DZ113" s="352"/>
      <c r="EA113" s="352"/>
      <c r="EB113" s="352"/>
      <c r="EC113" s="352"/>
      <c r="ED113" s="352"/>
      <c r="EE113" s="352"/>
      <c r="EF113" s="104">
        <v>2</v>
      </c>
      <c r="EG113" s="84">
        <v>3.1974420463629097E-2</v>
      </c>
      <c r="EH113" s="104">
        <v>77</v>
      </c>
      <c r="EI113" s="84">
        <v>1.1310223266745005</v>
      </c>
    </row>
    <row r="114" spans="1:139" ht="15" outlineLevel="2">
      <c r="A114" s="339">
        <v>353</v>
      </c>
      <c r="B114" s="339" t="s">
        <v>391</v>
      </c>
      <c r="C114" s="339" t="s">
        <v>401</v>
      </c>
      <c r="D114" s="342">
        <v>819</v>
      </c>
      <c r="E114" s="352">
        <v>774</v>
      </c>
      <c r="F114" s="352">
        <v>761</v>
      </c>
      <c r="G114" s="352">
        <v>764</v>
      </c>
      <c r="H114" s="352">
        <v>797</v>
      </c>
      <c r="I114" s="352">
        <v>804</v>
      </c>
      <c r="J114" s="352">
        <v>764</v>
      </c>
      <c r="K114" s="352">
        <v>790</v>
      </c>
      <c r="L114" s="352">
        <v>797</v>
      </c>
      <c r="M114" s="352">
        <v>819</v>
      </c>
      <c r="N114" s="352">
        <v>823</v>
      </c>
      <c r="O114" s="345">
        <v>840</v>
      </c>
      <c r="P114" s="342">
        <v>812</v>
      </c>
      <c r="Q114" s="352">
        <v>587</v>
      </c>
      <c r="R114" s="352">
        <v>899</v>
      </c>
      <c r="S114" s="352">
        <v>854</v>
      </c>
      <c r="T114" s="352">
        <v>797</v>
      </c>
      <c r="U114" s="352">
        <v>861</v>
      </c>
      <c r="V114" s="352">
        <v>885</v>
      </c>
      <c r="W114" s="352">
        <v>917</v>
      </c>
      <c r="X114" s="352">
        <v>967</v>
      </c>
      <c r="Y114" s="352">
        <v>977</v>
      </c>
      <c r="Z114" s="352">
        <v>903</v>
      </c>
      <c r="AA114" s="345">
        <v>847</v>
      </c>
      <c r="AB114" s="342">
        <v>780</v>
      </c>
      <c r="AC114" s="352">
        <v>773</v>
      </c>
      <c r="AD114" s="352">
        <v>766</v>
      </c>
      <c r="AE114" s="352">
        <v>755</v>
      </c>
      <c r="AF114" s="352">
        <v>750</v>
      </c>
      <c r="AG114" s="352">
        <v>783</v>
      </c>
      <c r="AH114" s="352">
        <v>821</v>
      </c>
      <c r="AI114" s="352">
        <v>834</v>
      </c>
      <c r="AJ114" s="352">
        <v>834</v>
      </c>
      <c r="AK114" s="352">
        <v>840</v>
      </c>
      <c r="AL114" s="352">
        <v>790</v>
      </c>
      <c r="AM114" s="345">
        <v>798</v>
      </c>
      <c r="AN114" s="342">
        <v>802</v>
      </c>
      <c r="AO114" s="352">
        <v>772</v>
      </c>
      <c r="AP114" s="352">
        <v>781</v>
      </c>
      <c r="AQ114" s="352">
        <v>840</v>
      </c>
      <c r="AR114" s="352">
        <v>860</v>
      </c>
      <c r="AS114" s="352">
        <v>948</v>
      </c>
      <c r="AT114" s="352">
        <v>951</v>
      </c>
      <c r="AU114" s="352">
        <v>973</v>
      </c>
      <c r="AV114" s="352">
        <v>980</v>
      </c>
      <c r="AW114" s="352">
        <v>1000</v>
      </c>
      <c r="AX114" s="352">
        <v>1006</v>
      </c>
      <c r="AY114" s="345">
        <v>1028</v>
      </c>
      <c r="AZ114" s="342">
        <v>1033</v>
      </c>
      <c r="BA114" s="352">
        <v>1022</v>
      </c>
      <c r="BB114" s="352">
        <v>1006</v>
      </c>
      <c r="BC114" s="352">
        <v>960</v>
      </c>
      <c r="BD114" s="352">
        <v>945</v>
      </c>
      <c r="BE114" s="352">
        <v>949</v>
      </c>
      <c r="BF114" s="352">
        <v>960</v>
      </c>
      <c r="BG114" s="352">
        <v>939</v>
      </c>
      <c r="BH114" s="352">
        <v>958</v>
      </c>
      <c r="BI114" s="352">
        <v>955</v>
      </c>
      <c r="BJ114" s="352">
        <v>963</v>
      </c>
      <c r="BK114" s="341">
        <v>970</v>
      </c>
      <c r="BL114" s="342">
        <v>978</v>
      </c>
      <c r="BM114" s="352">
        <v>968</v>
      </c>
      <c r="BN114" s="352">
        <v>999</v>
      </c>
      <c r="BO114" s="352">
        <v>1026</v>
      </c>
      <c r="BP114" s="352">
        <v>1006</v>
      </c>
      <c r="BQ114" s="352">
        <v>1028</v>
      </c>
      <c r="BR114" s="352">
        <v>1042</v>
      </c>
      <c r="BS114" s="352">
        <v>1060</v>
      </c>
      <c r="BT114" s="352">
        <v>1080</v>
      </c>
      <c r="BU114" s="352">
        <v>1115</v>
      </c>
      <c r="BV114" s="352">
        <v>1123</v>
      </c>
      <c r="BW114" s="341">
        <v>1112</v>
      </c>
      <c r="BX114" s="342">
        <v>1094</v>
      </c>
      <c r="BY114" s="352">
        <v>1092</v>
      </c>
      <c r="BZ114" s="352">
        <v>1077</v>
      </c>
      <c r="CA114" s="352">
        <v>1091</v>
      </c>
      <c r="CB114" s="352">
        <v>1083</v>
      </c>
      <c r="CC114" s="352">
        <v>1089</v>
      </c>
      <c r="CD114" s="352">
        <v>1093</v>
      </c>
      <c r="CE114" s="352">
        <v>1086</v>
      </c>
      <c r="CF114" s="352">
        <v>1060</v>
      </c>
      <c r="CG114" s="352">
        <v>1064</v>
      </c>
      <c r="CH114" s="352">
        <v>1061</v>
      </c>
      <c r="CI114" s="341">
        <v>1074</v>
      </c>
      <c r="CJ114" s="342">
        <v>1003</v>
      </c>
      <c r="CK114" s="352">
        <v>1011</v>
      </c>
      <c r="CL114" s="352">
        <v>1060</v>
      </c>
      <c r="CM114" s="352">
        <v>1073</v>
      </c>
      <c r="CN114" s="352">
        <v>1034</v>
      </c>
      <c r="CO114" s="352">
        <v>1039</v>
      </c>
      <c r="CP114" s="352">
        <v>1053</v>
      </c>
      <c r="CQ114" s="352">
        <v>1082</v>
      </c>
      <c r="CR114" s="352">
        <v>1110</v>
      </c>
      <c r="CS114" s="352">
        <v>1137</v>
      </c>
      <c r="CT114" s="352">
        <v>1154</v>
      </c>
      <c r="CU114" s="341">
        <v>1158</v>
      </c>
      <c r="CV114" s="342">
        <v>1155</v>
      </c>
      <c r="CW114" s="352">
        <v>1158</v>
      </c>
      <c r="CX114" s="352">
        <v>1169</v>
      </c>
      <c r="CY114" s="352">
        <v>1138</v>
      </c>
      <c r="CZ114" s="352">
        <v>1145</v>
      </c>
      <c r="DA114" s="352">
        <v>1149</v>
      </c>
      <c r="DB114" s="352">
        <v>1126</v>
      </c>
      <c r="DC114" s="352">
        <v>1124</v>
      </c>
      <c r="DD114" s="352">
        <v>1107</v>
      </c>
      <c r="DE114" s="352">
        <v>1110</v>
      </c>
      <c r="DF114" s="352">
        <v>1117</v>
      </c>
      <c r="DG114" s="341">
        <v>1115</v>
      </c>
      <c r="DH114" s="342">
        <v>1089</v>
      </c>
      <c r="DI114" s="352">
        <v>1105</v>
      </c>
      <c r="DJ114" s="352">
        <v>1099</v>
      </c>
      <c r="DK114" s="352">
        <v>1082</v>
      </c>
      <c r="DL114" s="352">
        <v>1052</v>
      </c>
      <c r="DM114" s="352">
        <v>1054</v>
      </c>
      <c r="DN114" s="352">
        <v>936</v>
      </c>
      <c r="DO114" s="352">
        <v>929</v>
      </c>
      <c r="DP114" s="352">
        <v>935</v>
      </c>
      <c r="DQ114" s="341">
        <v>926</v>
      </c>
      <c r="DR114" s="341">
        <v>925</v>
      </c>
      <c r="DS114" s="345">
        <v>926</v>
      </c>
      <c r="DT114" s="341">
        <v>906</v>
      </c>
      <c r="DU114" s="341">
        <v>897</v>
      </c>
      <c r="DV114" s="341">
        <v>940</v>
      </c>
      <c r="DW114" s="341">
        <v>937</v>
      </c>
      <c r="DX114" s="352"/>
      <c r="DY114" s="352"/>
      <c r="DZ114" s="352"/>
      <c r="EA114" s="352"/>
      <c r="EB114" s="352"/>
      <c r="EC114" s="352"/>
      <c r="ED114" s="352"/>
      <c r="EE114" s="352"/>
      <c r="EF114" s="104">
        <v>-3</v>
      </c>
      <c r="EG114" s="84">
        <v>-0.32017075773745995</v>
      </c>
      <c r="EH114" s="104">
        <v>11</v>
      </c>
      <c r="EI114" s="84">
        <v>0.98654708520179368</v>
      </c>
    </row>
    <row r="115" spans="1:139" ht="15" outlineLevel="2">
      <c r="A115" s="339">
        <v>364</v>
      </c>
      <c r="B115" s="339" t="s">
        <v>391</v>
      </c>
      <c r="C115" s="339" t="s">
        <v>402</v>
      </c>
      <c r="D115" s="342">
        <v>2629</v>
      </c>
      <c r="E115" s="352">
        <v>2596</v>
      </c>
      <c r="F115" s="352">
        <v>2587</v>
      </c>
      <c r="G115" s="352">
        <v>2685</v>
      </c>
      <c r="H115" s="352">
        <v>2707</v>
      </c>
      <c r="I115" s="352">
        <v>2789</v>
      </c>
      <c r="J115" s="352">
        <v>2810</v>
      </c>
      <c r="K115" s="352">
        <v>2780</v>
      </c>
      <c r="L115" s="352">
        <v>2848</v>
      </c>
      <c r="M115" s="352">
        <v>2866</v>
      </c>
      <c r="N115" s="352">
        <v>2874</v>
      </c>
      <c r="O115" s="345">
        <v>2895</v>
      </c>
      <c r="P115" s="342">
        <v>2810</v>
      </c>
      <c r="Q115" s="352">
        <v>1285</v>
      </c>
      <c r="R115" s="352">
        <v>2726</v>
      </c>
      <c r="S115" s="352">
        <v>2790</v>
      </c>
      <c r="T115" s="352">
        <v>2707</v>
      </c>
      <c r="U115" s="352">
        <v>3038</v>
      </c>
      <c r="V115" s="352">
        <v>2983</v>
      </c>
      <c r="W115" s="352">
        <v>2986</v>
      </c>
      <c r="X115" s="352">
        <v>2988</v>
      </c>
      <c r="Y115" s="352">
        <v>2978</v>
      </c>
      <c r="Z115" s="352">
        <v>3004</v>
      </c>
      <c r="AA115" s="345">
        <v>2945</v>
      </c>
      <c r="AB115" s="342">
        <v>2864</v>
      </c>
      <c r="AC115" s="352">
        <v>2816</v>
      </c>
      <c r="AD115" s="352">
        <v>2848</v>
      </c>
      <c r="AE115" s="352">
        <v>2916</v>
      </c>
      <c r="AF115" s="352">
        <v>2936</v>
      </c>
      <c r="AG115" s="352">
        <v>2896</v>
      </c>
      <c r="AH115" s="352">
        <v>3288</v>
      </c>
      <c r="AI115" s="352">
        <v>3231</v>
      </c>
      <c r="AJ115" s="352">
        <v>3214</v>
      </c>
      <c r="AK115" s="352">
        <v>3207</v>
      </c>
      <c r="AL115" s="352">
        <v>3098</v>
      </c>
      <c r="AM115" s="345">
        <v>3084</v>
      </c>
      <c r="AN115" s="342">
        <v>3030</v>
      </c>
      <c r="AO115" s="352">
        <v>2885</v>
      </c>
      <c r="AP115" s="352">
        <v>2902</v>
      </c>
      <c r="AQ115" s="352">
        <v>3017</v>
      </c>
      <c r="AR115" s="352">
        <v>3033</v>
      </c>
      <c r="AS115" s="352">
        <v>3078</v>
      </c>
      <c r="AT115" s="352">
        <v>3160</v>
      </c>
      <c r="AU115" s="352">
        <v>3157</v>
      </c>
      <c r="AV115" s="352">
        <v>3174</v>
      </c>
      <c r="AW115" s="352">
        <v>3211</v>
      </c>
      <c r="AX115" s="352">
        <v>3227</v>
      </c>
      <c r="AY115" s="345">
        <v>3290</v>
      </c>
      <c r="AZ115" s="342">
        <v>3285</v>
      </c>
      <c r="BA115" s="352">
        <v>3196</v>
      </c>
      <c r="BB115" s="352">
        <v>3165</v>
      </c>
      <c r="BC115" s="352">
        <v>3121</v>
      </c>
      <c r="BD115" s="352">
        <v>3097</v>
      </c>
      <c r="BE115" s="352">
        <v>3182</v>
      </c>
      <c r="BF115" s="352">
        <v>3234</v>
      </c>
      <c r="BG115" s="352">
        <v>3236</v>
      </c>
      <c r="BH115" s="352">
        <v>3262</v>
      </c>
      <c r="BI115" s="352">
        <v>3252</v>
      </c>
      <c r="BJ115" s="352">
        <v>3216</v>
      </c>
      <c r="BK115" s="341">
        <v>3277</v>
      </c>
      <c r="BL115" s="342">
        <v>3320</v>
      </c>
      <c r="BM115" s="352">
        <v>3281</v>
      </c>
      <c r="BN115" s="352">
        <v>3296</v>
      </c>
      <c r="BO115" s="352">
        <v>3314</v>
      </c>
      <c r="BP115" s="352">
        <v>3326</v>
      </c>
      <c r="BQ115" s="352">
        <v>3348</v>
      </c>
      <c r="BR115" s="352">
        <v>3336</v>
      </c>
      <c r="BS115" s="352">
        <v>3309</v>
      </c>
      <c r="BT115" s="352">
        <v>3321</v>
      </c>
      <c r="BU115" s="352">
        <v>3323</v>
      </c>
      <c r="BV115" s="352">
        <v>3360</v>
      </c>
      <c r="BW115" s="341">
        <v>3413</v>
      </c>
      <c r="BX115" s="342">
        <v>3353</v>
      </c>
      <c r="BY115" s="352">
        <v>3331</v>
      </c>
      <c r="BZ115" s="352">
        <v>3323</v>
      </c>
      <c r="CA115" s="352">
        <v>3310</v>
      </c>
      <c r="CB115" s="352">
        <v>3280</v>
      </c>
      <c r="CC115" s="352">
        <v>3308</v>
      </c>
      <c r="CD115" s="352">
        <v>3369</v>
      </c>
      <c r="CE115" s="352">
        <v>3397</v>
      </c>
      <c r="CF115" s="352">
        <v>3330</v>
      </c>
      <c r="CG115" s="352">
        <v>3351</v>
      </c>
      <c r="CH115" s="352">
        <v>3393</v>
      </c>
      <c r="CI115" s="341">
        <v>3412</v>
      </c>
      <c r="CJ115" s="342">
        <v>3321</v>
      </c>
      <c r="CK115" s="352">
        <v>3210</v>
      </c>
      <c r="CL115" s="352">
        <v>3224</v>
      </c>
      <c r="CM115" s="352">
        <v>3230</v>
      </c>
      <c r="CN115" s="352">
        <v>3235</v>
      </c>
      <c r="CO115" s="352">
        <v>3229</v>
      </c>
      <c r="CP115" s="352">
        <v>3261</v>
      </c>
      <c r="CQ115" s="352">
        <v>3335</v>
      </c>
      <c r="CR115" s="352">
        <v>3323</v>
      </c>
      <c r="CS115" s="352">
        <v>3310</v>
      </c>
      <c r="CT115" s="352">
        <v>3412</v>
      </c>
      <c r="CU115" s="341">
        <v>3449</v>
      </c>
      <c r="CV115" s="342">
        <v>3499</v>
      </c>
      <c r="CW115" s="352">
        <v>3573</v>
      </c>
      <c r="CX115" s="352">
        <v>3617</v>
      </c>
      <c r="CY115" s="352">
        <v>3631</v>
      </c>
      <c r="CZ115" s="352">
        <v>3706</v>
      </c>
      <c r="DA115" s="352">
        <v>3729</v>
      </c>
      <c r="DB115" s="352">
        <v>3699</v>
      </c>
      <c r="DC115" s="352">
        <v>3706</v>
      </c>
      <c r="DD115" s="352">
        <v>3745</v>
      </c>
      <c r="DE115" s="352">
        <v>3758</v>
      </c>
      <c r="DF115" s="352">
        <v>3789</v>
      </c>
      <c r="DG115" s="341">
        <v>3822</v>
      </c>
      <c r="DH115" s="342">
        <v>3801</v>
      </c>
      <c r="DI115" s="352">
        <v>3798</v>
      </c>
      <c r="DJ115" s="352">
        <v>3778</v>
      </c>
      <c r="DK115" s="352">
        <v>3776</v>
      </c>
      <c r="DL115" s="352">
        <v>3812</v>
      </c>
      <c r="DM115" s="352">
        <v>3888</v>
      </c>
      <c r="DN115" s="352">
        <v>3620</v>
      </c>
      <c r="DO115" s="352">
        <v>3620</v>
      </c>
      <c r="DP115" s="352">
        <v>3635</v>
      </c>
      <c r="DQ115" s="341">
        <v>3611</v>
      </c>
      <c r="DR115" s="341">
        <v>3639</v>
      </c>
      <c r="DS115" s="345">
        <v>3632</v>
      </c>
      <c r="DT115" s="341">
        <v>3597</v>
      </c>
      <c r="DU115" s="341">
        <v>3607</v>
      </c>
      <c r="DV115" s="341">
        <v>3680</v>
      </c>
      <c r="DW115" s="341">
        <v>3634</v>
      </c>
      <c r="DX115" s="352"/>
      <c r="DY115" s="352"/>
      <c r="DZ115" s="352"/>
      <c r="EA115" s="352"/>
      <c r="EB115" s="352"/>
      <c r="EC115" s="352"/>
      <c r="ED115" s="352"/>
      <c r="EE115" s="352"/>
      <c r="EF115" s="104">
        <v>-46</v>
      </c>
      <c r="EG115" s="84">
        <v>-1.2658227848101267</v>
      </c>
      <c r="EH115" s="104">
        <v>2</v>
      </c>
      <c r="EI115" s="84">
        <v>5.2328623757195186E-2</v>
      </c>
    </row>
    <row r="116" spans="1:139" ht="15" outlineLevel="2">
      <c r="A116" s="339">
        <v>368</v>
      </c>
      <c r="B116" s="339" t="s">
        <v>391</v>
      </c>
      <c r="C116" s="339" t="s">
        <v>403</v>
      </c>
      <c r="D116" s="342">
        <v>4035</v>
      </c>
      <c r="E116" s="352">
        <v>4051</v>
      </c>
      <c r="F116" s="352">
        <v>4071</v>
      </c>
      <c r="G116" s="352">
        <v>4143</v>
      </c>
      <c r="H116" s="352">
        <v>4209</v>
      </c>
      <c r="I116" s="352">
        <v>4172</v>
      </c>
      <c r="J116" s="352">
        <v>4125</v>
      </c>
      <c r="K116" s="352">
        <v>4173</v>
      </c>
      <c r="L116" s="352">
        <v>4106</v>
      </c>
      <c r="M116" s="352">
        <v>4054</v>
      </c>
      <c r="N116" s="352">
        <v>4175</v>
      </c>
      <c r="O116" s="345">
        <v>4175</v>
      </c>
      <c r="P116" s="342">
        <v>4079</v>
      </c>
      <c r="Q116" s="352">
        <v>2940</v>
      </c>
      <c r="R116" s="352">
        <v>3834</v>
      </c>
      <c r="S116" s="352">
        <v>3781</v>
      </c>
      <c r="T116" s="352">
        <v>4209</v>
      </c>
      <c r="U116" s="352">
        <v>3873</v>
      </c>
      <c r="V116" s="352">
        <v>3837</v>
      </c>
      <c r="W116" s="352">
        <v>3897</v>
      </c>
      <c r="X116" s="352">
        <v>3860</v>
      </c>
      <c r="Y116" s="352">
        <v>3866</v>
      </c>
      <c r="Z116" s="352">
        <v>3867</v>
      </c>
      <c r="AA116" s="345">
        <v>3760</v>
      </c>
      <c r="AB116" s="342">
        <v>3610</v>
      </c>
      <c r="AC116" s="352">
        <v>3563</v>
      </c>
      <c r="AD116" s="352">
        <v>3617</v>
      </c>
      <c r="AE116" s="352">
        <v>3646</v>
      </c>
      <c r="AF116" s="352">
        <v>3636</v>
      </c>
      <c r="AG116" s="352">
        <v>3718</v>
      </c>
      <c r="AH116" s="352">
        <v>3783</v>
      </c>
      <c r="AI116" s="352">
        <v>3805</v>
      </c>
      <c r="AJ116" s="352">
        <v>3890</v>
      </c>
      <c r="AK116" s="352">
        <v>3885</v>
      </c>
      <c r="AL116" s="352">
        <v>3766</v>
      </c>
      <c r="AM116" s="345">
        <v>3750</v>
      </c>
      <c r="AN116" s="342">
        <v>3542</v>
      </c>
      <c r="AO116" s="352">
        <v>3434</v>
      </c>
      <c r="AP116" s="352">
        <v>3431</v>
      </c>
      <c r="AQ116" s="352">
        <v>3526</v>
      </c>
      <c r="AR116" s="352">
        <v>3554</v>
      </c>
      <c r="AS116" s="352">
        <v>3756</v>
      </c>
      <c r="AT116" s="352">
        <v>3717</v>
      </c>
      <c r="AU116" s="352">
        <v>3746</v>
      </c>
      <c r="AV116" s="352">
        <v>3847</v>
      </c>
      <c r="AW116" s="352">
        <v>3898</v>
      </c>
      <c r="AX116" s="352">
        <v>3890</v>
      </c>
      <c r="AY116" s="345">
        <v>3834</v>
      </c>
      <c r="AZ116" s="342">
        <v>3761</v>
      </c>
      <c r="BA116" s="352">
        <v>3764</v>
      </c>
      <c r="BB116" s="352">
        <v>3820</v>
      </c>
      <c r="BC116" s="352">
        <v>3816</v>
      </c>
      <c r="BD116" s="352">
        <v>3794</v>
      </c>
      <c r="BE116" s="352">
        <v>3774</v>
      </c>
      <c r="BF116" s="352">
        <v>3739</v>
      </c>
      <c r="BG116" s="352">
        <v>3921</v>
      </c>
      <c r="BH116" s="352">
        <v>3696</v>
      </c>
      <c r="BI116" s="352">
        <v>3712</v>
      </c>
      <c r="BJ116" s="352">
        <v>3716</v>
      </c>
      <c r="BK116" s="341">
        <v>3677</v>
      </c>
      <c r="BL116" s="342">
        <v>3607</v>
      </c>
      <c r="BM116" s="352">
        <v>3575</v>
      </c>
      <c r="BN116" s="352">
        <v>3601</v>
      </c>
      <c r="BO116" s="352">
        <v>3649</v>
      </c>
      <c r="BP116" s="352">
        <v>3628</v>
      </c>
      <c r="BQ116" s="352">
        <v>3667</v>
      </c>
      <c r="BR116" s="352">
        <v>3675</v>
      </c>
      <c r="BS116" s="352">
        <v>3748</v>
      </c>
      <c r="BT116" s="352">
        <v>3755</v>
      </c>
      <c r="BU116" s="352">
        <v>3728</v>
      </c>
      <c r="BV116" s="352">
        <v>3746</v>
      </c>
      <c r="BW116" s="341">
        <v>3707</v>
      </c>
      <c r="BX116" s="342">
        <v>3692</v>
      </c>
      <c r="BY116" s="352">
        <v>3698</v>
      </c>
      <c r="BZ116" s="352">
        <v>3616</v>
      </c>
      <c r="CA116" s="352">
        <v>3636</v>
      </c>
      <c r="CB116" s="352">
        <v>3637</v>
      </c>
      <c r="CC116" s="352">
        <v>3617</v>
      </c>
      <c r="CD116" s="352">
        <v>3627</v>
      </c>
      <c r="CE116" s="352">
        <v>3627</v>
      </c>
      <c r="CF116" s="352">
        <v>3588</v>
      </c>
      <c r="CG116" s="352">
        <v>3621</v>
      </c>
      <c r="CH116" s="352">
        <v>3628</v>
      </c>
      <c r="CI116" s="341">
        <v>3631</v>
      </c>
      <c r="CJ116" s="342">
        <v>3567</v>
      </c>
      <c r="CK116" s="352">
        <v>3516</v>
      </c>
      <c r="CL116" s="352">
        <v>3563</v>
      </c>
      <c r="CM116" s="352">
        <v>3619</v>
      </c>
      <c r="CN116" s="352">
        <v>3542</v>
      </c>
      <c r="CO116" s="352">
        <v>3569</v>
      </c>
      <c r="CP116" s="352">
        <v>3593</v>
      </c>
      <c r="CQ116" s="352">
        <v>3695</v>
      </c>
      <c r="CR116" s="352">
        <v>3716</v>
      </c>
      <c r="CS116" s="352">
        <v>3791</v>
      </c>
      <c r="CT116" s="352">
        <v>3869</v>
      </c>
      <c r="CU116" s="341">
        <v>3885</v>
      </c>
      <c r="CV116" s="342">
        <v>3893</v>
      </c>
      <c r="CW116" s="352">
        <v>3869</v>
      </c>
      <c r="CX116" s="352">
        <v>3902</v>
      </c>
      <c r="CY116" s="352">
        <v>3875</v>
      </c>
      <c r="CZ116" s="352">
        <v>3899</v>
      </c>
      <c r="DA116" s="352">
        <v>3884</v>
      </c>
      <c r="DB116" s="352">
        <v>3814</v>
      </c>
      <c r="DC116" s="352">
        <v>3812</v>
      </c>
      <c r="DD116" s="352">
        <v>3692</v>
      </c>
      <c r="DE116" s="352">
        <v>3743</v>
      </c>
      <c r="DF116" s="352">
        <v>3766</v>
      </c>
      <c r="DG116" s="341">
        <v>3757</v>
      </c>
      <c r="DH116" s="342">
        <v>3760</v>
      </c>
      <c r="DI116" s="352">
        <v>3752</v>
      </c>
      <c r="DJ116" s="352">
        <v>3802</v>
      </c>
      <c r="DK116" s="352">
        <v>3803</v>
      </c>
      <c r="DL116" s="352">
        <v>3775</v>
      </c>
      <c r="DM116" s="352">
        <v>3785</v>
      </c>
      <c r="DN116" s="352">
        <v>3525</v>
      </c>
      <c r="DO116" s="352">
        <v>3551</v>
      </c>
      <c r="DP116" s="352">
        <v>3584</v>
      </c>
      <c r="DQ116" s="341">
        <v>3517</v>
      </c>
      <c r="DR116" s="341">
        <v>3560</v>
      </c>
      <c r="DS116" s="345">
        <v>3566</v>
      </c>
      <c r="DT116" s="341">
        <v>3535</v>
      </c>
      <c r="DU116" s="341">
        <v>3491</v>
      </c>
      <c r="DV116" s="341">
        <v>3626</v>
      </c>
      <c r="DW116" s="341">
        <v>3591</v>
      </c>
      <c r="DX116" s="352"/>
      <c r="DY116" s="352"/>
      <c r="DZ116" s="352"/>
      <c r="EA116" s="352"/>
      <c r="EB116" s="352"/>
      <c r="EC116" s="352"/>
      <c r="ED116" s="352"/>
      <c r="EE116" s="352"/>
      <c r="EF116" s="104">
        <v>-35</v>
      </c>
      <c r="EG116" s="84">
        <v>-0.97465886939571145</v>
      </c>
      <c r="EH116" s="104">
        <v>25</v>
      </c>
      <c r="EI116" s="84">
        <v>0.66542454085706682</v>
      </c>
    </row>
    <row r="117" spans="1:139" ht="15" outlineLevel="2">
      <c r="A117" s="339">
        <v>390</v>
      </c>
      <c r="B117" s="339" t="s">
        <v>391</v>
      </c>
      <c r="C117" s="339" t="s">
        <v>404</v>
      </c>
      <c r="D117" s="342">
        <v>2831</v>
      </c>
      <c r="E117" s="352">
        <v>2821</v>
      </c>
      <c r="F117" s="352">
        <v>2850</v>
      </c>
      <c r="G117" s="352">
        <v>2901</v>
      </c>
      <c r="H117" s="352">
        <v>2922</v>
      </c>
      <c r="I117" s="352">
        <v>2982</v>
      </c>
      <c r="J117" s="352">
        <v>3127</v>
      </c>
      <c r="K117" s="352">
        <v>3066</v>
      </c>
      <c r="L117" s="352">
        <v>2990</v>
      </c>
      <c r="M117" s="352">
        <v>2998</v>
      </c>
      <c r="N117" s="352">
        <v>3015</v>
      </c>
      <c r="O117" s="345">
        <v>2996</v>
      </c>
      <c r="P117" s="342">
        <v>2932</v>
      </c>
      <c r="Q117" s="352">
        <v>1295</v>
      </c>
      <c r="R117" s="352">
        <v>2602</v>
      </c>
      <c r="S117" s="352">
        <v>2645</v>
      </c>
      <c r="T117" s="352">
        <v>2922</v>
      </c>
      <c r="U117" s="352">
        <v>2756</v>
      </c>
      <c r="V117" s="352">
        <v>2723</v>
      </c>
      <c r="W117" s="352">
        <v>2790</v>
      </c>
      <c r="X117" s="352">
        <v>2741</v>
      </c>
      <c r="Y117" s="352">
        <v>2790</v>
      </c>
      <c r="Z117" s="352">
        <v>2832</v>
      </c>
      <c r="AA117" s="345">
        <v>2703</v>
      </c>
      <c r="AB117" s="342">
        <v>2648</v>
      </c>
      <c r="AC117" s="352">
        <v>2659</v>
      </c>
      <c r="AD117" s="352">
        <v>2712</v>
      </c>
      <c r="AE117" s="352">
        <v>2651</v>
      </c>
      <c r="AF117" s="352">
        <v>2626</v>
      </c>
      <c r="AG117" s="352">
        <v>2649</v>
      </c>
      <c r="AH117" s="352">
        <v>2778</v>
      </c>
      <c r="AI117" s="352">
        <v>2887</v>
      </c>
      <c r="AJ117" s="352">
        <v>2926</v>
      </c>
      <c r="AK117" s="352">
        <v>2929</v>
      </c>
      <c r="AL117" s="352">
        <v>2887</v>
      </c>
      <c r="AM117" s="345">
        <v>2940</v>
      </c>
      <c r="AN117" s="342">
        <v>2897</v>
      </c>
      <c r="AO117" s="352">
        <v>2852</v>
      </c>
      <c r="AP117" s="352">
        <v>2926</v>
      </c>
      <c r="AQ117" s="352">
        <v>2954</v>
      </c>
      <c r="AR117" s="352">
        <v>2961</v>
      </c>
      <c r="AS117" s="352">
        <v>3073</v>
      </c>
      <c r="AT117" s="352">
        <v>3151</v>
      </c>
      <c r="AU117" s="352">
        <v>3127</v>
      </c>
      <c r="AV117" s="352">
        <v>3169</v>
      </c>
      <c r="AW117" s="352">
        <v>3248</v>
      </c>
      <c r="AX117" s="352">
        <v>3274</v>
      </c>
      <c r="AY117" s="345">
        <v>3309</v>
      </c>
      <c r="AZ117" s="342">
        <v>3215</v>
      </c>
      <c r="BA117" s="352">
        <v>3234</v>
      </c>
      <c r="BB117" s="352">
        <v>3276</v>
      </c>
      <c r="BC117" s="352">
        <v>3209</v>
      </c>
      <c r="BD117" s="352">
        <v>3142</v>
      </c>
      <c r="BE117" s="352">
        <v>3284</v>
      </c>
      <c r="BF117" s="352">
        <v>3305</v>
      </c>
      <c r="BG117" s="352">
        <v>3348</v>
      </c>
      <c r="BH117" s="352">
        <v>3359</v>
      </c>
      <c r="BI117" s="352">
        <v>3306</v>
      </c>
      <c r="BJ117" s="352">
        <v>3278</v>
      </c>
      <c r="BK117" s="341">
        <v>3308</v>
      </c>
      <c r="BL117" s="342">
        <v>3319</v>
      </c>
      <c r="BM117" s="352">
        <v>3332</v>
      </c>
      <c r="BN117" s="352">
        <v>3440</v>
      </c>
      <c r="BO117" s="352">
        <v>3490</v>
      </c>
      <c r="BP117" s="352">
        <v>3429</v>
      </c>
      <c r="BQ117" s="352">
        <v>3397</v>
      </c>
      <c r="BR117" s="352">
        <v>3407</v>
      </c>
      <c r="BS117" s="352">
        <v>3458</v>
      </c>
      <c r="BT117" s="352">
        <v>3460</v>
      </c>
      <c r="BU117" s="352">
        <v>3509</v>
      </c>
      <c r="BV117" s="352">
        <v>3472</v>
      </c>
      <c r="BW117" s="341">
        <v>3399</v>
      </c>
      <c r="BX117" s="342">
        <v>3288</v>
      </c>
      <c r="BY117" s="352">
        <v>3172</v>
      </c>
      <c r="BZ117" s="352">
        <v>3219</v>
      </c>
      <c r="CA117" s="352">
        <v>3292</v>
      </c>
      <c r="CB117" s="352">
        <v>3298</v>
      </c>
      <c r="CC117" s="352">
        <v>3346</v>
      </c>
      <c r="CD117" s="352">
        <v>3342</v>
      </c>
      <c r="CE117" s="352">
        <v>3375</v>
      </c>
      <c r="CF117" s="352">
        <v>3323</v>
      </c>
      <c r="CG117" s="352">
        <v>3371</v>
      </c>
      <c r="CH117" s="352">
        <v>3415</v>
      </c>
      <c r="CI117" s="341">
        <v>3447</v>
      </c>
      <c r="CJ117" s="342">
        <v>3324</v>
      </c>
      <c r="CK117" s="352">
        <v>3279</v>
      </c>
      <c r="CL117" s="352">
        <v>3321</v>
      </c>
      <c r="CM117" s="352">
        <v>3313</v>
      </c>
      <c r="CN117" s="352">
        <v>3247</v>
      </c>
      <c r="CO117" s="352">
        <v>3251</v>
      </c>
      <c r="CP117" s="352">
        <v>3331</v>
      </c>
      <c r="CQ117" s="352">
        <v>3435</v>
      </c>
      <c r="CR117" s="352">
        <v>3421</v>
      </c>
      <c r="CS117" s="352">
        <v>3467</v>
      </c>
      <c r="CT117" s="352">
        <v>3509</v>
      </c>
      <c r="CU117" s="341">
        <v>3510</v>
      </c>
      <c r="CV117" s="342">
        <v>3476</v>
      </c>
      <c r="CW117" s="352">
        <v>3492</v>
      </c>
      <c r="CX117" s="352">
        <v>3594</v>
      </c>
      <c r="CY117" s="352">
        <v>3608</v>
      </c>
      <c r="CZ117" s="352">
        <v>3633</v>
      </c>
      <c r="DA117" s="352">
        <v>3634</v>
      </c>
      <c r="DB117" s="352">
        <v>3592</v>
      </c>
      <c r="DC117" s="352">
        <v>3590</v>
      </c>
      <c r="DD117" s="352">
        <v>3585</v>
      </c>
      <c r="DE117" s="352">
        <v>3604</v>
      </c>
      <c r="DF117" s="352">
        <v>3602</v>
      </c>
      <c r="DG117" s="341">
        <v>3614</v>
      </c>
      <c r="DH117" s="342">
        <v>3605</v>
      </c>
      <c r="DI117" s="352">
        <v>3624</v>
      </c>
      <c r="DJ117" s="352">
        <v>3619</v>
      </c>
      <c r="DK117" s="352">
        <v>3650</v>
      </c>
      <c r="DL117" s="352">
        <v>3623</v>
      </c>
      <c r="DM117" s="352">
        <v>3626</v>
      </c>
      <c r="DN117" s="352">
        <v>3349</v>
      </c>
      <c r="DO117" s="352">
        <v>3372</v>
      </c>
      <c r="DP117" s="352">
        <v>3382</v>
      </c>
      <c r="DQ117" s="341">
        <v>3360</v>
      </c>
      <c r="DR117" s="341">
        <v>3353</v>
      </c>
      <c r="DS117" s="345">
        <v>3324</v>
      </c>
      <c r="DT117" s="341">
        <v>3252</v>
      </c>
      <c r="DU117" s="341">
        <v>3241</v>
      </c>
      <c r="DV117" s="341">
        <v>3275</v>
      </c>
      <c r="DW117" s="341">
        <v>3282</v>
      </c>
      <c r="DX117" s="352"/>
      <c r="DY117" s="352"/>
      <c r="DZ117" s="352"/>
      <c r="EA117" s="352"/>
      <c r="EB117" s="352"/>
      <c r="EC117" s="352"/>
      <c r="ED117" s="352"/>
      <c r="EE117" s="352"/>
      <c r="EF117" s="104">
        <v>7</v>
      </c>
      <c r="EG117" s="84">
        <v>0.21328458257160268</v>
      </c>
      <c r="EH117" s="104">
        <v>-42</v>
      </c>
      <c r="EI117" s="84">
        <v>-1.1621472053126729</v>
      </c>
    </row>
    <row r="118" spans="1:139" ht="15" outlineLevel="2">
      <c r="A118" s="339">
        <v>467</v>
      </c>
      <c r="B118" s="339" t="s">
        <v>391</v>
      </c>
      <c r="C118" s="339" t="s">
        <v>405</v>
      </c>
      <c r="D118" s="342">
        <v>907</v>
      </c>
      <c r="E118" s="352">
        <v>931</v>
      </c>
      <c r="F118" s="352">
        <v>960</v>
      </c>
      <c r="G118" s="352">
        <v>978</v>
      </c>
      <c r="H118" s="352">
        <v>977</v>
      </c>
      <c r="I118" s="352">
        <v>983</v>
      </c>
      <c r="J118" s="352">
        <v>957</v>
      </c>
      <c r="K118" s="352">
        <v>939</v>
      </c>
      <c r="L118" s="352">
        <v>939</v>
      </c>
      <c r="M118" s="352">
        <v>955</v>
      </c>
      <c r="N118" s="352">
        <v>965</v>
      </c>
      <c r="O118" s="345">
        <v>950</v>
      </c>
      <c r="P118" s="342">
        <v>857</v>
      </c>
      <c r="Q118" s="352">
        <v>890</v>
      </c>
      <c r="R118" s="352">
        <v>987</v>
      </c>
      <c r="S118" s="352">
        <v>972</v>
      </c>
      <c r="T118" s="352">
        <v>977</v>
      </c>
      <c r="U118" s="352">
        <v>964</v>
      </c>
      <c r="V118" s="352">
        <v>970</v>
      </c>
      <c r="W118" s="352">
        <v>972</v>
      </c>
      <c r="X118" s="352">
        <v>979</v>
      </c>
      <c r="Y118" s="352">
        <v>1008</v>
      </c>
      <c r="Z118" s="352">
        <v>981</v>
      </c>
      <c r="AA118" s="345">
        <v>952</v>
      </c>
      <c r="AB118" s="342">
        <v>910</v>
      </c>
      <c r="AC118" s="352">
        <v>910</v>
      </c>
      <c r="AD118" s="352">
        <v>922</v>
      </c>
      <c r="AE118" s="352">
        <v>937</v>
      </c>
      <c r="AF118" s="352">
        <v>914</v>
      </c>
      <c r="AG118" s="352">
        <v>915</v>
      </c>
      <c r="AH118" s="352">
        <v>941</v>
      </c>
      <c r="AI118" s="352">
        <v>958</v>
      </c>
      <c r="AJ118" s="352">
        <v>982</v>
      </c>
      <c r="AK118" s="352">
        <v>958</v>
      </c>
      <c r="AL118" s="352">
        <v>924</v>
      </c>
      <c r="AM118" s="345">
        <v>966</v>
      </c>
      <c r="AN118" s="342">
        <v>1038</v>
      </c>
      <c r="AO118" s="352">
        <v>972</v>
      </c>
      <c r="AP118" s="352">
        <v>985</v>
      </c>
      <c r="AQ118" s="352">
        <v>974</v>
      </c>
      <c r="AR118" s="352">
        <v>997</v>
      </c>
      <c r="AS118" s="352">
        <v>1018</v>
      </c>
      <c r="AT118" s="352">
        <v>1045</v>
      </c>
      <c r="AU118" s="352">
        <v>1028</v>
      </c>
      <c r="AV118" s="352">
        <v>1022</v>
      </c>
      <c r="AW118" s="352">
        <v>1017</v>
      </c>
      <c r="AX118" s="352">
        <v>986</v>
      </c>
      <c r="AY118" s="345">
        <v>975</v>
      </c>
      <c r="AZ118" s="342">
        <v>954</v>
      </c>
      <c r="BA118" s="352">
        <v>974</v>
      </c>
      <c r="BB118" s="352">
        <v>964</v>
      </c>
      <c r="BC118" s="352">
        <v>921</v>
      </c>
      <c r="BD118" s="352">
        <v>934</v>
      </c>
      <c r="BE118" s="352">
        <v>918</v>
      </c>
      <c r="BF118" s="352">
        <v>913</v>
      </c>
      <c r="BG118" s="352">
        <v>893</v>
      </c>
      <c r="BH118" s="352">
        <v>882</v>
      </c>
      <c r="BI118" s="352">
        <v>849</v>
      </c>
      <c r="BJ118" s="352">
        <v>831</v>
      </c>
      <c r="BK118" s="341">
        <v>826</v>
      </c>
      <c r="BL118" s="342">
        <v>814</v>
      </c>
      <c r="BM118" s="352">
        <v>811</v>
      </c>
      <c r="BN118" s="352">
        <v>849</v>
      </c>
      <c r="BO118" s="352">
        <v>843</v>
      </c>
      <c r="BP118" s="352">
        <v>878</v>
      </c>
      <c r="BQ118" s="352">
        <v>857</v>
      </c>
      <c r="BR118" s="352">
        <v>848</v>
      </c>
      <c r="BS118" s="352">
        <v>852</v>
      </c>
      <c r="BT118" s="352">
        <v>851</v>
      </c>
      <c r="BU118" s="352">
        <v>831</v>
      </c>
      <c r="BV118" s="352">
        <v>846</v>
      </c>
      <c r="BW118" s="341">
        <v>841</v>
      </c>
      <c r="BX118" s="342">
        <v>819</v>
      </c>
      <c r="BY118" s="352">
        <v>811</v>
      </c>
      <c r="BZ118" s="352">
        <v>834</v>
      </c>
      <c r="CA118" s="352">
        <v>839</v>
      </c>
      <c r="CB118" s="352">
        <v>843</v>
      </c>
      <c r="CC118" s="352">
        <v>856</v>
      </c>
      <c r="CD118" s="352">
        <v>867</v>
      </c>
      <c r="CE118" s="352">
        <v>873</v>
      </c>
      <c r="CF118" s="352">
        <v>860</v>
      </c>
      <c r="CG118" s="352">
        <v>862</v>
      </c>
      <c r="CH118" s="352">
        <v>863</v>
      </c>
      <c r="CI118" s="341">
        <v>850</v>
      </c>
      <c r="CJ118" s="342">
        <v>816</v>
      </c>
      <c r="CK118" s="352">
        <v>778</v>
      </c>
      <c r="CL118" s="352">
        <v>798</v>
      </c>
      <c r="CM118" s="352">
        <v>787</v>
      </c>
      <c r="CN118" s="352">
        <v>762</v>
      </c>
      <c r="CO118" s="352">
        <v>765</v>
      </c>
      <c r="CP118" s="352">
        <v>773</v>
      </c>
      <c r="CQ118" s="352">
        <v>798</v>
      </c>
      <c r="CR118" s="352">
        <v>799</v>
      </c>
      <c r="CS118" s="352">
        <v>839</v>
      </c>
      <c r="CT118" s="352">
        <v>860</v>
      </c>
      <c r="CU118" s="341">
        <v>855</v>
      </c>
      <c r="CV118" s="342">
        <v>836</v>
      </c>
      <c r="CW118" s="352">
        <v>850</v>
      </c>
      <c r="CX118" s="352">
        <v>869</v>
      </c>
      <c r="CY118" s="352">
        <v>877</v>
      </c>
      <c r="CZ118" s="352">
        <v>881</v>
      </c>
      <c r="DA118" s="352">
        <v>883</v>
      </c>
      <c r="DB118" s="352">
        <v>874</v>
      </c>
      <c r="DC118" s="352">
        <v>882</v>
      </c>
      <c r="DD118" s="352">
        <v>884</v>
      </c>
      <c r="DE118" s="352">
        <v>897</v>
      </c>
      <c r="DF118" s="352">
        <v>906</v>
      </c>
      <c r="DG118" s="341">
        <v>939</v>
      </c>
      <c r="DH118" s="342">
        <v>928</v>
      </c>
      <c r="DI118" s="352">
        <v>969</v>
      </c>
      <c r="DJ118" s="352">
        <v>978</v>
      </c>
      <c r="DK118" s="352">
        <v>1007</v>
      </c>
      <c r="DL118" s="352">
        <v>1001</v>
      </c>
      <c r="DM118" s="352">
        <v>1008</v>
      </c>
      <c r="DN118" s="352">
        <v>938</v>
      </c>
      <c r="DO118" s="352">
        <v>936</v>
      </c>
      <c r="DP118" s="352">
        <v>918</v>
      </c>
      <c r="DQ118" s="341">
        <v>922</v>
      </c>
      <c r="DR118" s="341">
        <v>926</v>
      </c>
      <c r="DS118" s="345">
        <v>906</v>
      </c>
      <c r="DT118" s="341">
        <v>871</v>
      </c>
      <c r="DU118" s="341">
        <v>875</v>
      </c>
      <c r="DV118" s="341">
        <v>904</v>
      </c>
      <c r="DW118" s="341">
        <v>890</v>
      </c>
      <c r="DX118" s="352"/>
      <c r="DY118" s="352"/>
      <c r="DZ118" s="352"/>
      <c r="EA118" s="352"/>
      <c r="EB118" s="352"/>
      <c r="EC118" s="352"/>
      <c r="ED118" s="352"/>
      <c r="EE118" s="352"/>
      <c r="EF118" s="104">
        <v>-14</v>
      </c>
      <c r="EG118" s="84">
        <v>-1.5730337078651686</v>
      </c>
      <c r="EH118" s="104">
        <v>-16</v>
      </c>
      <c r="EI118" s="84">
        <v>-1.703940362087327</v>
      </c>
    </row>
    <row r="119" spans="1:139" ht="15" outlineLevel="2">
      <c r="A119" s="339">
        <v>576</v>
      </c>
      <c r="B119" s="339" t="s">
        <v>391</v>
      </c>
      <c r="C119" s="339" t="s">
        <v>406</v>
      </c>
      <c r="D119" s="342">
        <v>1135</v>
      </c>
      <c r="E119" s="352">
        <v>1110</v>
      </c>
      <c r="F119" s="352">
        <v>1132</v>
      </c>
      <c r="G119" s="352">
        <v>1118</v>
      </c>
      <c r="H119" s="352">
        <v>1127</v>
      </c>
      <c r="I119" s="352">
        <v>1135</v>
      </c>
      <c r="J119" s="352">
        <v>1128</v>
      </c>
      <c r="K119" s="352">
        <v>1155</v>
      </c>
      <c r="L119" s="352">
        <v>1097</v>
      </c>
      <c r="M119" s="352">
        <v>1113</v>
      </c>
      <c r="N119" s="352">
        <v>1142</v>
      </c>
      <c r="O119" s="345">
        <v>1144</v>
      </c>
      <c r="P119" s="342">
        <v>1118</v>
      </c>
      <c r="Q119" s="352">
        <v>1135</v>
      </c>
      <c r="R119" s="352">
        <v>1161</v>
      </c>
      <c r="S119" s="352">
        <v>1156</v>
      </c>
      <c r="T119" s="352">
        <v>1127</v>
      </c>
      <c r="U119" s="352">
        <v>1210</v>
      </c>
      <c r="V119" s="352">
        <v>1221</v>
      </c>
      <c r="W119" s="352">
        <v>1246</v>
      </c>
      <c r="X119" s="352">
        <v>1242</v>
      </c>
      <c r="Y119" s="352">
        <v>1243</v>
      </c>
      <c r="Z119" s="352">
        <v>1188</v>
      </c>
      <c r="AA119" s="345">
        <v>1157</v>
      </c>
      <c r="AB119" s="342">
        <v>1095</v>
      </c>
      <c r="AC119" s="352">
        <v>1083</v>
      </c>
      <c r="AD119" s="352">
        <v>1105</v>
      </c>
      <c r="AE119" s="352">
        <v>1118</v>
      </c>
      <c r="AF119" s="352">
        <v>1120</v>
      </c>
      <c r="AG119" s="352">
        <v>1135</v>
      </c>
      <c r="AH119" s="352">
        <v>1164</v>
      </c>
      <c r="AI119" s="352">
        <v>1165</v>
      </c>
      <c r="AJ119" s="352">
        <v>1215</v>
      </c>
      <c r="AK119" s="352">
        <v>1232</v>
      </c>
      <c r="AL119" s="352">
        <v>1195</v>
      </c>
      <c r="AM119" s="345">
        <v>1191</v>
      </c>
      <c r="AN119" s="342">
        <v>1130</v>
      </c>
      <c r="AO119" s="352">
        <v>1125</v>
      </c>
      <c r="AP119" s="352">
        <v>1130</v>
      </c>
      <c r="AQ119" s="352">
        <v>1137</v>
      </c>
      <c r="AR119" s="352">
        <v>1150</v>
      </c>
      <c r="AS119" s="352">
        <v>1175</v>
      </c>
      <c r="AT119" s="352">
        <v>1147</v>
      </c>
      <c r="AU119" s="352">
        <v>1160</v>
      </c>
      <c r="AV119" s="352">
        <v>1183</v>
      </c>
      <c r="AW119" s="352">
        <v>1192</v>
      </c>
      <c r="AX119" s="352">
        <v>1214</v>
      </c>
      <c r="AY119" s="345">
        <v>1236</v>
      </c>
      <c r="AZ119" s="342">
        <v>1199</v>
      </c>
      <c r="BA119" s="352">
        <v>1194</v>
      </c>
      <c r="BB119" s="352">
        <v>1210</v>
      </c>
      <c r="BC119" s="352">
        <v>1215</v>
      </c>
      <c r="BD119" s="352">
        <v>1204</v>
      </c>
      <c r="BE119" s="352">
        <v>1213</v>
      </c>
      <c r="BF119" s="352">
        <v>1217</v>
      </c>
      <c r="BG119" s="352">
        <v>1245</v>
      </c>
      <c r="BH119" s="352">
        <v>1169</v>
      </c>
      <c r="BI119" s="352">
        <v>1166</v>
      </c>
      <c r="BJ119" s="352">
        <v>1156</v>
      </c>
      <c r="BK119" s="341">
        <v>1178</v>
      </c>
      <c r="BL119" s="342">
        <v>1172</v>
      </c>
      <c r="BM119" s="352">
        <v>1133</v>
      </c>
      <c r="BN119" s="352">
        <v>1167</v>
      </c>
      <c r="BO119" s="352">
        <v>1175</v>
      </c>
      <c r="BP119" s="352">
        <v>1181</v>
      </c>
      <c r="BQ119" s="352">
        <v>1192</v>
      </c>
      <c r="BR119" s="352">
        <v>1188</v>
      </c>
      <c r="BS119" s="352">
        <v>1214</v>
      </c>
      <c r="BT119" s="352">
        <v>1187</v>
      </c>
      <c r="BU119" s="352">
        <v>1172</v>
      </c>
      <c r="BV119" s="352">
        <v>1170</v>
      </c>
      <c r="BW119" s="341">
        <v>1152</v>
      </c>
      <c r="BX119" s="342">
        <v>1120</v>
      </c>
      <c r="BY119" s="352">
        <v>1109</v>
      </c>
      <c r="BZ119" s="352">
        <v>1139</v>
      </c>
      <c r="CA119" s="352">
        <v>1155</v>
      </c>
      <c r="CB119" s="352">
        <v>1147</v>
      </c>
      <c r="CC119" s="352">
        <v>1148</v>
      </c>
      <c r="CD119" s="352">
        <v>1147</v>
      </c>
      <c r="CE119" s="352">
        <v>1143</v>
      </c>
      <c r="CF119" s="352">
        <v>1143</v>
      </c>
      <c r="CG119" s="352">
        <v>1128</v>
      </c>
      <c r="CH119" s="352">
        <v>1132</v>
      </c>
      <c r="CI119" s="341">
        <v>1112</v>
      </c>
      <c r="CJ119" s="342">
        <v>1037</v>
      </c>
      <c r="CK119" s="352">
        <v>1019</v>
      </c>
      <c r="CL119" s="352">
        <v>1073</v>
      </c>
      <c r="CM119" s="352">
        <v>1091</v>
      </c>
      <c r="CN119" s="352">
        <v>1077</v>
      </c>
      <c r="CO119" s="352">
        <v>1072</v>
      </c>
      <c r="CP119" s="352">
        <v>1061</v>
      </c>
      <c r="CQ119" s="352">
        <v>1078</v>
      </c>
      <c r="CR119" s="352">
        <v>1092</v>
      </c>
      <c r="CS119" s="352">
        <v>1097</v>
      </c>
      <c r="CT119" s="352">
        <v>1124</v>
      </c>
      <c r="CU119" s="341">
        <v>1132</v>
      </c>
      <c r="CV119" s="342">
        <v>1115</v>
      </c>
      <c r="CW119" s="352">
        <v>1121</v>
      </c>
      <c r="CX119" s="352">
        <v>1167</v>
      </c>
      <c r="CY119" s="352">
        <v>1184</v>
      </c>
      <c r="CZ119" s="352">
        <v>1202</v>
      </c>
      <c r="DA119" s="352">
        <v>1198</v>
      </c>
      <c r="DB119" s="352">
        <v>1186</v>
      </c>
      <c r="DC119" s="352">
        <v>1183</v>
      </c>
      <c r="DD119" s="352">
        <v>1182</v>
      </c>
      <c r="DE119" s="352">
        <v>1187</v>
      </c>
      <c r="DF119" s="352">
        <v>1185</v>
      </c>
      <c r="DG119" s="341">
        <v>1185</v>
      </c>
      <c r="DH119" s="342">
        <v>1177</v>
      </c>
      <c r="DI119" s="352">
        <v>1142</v>
      </c>
      <c r="DJ119" s="352">
        <v>1198</v>
      </c>
      <c r="DK119" s="352">
        <v>1219</v>
      </c>
      <c r="DL119" s="352">
        <v>1225</v>
      </c>
      <c r="DM119" s="352">
        <v>1250</v>
      </c>
      <c r="DN119" s="352">
        <v>1172</v>
      </c>
      <c r="DO119" s="352">
        <v>1134</v>
      </c>
      <c r="DP119" s="352">
        <v>1136</v>
      </c>
      <c r="DQ119" s="341">
        <v>1109</v>
      </c>
      <c r="DR119" s="341">
        <v>1122</v>
      </c>
      <c r="DS119" s="345">
        <v>1097</v>
      </c>
      <c r="DT119" s="341">
        <v>1083</v>
      </c>
      <c r="DU119" s="341">
        <v>1053</v>
      </c>
      <c r="DV119" s="341">
        <v>1122</v>
      </c>
      <c r="DW119" s="341">
        <v>1139</v>
      </c>
      <c r="DX119" s="352"/>
      <c r="DY119" s="352"/>
      <c r="DZ119" s="352"/>
      <c r="EA119" s="352"/>
      <c r="EB119" s="352"/>
      <c r="EC119" s="352"/>
      <c r="ED119" s="352"/>
      <c r="EE119" s="352"/>
      <c r="EF119" s="104">
        <v>17</v>
      </c>
      <c r="EG119" s="84">
        <v>1.4925373134328357</v>
      </c>
      <c r="EH119" s="104">
        <v>42</v>
      </c>
      <c r="EI119" s="84">
        <v>3.5443037974683547</v>
      </c>
    </row>
    <row r="120" spans="1:139" ht="15" outlineLevel="2">
      <c r="A120" s="339">
        <v>642</v>
      </c>
      <c r="B120" s="339" t="s">
        <v>391</v>
      </c>
      <c r="C120" s="339" t="s">
        <v>407</v>
      </c>
      <c r="D120" s="342">
        <v>2039</v>
      </c>
      <c r="E120" s="352">
        <v>2006</v>
      </c>
      <c r="F120" s="352">
        <v>2050</v>
      </c>
      <c r="G120" s="352">
        <v>2027</v>
      </c>
      <c r="H120" s="352">
        <v>2042</v>
      </c>
      <c r="I120" s="352">
        <v>2071</v>
      </c>
      <c r="J120" s="352">
        <v>2039</v>
      </c>
      <c r="K120" s="352">
        <v>2096</v>
      </c>
      <c r="L120" s="352">
        <v>2042</v>
      </c>
      <c r="M120" s="352">
        <v>2029</v>
      </c>
      <c r="N120" s="352">
        <v>2071</v>
      </c>
      <c r="O120" s="345">
        <v>2126</v>
      </c>
      <c r="P120" s="342">
        <v>2030</v>
      </c>
      <c r="Q120" s="352">
        <v>1873</v>
      </c>
      <c r="R120" s="352">
        <v>1975</v>
      </c>
      <c r="S120" s="352">
        <v>1971</v>
      </c>
      <c r="T120" s="352">
        <v>2042</v>
      </c>
      <c r="U120" s="352">
        <v>1968</v>
      </c>
      <c r="V120" s="352">
        <v>1948</v>
      </c>
      <c r="W120" s="352">
        <v>1974</v>
      </c>
      <c r="X120" s="352">
        <v>1984</v>
      </c>
      <c r="Y120" s="352">
        <v>2023</v>
      </c>
      <c r="Z120" s="352">
        <v>2002</v>
      </c>
      <c r="AA120" s="345">
        <v>1976</v>
      </c>
      <c r="AB120" s="342">
        <v>1892</v>
      </c>
      <c r="AC120" s="352">
        <v>1851</v>
      </c>
      <c r="AD120" s="352">
        <v>1892</v>
      </c>
      <c r="AE120" s="352">
        <v>1891</v>
      </c>
      <c r="AF120" s="352">
        <v>1880</v>
      </c>
      <c r="AG120" s="352">
        <v>1913</v>
      </c>
      <c r="AH120" s="352">
        <v>2006</v>
      </c>
      <c r="AI120" s="352">
        <v>2008</v>
      </c>
      <c r="AJ120" s="352">
        <v>2019</v>
      </c>
      <c r="AK120" s="352">
        <v>2092</v>
      </c>
      <c r="AL120" s="352">
        <v>2034</v>
      </c>
      <c r="AM120" s="345">
        <v>2066</v>
      </c>
      <c r="AN120" s="342">
        <v>2020</v>
      </c>
      <c r="AO120" s="352">
        <v>1995</v>
      </c>
      <c r="AP120" s="352">
        <v>2041</v>
      </c>
      <c r="AQ120" s="352">
        <v>2093</v>
      </c>
      <c r="AR120" s="352">
        <v>2128</v>
      </c>
      <c r="AS120" s="352">
        <v>2273</v>
      </c>
      <c r="AT120" s="352">
        <v>2319</v>
      </c>
      <c r="AU120" s="352">
        <v>2323</v>
      </c>
      <c r="AV120" s="352">
        <v>2276</v>
      </c>
      <c r="AW120" s="352">
        <v>2272</v>
      </c>
      <c r="AX120" s="352">
        <v>2238</v>
      </c>
      <c r="AY120" s="345">
        <v>2223</v>
      </c>
      <c r="AZ120" s="342">
        <v>2121</v>
      </c>
      <c r="BA120" s="352">
        <v>2136</v>
      </c>
      <c r="BB120" s="352">
        <v>2166</v>
      </c>
      <c r="BC120" s="352">
        <v>2089</v>
      </c>
      <c r="BD120" s="352">
        <v>2082</v>
      </c>
      <c r="BE120" s="352">
        <v>2115</v>
      </c>
      <c r="BF120" s="352">
        <v>2091</v>
      </c>
      <c r="BG120" s="352">
        <v>2193</v>
      </c>
      <c r="BH120" s="352">
        <v>1981</v>
      </c>
      <c r="BI120" s="352">
        <v>1971</v>
      </c>
      <c r="BJ120" s="352">
        <v>1995</v>
      </c>
      <c r="BK120" s="341">
        <v>2018</v>
      </c>
      <c r="BL120" s="342">
        <v>1997</v>
      </c>
      <c r="BM120" s="352">
        <v>2003</v>
      </c>
      <c r="BN120" s="352">
        <v>2113</v>
      </c>
      <c r="BO120" s="352">
        <v>2122</v>
      </c>
      <c r="BP120" s="352">
        <v>2099</v>
      </c>
      <c r="BQ120" s="352">
        <v>2113</v>
      </c>
      <c r="BR120" s="352">
        <v>2141</v>
      </c>
      <c r="BS120" s="352">
        <v>2182</v>
      </c>
      <c r="BT120" s="352">
        <v>2236</v>
      </c>
      <c r="BU120" s="352">
        <v>2259</v>
      </c>
      <c r="BV120" s="352">
        <v>2243</v>
      </c>
      <c r="BW120" s="341">
        <v>2249</v>
      </c>
      <c r="BX120" s="342">
        <v>2190</v>
      </c>
      <c r="BY120" s="352">
        <v>2193</v>
      </c>
      <c r="BZ120" s="352">
        <v>2248</v>
      </c>
      <c r="CA120" s="352">
        <v>2244</v>
      </c>
      <c r="CB120" s="352">
        <v>2246</v>
      </c>
      <c r="CC120" s="352">
        <v>2240</v>
      </c>
      <c r="CD120" s="352">
        <v>2250</v>
      </c>
      <c r="CE120" s="352">
        <v>2275</v>
      </c>
      <c r="CF120" s="352">
        <v>2217</v>
      </c>
      <c r="CG120" s="352">
        <v>2232</v>
      </c>
      <c r="CH120" s="352">
        <v>2219</v>
      </c>
      <c r="CI120" s="341">
        <v>2225</v>
      </c>
      <c r="CJ120" s="342">
        <v>2139</v>
      </c>
      <c r="CK120" s="352">
        <v>2093</v>
      </c>
      <c r="CL120" s="352">
        <v>2132</v>
      </c>
      <c r="CM120" s="352">
        <v>2063</v>
      </c>
      <c r="CN120" s="352">
        <v>2055</v>
      </c>
      <c r="CO120" s="352">
        <v>2045</v>
      </c>
      <c r="CP120" s="352">
        <v>2042</v>
      </c>
      <c r="CQ120" s="352">
        <v>2104</v>
      </c>
      <c r="CR120" s="352">
        <v>2104</v>
      </c>
      <c r="CS120" s="352">
        <v>2146</v>
      </c>
      <c r="CT120" s="352">
        <v>2198</v>
      </c>
      <c r="CU120" s="341">
        <v>2184</v>
      </c>
      <c r="CV120" s="342">
        <v>2120</v>
      </c>
      <c r="CW120" s="352">
        <v>2172</v>
      </c>
      <c r="CX120" s="352">
        <v>2195</v>
      </c>
      <c r="CY120" s="352">
        <v>2203</v>
      </c>
      <c r="CZ120" s="352">
        <v>2257</v>
      </c>
      <c r="DA120" s="352">
        <v>2251</v>
      </c>
      <c r="DB120" s="352">
        <v>2252</v>
      </c>
      <c r="DC120" s="352">
        <v>2238</v>
      </c>
      <c r="DD120" s="352">
        <v>2250</v>
      </c>
      <c r="DE120" s="352">
        <v>2300</v>
      </c>
      <c r="DF120" s="352">
        <v>2248</v>
      </c>
      <c r="DG120" s="341">
        <v>2272</v>
      </c>
      <c r="DH120" s="342">
        <v>2232</v>
      </c>
      <c r="DI120" s="352">
        <v>2241</v>
      </c>
      <c r="DJ120" s="352">
        <v>2241</v>
      </c>
      <c r="DK120" s="352">
        <v>2267</v>
      </c>
      <c r="DL120" s="352">
        <v>2256</v>
      </c>
      <c r="DM120" s="352">
        <v>2314</v>
      </c>
      <c r="DN120" s="352">
        <v>2174</v>
      </c>
      <c r="DO120" s="352">
        <v>2312</v>
      </c>
      <c r="DP120" s="352">
        <v>2394</v>
      </c>
      <c r="DQ120" s="341">
        <v>2350</v>
      </c>
      <c r="DR120" s="341">
        <v>2349</v>
      </c>
      <c r="DS120" s="345">
        <v>2288</v>
      </c>
      <c r="DT120" s="341">
        <v>2241</v>
      </c>
      <c r="DU120" s="341">
        <v>2189</v>
      </c>
      <c r="DV120" s="341">
        <v>2228</v>
      </c>
      <c r="DW120" s="341">
        <v>2229</v>
      </c>
      <c r="DX120" s="352"/>
      <c r="DY120" s="352"/>
      <c r="DZ120" s="352"/>
      <c r="EA120" s="352"/>
      <c r="EB120" s="352"/>
      <c r="EC120" s="352"/>
      <c r="ED120" s="352"/>
      <c r="EE120" s="352"/>
      <c r="EF120" s="104">
        <v>1</v>
      </c>
      <c r="EG120" s="84">
        <v>4.4863167339614173E-2</v>
      </c>
      <c r="EH120" s="104">
        <v>-59</v>
      </c>
      <c r="EI120" s="84">
        <v>-2.596830985915493</v>
      </c>
    </row>
    <row r="121" spans="1:139" ht="15" outlineLevel="2">
      <c r="A121" s="339">
        <v>679</v>
      </c>
      <c r="B121" s="339" t="s">
        <v>391</v>
      </c>
      <c r="C121" s="339" t="s">
        <v>408</v>
      </c>
      <c r="D121" s="342">
        <v>5749</v>
      </c>
      <c r="E121" s="352">
        <v>5788</v>
      </c>
      <c r="F121" s="352">
        <v>5796</v>
      </c>
      <c r="G121" s="352">
        <v>5851</v>
      </c>
      <c r="H121" s="352">
        <v>5888</v>
      </c>
      <c r="I121" s="352">
        <v>5911</v>
      </c>
      <c r="J121" s="352">
        <v>5938</v>
      </c>
      <c r="K121" s="352">
        <v>5941</v>
      </c>
      <c r="L121" s="352">
        <v>5908</v>
      </c>
      <c r="M121" s="352">
        <v>5991</v>
      </c>
      <c r="N121" s="352">
        <v>6041</v>
      </c>
      <c r="O121" s="345">
        <v>6003</v>
      </c>
      <c r="P121" s="342">
        <v>5857</v>
      </c>
      <c r="Q121" s="352">
        <v>4560</v>
      </c>
      <c r="R121" s="352">
        <v>5884</v>
      </c>
      <c r="S121" s="352">
        <v>5947</v>
      </c>
      <c r="T121" s="352">
        <v>5888</v>
      </c>
      <c r="U121" s="352">
        <v>6183</v>
      </c>
      <c r="V121" s="352">
        <v>6209</v>
      </c>
      <c r="W121" s="352">
        <v>6239</v>
      </c>
      <c r="X121" s="352">
        <v>6299</v>
      </c>
      <c r="Y121" s="352">
        <v>6338</v>
      </c>
      <c r="Z121" s="352">
        <v>6274</v>
      </c>
      <c r="AA121" s="345">
        <v>6156</v>
      </c>
      <c r="AB121" s="342">
        <v>5998</v>
      </c>
      <c r="AC121" s="352">
        <v>5916</v>
      </c>
      <c r="AD121" s="352">
        <v>5991</v>
      </c>
      <c r="AE121" s="352">
        <v>6058</v>
      </c>
      <c r="AF121" s="352">
        <v>6062</v>
      </c>
      <c r="AG121" s="352">
        <v>6149</v>
      </c>
      <c r="AH121" s="352">
        <v>6329</v>
      </c>
      <c r="AI121" s="352">
        <v>6418</v>
      </c>
      <c r="AJ121" s="352">
        <v>6534</v>
      </c>
      <c r="AK121" s="352">
        <v>6527</v>
      </c>
      <c r="AL121" s="352">
        <v>6319</v>
      </c>
      <c r="AM121" s="345">
        <v>6327</v>
      </c>
      <c r="AN121" s="342">
        <v>6109</v>
      </c>
      <c r="AO121" s="352">
        <v>6081</v>
      </c>
      <c r="AP121" s="352">
        <v>6122</v>
      </c>
      <c r="AQ121" s="352">
        <v>6238</v>
      </c>
      <c r="AR121" s="352">
        <v>6307</v>
      </c>
      <c r="AS121" s="352">
        <v>6491</v>
      </c>
      <c r="AT121" s="352">
        <v>6505</v>
      </c>
      <c r="AU121" s="352">
        <v>6514</v>
      </c>
      <c r="AV121" s="352">
        <v>6502</v>
      </c>
      <c r="AW121" s="352">
        <v>6523</v>
      </c>
      <c r="AX121" s="352">
        <v>6419</v>
      </c>
      <c r="AY121" s="345">
        <v>6427</v>
      </c>
      <c r="AZ121" s="342">
        <v>6361</v>
      </c>
      <c r="BA121" s="352">
        <v>6347</v>
      </c>
      <c r="BB121" s="352">
        <v>6378</v>
      </c>
      <c r="BC121" s="352">
        <v>6338</v>
      </c>
      <c r="BD121" s="352">
        <v>6322</v>
      </c>
      <c r="BE121" s="352">
        <v>6302</v>
      </c>
      <c r="BF121" s="352">
        <v>6329</v>
      </c>
      <c r="BG121" s="352">
        <v>6237</v>
      </c>
      <c r="BH121" s="352">
        <v>6247</v>
      </c>
      <c r="BI121" s="352">
        <v>6250</v>
      </c>
      <c r="BJ121" s="352">
        <v>6179</v>
      </c>
      <c r="BK121" s="341">
        <v>6240</v>
      </c>
      <c r="BL121" s="342">
        <v>6178</v>
      </c>
      <c r="BM121" s="352">
        <v>6092</v>
      </c>
      <c r="BN121" s="352">
        <v>6123</v>
      </c>
      <c r="BO121" s="352">
        <v>6114</v>
      </c>
      <c r="BP121" s="352">
        <v>6118</v>
      </c>
      <c r="BQ121" s="352">
        <v>6161</v>
      </c>
      <c r="BR121" s="352">
        <v>6100</v>
      </c>
      <c r="BS121" s="352">
        <v>6099</v>
      </c>
      <c r="BT121" s="352">
        <v>6074</v>
      </c>
      <c r="BU121" s="352">
        <v>6089</v>
      </c>
      <c r="BV121" s="352">
        <v>6074</v>
      </c>
      <c r="BW121" s="341">
        <v>6017</v>
      </c>
      <c r="BX121" s="342">
        <v>5908</v>
      </c>
      <c r="BY121" s="352">
        <v>5772</v>
      </c>
      <c r="BZ121" s="352">
        <v>5829</v>
      </c>
      <c r="CA121" s="352">
        <v>5865</v>
      </c>
      <c r="CB121" s="352">
        <v>5859</v>
      </c>
      <c r="CC121" s="352">
        <v>5847</v>
      </c>
      <c r="CD121" s="352">
        <v>5817</v>
      </c>
      <c r="CE121" s="352">
        <v>5813</v>
      </c>
      <c r="CF121" s="352">
        <v>5779</v>
      </c>
      <c r="CG121" s="352">
        <v>5782</v>
      </c>
      <c r="CH121" s="352">
        <v>5801</v>
      </c>
      <c r="CI121" s="341">
        <v>5784</v>
      </c>
      <c r="CJ121" s="342">
        <v>5648</v>
      </c>
      <c r="CK121" s="352">
        <v>5630</v>
      </c>
      <c r="CL121" s="352">
        <v>5641</v>
      </c>
      <c r="CM121" s="352">
        <v>5589</v>
      </c>
      <c r="CN121" s="352">
        <v>5515</v>
      </c>
      <c r="CO121" s="352">
        <v>5413</v>
      </c>
      <c r="CP121" s="352">
        <v>5426</v>
      </c>
      <c r="CQ121" s="352">
        <v>5593</v>
      </c>
      <c r="CR121" s="352">
        <v>5662</v>
      </c>
      <c r="CS121" s="352">
        <v>5684</v>
      </c>
      <c r="CT121" s="352">
        <v>5763</v>
      </c>
      <c r="CU121" s="341">
        <v>5799</v>
      </c>
      <c r="CV121" s="342">
        <v>5756</v>
      </c>
      <c r="CW121" s="352">
        <v>5790</v>
      </c>
      <c r="CX121" s="352">
        <v>5858</v>
      </c>
      <c r="CY121" s="352">
        <v>5898</v>
      </c>
      <c r="CZ121" s="352">
        <v>5948</v>
      </c>
      <c r="DA121" s="352">
        <v>5920</v>
      </c>
      <c r="DB121" s="352">
        <v>5931</v>
      </c>
      <c r="DC121" s="352">
        <v>5948</v>
      </c>
      <c r="DD121" s="352">
        <v>5847</v>
      </c>
      <c r="DE121" s="352">
        <v>5826</v>
      </c>
      <c r="DF121" s="352">
        <v>5841</v>
      </c>
      <c r="DG121" s="341">
        <v>5837</v>
      </c>
      <c r="DH121" s="342">
        <v>5800</v>
      </c>
      <c r="DI121" s="352">
        <v>5851</v>
      </c>
      <c r="DJ121" s="352">
        <v>5921</v>
      </c>
      <c r="DK121" s="352">
        <v>5982</v>
      </c>
      <c r="DL121" s="352">
        <v>5945</v>
      </c>
      <c r="DM121" s="352">
        <v>5965</v>
      </c>
      <c r="DN121" s="352">
        <v>5500</v>
      </c>
      <c r="DO121" s="352">
        <v>5489</v>
      </c>
      <c r="DP121" s="352">
        <v>5508</v>
      </c>
      <c r="DQ121" s="341">
        <v>5481</v>
      </c>
      <c r="DR121" s="341">
        <v>5515</v>
      </c>
      <c r="DS121" s="345">
        <v>5496</v>
      </c>
      <c r="DT121" s="341">
        <v>5393</v>
      </c>
      <c r="DU121" s="341">
        <v>5410</v>
      </c>
      <c r="DV121" s="341">
        <v>5488</v>
      </c>
      <c r="DW121" s="341">
        <v>5493</v>
      </c>
      <c r="DX121" s="352"/>
      <c r="DY121" s="352"/>
      <c r="DZ121" s="352"/>
      <c r="EA121" s="352"/>
      <c r="EB121" s="352"/>
      <c r="EC121" s="352"/>
      <c r="ED121" s="352"/>
      <c r="EE121" s="352"/>
      <c r="EF121" s="104">
        <v>5</v>
      </c>
      <c r="EG121" s="84">
        <v>9.1024940833788454E-2</v>
      </c>
      <c r="EH121" s="104">
        <v>-3</v>
      </c>
      <c r="EI121" s="84">
        <v>-5.1396265204728453E-2</v>
      </c>
    </row>
    <row r="122" spans="1:139" ht="15" outlineLevel="2">
      <c r="A122" s="339">
        <v>789</v>
      </c>
      <c r="B122" s="339" t="s">
        <v>391</v>
      </c>
      <c r="C122" s="339" t="s">
        <v>409</v>
      </c>
      <c r="D122" s="342">
        <v>3707</v>
      </c>
      <c r="E122" s="352">
        <v>3629</v>
      </c>
      <c r="F122" s="352">
        <v>3613</v>
      </c>
      <c r="G122" s="352">
        <v>3625</v>
      </c>
      <c r="H122" s="352">
        <v>3722</v>
      </c>
      <c r="I122" s="352">
        <v>3771</v>
      </c>
      <c r="J122" s="352">
        <v>3730</v>
      </c>
      <c r="K122" s="352">
        <v>3681</v>
      </c>
      <c r="L122" s="352">
        <v>3679</v>
      </c>
      <c r="M122" s="352">
        <v>3735</v>
      </c>
      <c r="N122" s="352">
        <v>3837</v>
      </c>
      <c r="O122" s="345">
        <v>3817</v>
      </c>
      <c r="P122" s="342">
        <v>3831</v>
      </c>
      <c r="Q122" s="352">
        <v>3649</v>
      </c>
      <c r="R122" s="352">
        <v>3929</v>
      </c>
      <c r="S122" s="352">
        <v>3944</v>
      </c>
      <c r="T122" s="352">
        <v>3722</v>
      </c>
      <c r="U122" s="352">
        <v>3861</v>
      </c>
      <c r="V122" s="352">
        <v>3846</v>
      </c>
      <c r="W122" s="352">
        <v>3901</v>
      </c>
      <c r="X122" s="352">
        <v>3909</v>
      </c>
      <c r="Y122" s="352">
        <v>3941</v>
      </c>
      <c r="Z122" s="352">
        <v>3930</v>
      </c>
      <c r="AA122" s="345">
        <v>3894</v>
      </c>
      <c r="AB122" s="342">
        <v>3795</v>
      </c>
      <c r="AC122" s="352">
        <v>3700</v>
      </c>
      <c r="AD122" s="352">
        <v>3700</v>
      </c>
      <c r="AE122" s="352">
        <v>3761</v>
      </c>
      <c r="AF122" s="352">
        <v>3783</v>
      </c>
      <c r="AG122" s="352">
        <v>3761</v>
      </c>
      <c r="AH122" s="352">
        <v>3817</v>
      </c>
      <c r="AI122" s="352">
        <v>3822</v>
      </c>
      <c r="AJ122" s="352">
        <v>4035</v>
      </c>
      <c r="AK122" s="352">
        <v>4009</v>
      </c>
      <c r="AL122" s="352">
        <v>3889</v>
      </c>
      <c r="AM122" s="345">
        <v>3958</v>
      </c>
      <c r="AN122" s="342">
        <v>3936</v>
      </c>
      <c r="AO122" s="352">
        <v>3868</v>
      </c>
      <c r="AP122" s="352">
        <v>3933</v>
      </c>
      <c r="AQ122" s="352">
        <v>4058</v>
      </c>
      <c r="AR122" s="352">
        <v>4100</v>
      </c>
      <c r="AS122" s="352">
        <v>4276</v>
      </c>
      <c r="AT122" s="352">
        <v>4222</v>
      </c>
      <c r="AU122" s="352">
        <v>4259</v>
      </c>
      <c r="AV122" s="352">
        <v>4262</v>
      </c>
      <c r="AW122" s="352">
        <v>4349</v>
      </c>
      <c r="AX122" s="352">
        <v>4373</v>
      </c>
      <c r="AY122" s="345">
        <v>4308</v>
      </c>
      <c r="AZ122" s="342">
        <v>4256</v>
      </c>
      <c r="BA122" s="352">
        <v>4248</v>
      </c>
      <c r="BB122" s="352">
        <v>4318</v>
      </c>
      <c r="BC122" s="352">
        <v>4301</v>
      </c>
      <c r="BD122" s="352">
        <v>4309</v>
      </c>
      <c r="BE122" s="352">
        <v>4322</v>
      </c>
      <c r="BF122" s="352">
        <v>4356</v>
      </c>
      <c r="BG122" s="352">
        <v>4557</v>
      </c>
      <c r="BH122" s="352">
        <v>4225</v>
      </c>
      <c r="BI122" s="352">
        <v>4271</v>
      </c>
      <c r="BJ122" s="352">
        <v>4210</v>
      </c>
      <c r="BK122" s="341">
        <v>4230</v>
      </c>
      <c r="BL122" s="342">
        <v>4176</v>
      </c>
      <c r="BM122" s="352">
        <v>4067</v>
      </c>
      <c r="BN122" s="352">
        <v>4105</v>
      </c>
      <c r="BO122" s="352">
        <v>4113</v>
      </c>
      <c r="BP122" s="352">
        <v>4139</v>
      </c>
      <c r="BQ122" s="352">
        <v>4177</v>
      </c>
      <c r="BR122" s="352">
        <v>4186</v>
      </c>
      <c r="BS122" s="352">
        <v>4174</v>
      </c>
      <c r="BT122" s="352">
        <v>4172</v>
      </c>
      <c r="BU122" s="352">
        <v>4175</v>
      </c>
      <c r="BV122" s="352">
        <v>4144</v>
      </c>
      <c r="BW122" s="341">
        <v>4108</v>
      </c>
      <c r="BX122" s="342">
        <v>4061</v>
      </c>
      <c r="BY122" s="352">
        <v>4017</v>
      </c>
      <c r="BZ122" s="352">
        <v>4109</v>
      </c>
      <c r="CA122" s="352">
        <v>4129</v>
      </c>
      <c r="CB122" s="352">
        <v>4155</v>
      </c>
      <c r="CC122" s="352">
        <v>4147</v>
      </c>
      <c r="CD122" s="352">
        <v>4159</v>
      </c>
      <c r="CE122" s="352">
        <v>4111</v>
      </c>
      <c r="CF122" s="352">
        <v>4089</v>
      </c>
      <c r="CG122" s="352">
        <v>4109</v>
      </c>
      <c r="CH122" s="352">
        <v>4119</v>
      </c>
      <c r="CI122" s="341">
        <v>4111</v>
      </c>
      <c r="CJ122" s="342">
        <v>4052</v>
      </c>
      <c r="CK122" s="352">
        <v>3901</v>
      </c>
      <c r="CL122" s="352">
        <v>3978</v>
      </c>
      <c r="CM122" s="352">
        <v>4028</v>
      </c>
      <c r="CN122" s="352">
        <v>4013</v>
      </c>
      <c r="CO122" s="352">
        <v>4054</v>
      </c>
      <c r="CP122" s="352">
        <v>4084</v>
      </c>
      <c r="CQ122" s="352">
        <v>4163</v>
      </c>
      <c r="CR122" s="352">
        <v>4177</v>
      </c>
      <c r="CS122" s="352">
        <v>4264</v>
      </c>
      <c r="CT122" s="352">
        <v>4357</v>
      </c>
      <c r="CU122" s="341">
        <v>4386</v>
      </c>
      <c r="CV122" s="342">
        <v>4389</v>
      </c>
      <c r="CW122" s="352">
        <v>4381</v>
      </c>
      <c r="CX122" s="352">
        <v>4527</v>
      </c>
      <c r="CY122" s="352">
        <v>4545</v>
      </c>
      <c r="CZ122" s="352">
        <v>4557</v>
      </c>
      <c r="DA122" s="352">
        <v>4566</v>
      </c>
      <c r="DB122" s="352">
        <v>4586</v>
      </c>
      <c r="DC122" s="352">
        <v>4566</v>
      </c>
      <c r="DD122" s="352">
        <v>4434</v>
      </c>
      <c r="DE122" s="352">
        <v>4433</v>
      </c>
      <c r="DF122" s="352">
        <v>4446</v>
      </c>
      <c r="DG122" s="341">
        <v>4466</v>
      </c>
      <c r="DH122" s="342">
        <v>4426</v>
      </c>
      <c r="DI122" s="352">
        <v>4390</v>
      </c>
      <c r="DJ122" s="352">
        <v>4523</v>
      </c>
      <c r="DK122" s="352">
        <v>4530</v>
      </c>
      <c r="DL122" s="352">
        <v>4539</v>
      </c>
      <c r="DM122" s="352">
        <v>4545</v>
      </c>
      <c r="DN122" s="352">
        <v>4244</v>
      </c>
      <c r="DO122" s="352">
        <v>4269</v>
      </c>
      <c r="DP122" s="352">
        <v>4337</v>
      </c>
      <c r="DQ122" s="341">
        <v>4319</v>
      </c>
      <c r="DR122" s="341">
        <v>4334</v>
      </c>
      <c r="DS122" s="345">
        <v>4354</v>
      </c>
      <c r="DT122" s="341">
        <v>4240</v>
      </c>
      <c r="DU122" s="341">
        <v>4230</v>
      </c>
      <c r="DV122" s="341">
        <v>4378</v>
      </c>
      <c r="DW122" s="341">
        <v>4382</v>
      </c>
      <c r="DX122" s="352"/>
      <c r="DY122" s="352"/>
      <c r="DZ122" s="352"/>
      <c r="EA122" s="352"/>
      <c r="EB122" s="352"/>
      <c r="EC122" s="352"/>
      <c r="ED122" s="352"/>
      <c r="EE122" s="352"/>
      <c r="EF122" s="104">
        <v>4</v>
      </c>
      <c r="EG122" s="84">
        <v>9.1282519397535372E-2</v>
      </c>
      <c r="EH122" s="104">
        <v>28</v>
      </c>
      <c r="EI122" s="84">
        <v>0.62695924764890276</v>
      </c>
    </row>
    <row r="123" spans="1:139" ht="15" outlineLevel="2">
      <c r="A123" s="339">
        <v>792</v>
      </c>
      <c r="B123" s="339" t="s">
        <v>391</v>
      </c>
      <c r="C123" s="339" t="s">
        <v>410</v>
      </c>
      <c r="D123" s="342">
        <v>1538</v>
      </c>
      <c r="E123" s="352">
        <v>1544</v>
      </c>
      <c r="F123" s="352">
        <v>1515</v>
      </c>
      <c r="G123" s="352">
        <v>1544</v>
      </c>
      <c r="H123" s="352">
        <v>1539</v>
      </c>
      <c r="I123" s="352">
        <v>1566</v>
      </c>
      <c r="J123" s="352">
        <v>1548</v>
      </c>
      <c r="K123" s="352">
        <v>1566</v>
      </c>
      <c r="L123" s="352">
        <v>1532</v>
      </c>
      <c r="M123" s="352">
        <v>1577</v>
      </c>
      <c r="N123" s="352">
        <v>1594</v>
      </c>
      <c r="O123" s="345">
        <v>1631</v>
      </c>
      <c r="P123" s="342">
        <v>1573</v>
      </c>
      <c r="Q123" s="352">
        <v>1246</v>
      </c>
      <c r="R123" s="352">
        <v>1484</v>
      </c>
      <c r="S123" s="352">
        <v>1520</v>
      </c>
      <c r="T123" s="352">
        <v>1539</v>
      </c>
      <c r="U123" s="352">
        <v>1492</v>
      </c>
      <c r="V123" s="352">
        <v>1490</v>
      </c>
      <c r="W123" s="352">
        <v>1581</v>
      </c>
      <c r="X123" s="352">
        <v>1597</v>
      </c>
      <c r="Y123" s="352">
        <v>1622</v>
      </c>
      <c r="Z123" s="352">
        <v>1593</v>
      </c>
      <c r="AA123" s="345">
        <v>1588</v>
      </c>
      <c r="AB123" s="342">
        <v>1539</v>
      </c>
      <c r="AC123" s="352">
        <v>1494</v>
      </c>
      <c r="AD123" s="352">
        <v>1519</v>
      </c>
      <c r="AE123" s="352">
        <v>1570</v>
      </c>
      <c r="AF123" s="352">
        <v>1539</v>
      </c>
      <c r="AG123" s="352">
        <v>1571</v>
      </c>
      <c r="AH123" s="352">
        <v>1749</v>
      </c>
      <c r="AI123" s="352">
        <v>1802</v>
      </c>
      <c r="AJ123" s="352">
        <v>1828</v>
      </c>
      <c r="AK123" s="352">
        <v>1796</v>
      </c>
      <c r="AL123" s="352">
        <v>1698</v>
      </c>
      <c r="AM123" s="345">
        <v>1682</v>
      </c>
      <c r="AN123" s="342">
        <v>1647</v>
      </c>
      <c r="AO123" s="352">
        <v>1587</v>
      </c>
      <c r="AP123" s="352">
        <v>1611</v>
      </c>
      <c r="AQ123" s="352">
        <v>1637</v>
      </c>
      <c r="AR123" s="352">
        <v>1673</v>
      </c>
      <c r="AS123" s="352">
        <v>1718</v>
      </c>
      <c r="AT123" s="352">
        <v>1778</v>
      </c>
      <c r="AU123" s="352">
        <v>1803</v>
      </c>
      <c r="AV123" s="352">
        <v>1832</v>
      </c>
      <c r="AW123" s="352">
        <v>1849</v>
      </c>
      <c r="AX123" s="352">
        <v>1809</v>
      </c>
      <c r="AY123" s="345">
        <v>1816</v>
      </c>
      <c r="AZ123" s="342">
        <v>1798</v>
      </c>
      <c r="BA123" s="352">
        <v>1837</v>
      </c>
      <c r="BB123" s="352">
        <v>1865</v>
      </c>
      <c r="BC123" s="352">
        <v>1837</v>
      </c>
      <c r="BD123" s="352">
        <v>1839</v>
      </c>
      <c r="BE123" s="352">
        <v>1870</v>
      </c>
      <c r="BF123" s="352">
        <v>1868</v>
      </c>
      <c r="BG123" s="352">
        <v>1867</v>
      </c>
      <c r="BH123" s="352">
        <v>1906</v>
      </c>
      <c r="BI123" s="352">
        <v>1901</v>
      </c>
      <c r="BJ123" s="352">
        <v>1877</v>
      </c>
      <c r="BK123" s="341">
        <v>1862</v>
      </c>
      <c r="BL123" s="342">
        <v>1864</v>
      </c>
      <c r="BM123" s="352">
        <v>1859</v>
      </c>
      <c r="BN123" s="352">
        <v>1882</v>
      </c>
      <c r="BO123" s="352">
        <v>1908</v>
      </c>
      <c r="BP123" s="352">
        <v>1896</v>
      </c>
      <c r="BQ123" s="352">
        <v>1929</v>
      </c>
      <c r="BR123" s="352">
        <v>1933</v>
      </c>
      <c r="BS123" s="352">
        <v>1923</v>
      </c>
      <c r="BT123" s="352">
        <v>1932</v>
      </c>
      <c r="BU123" s="352">
        <v>1927</v>
      </c>
      <c r="BV123" s="352">
        <v>1931</v>
      </c>
      <c r="BW123" s="341">
        <v>1911</v>
      </c>
      <c r="BX123" s="342">
        <v>1862</v>
      </c>
      <c r="BY123" s="352">
        <v>1908</v>
      </c>
      <c r="BZ123" s="352">
        <v>1956</v>
      </c>
      <c r="CA123" s="352">
        <v>1964</v>
      </c>
      <c r="CB123" s="352">
        <v>1978</v>
      </c>
      <c r="CC123" s="352">
        <v>1986</v>
      </c>
      <c r="CD123" s="352">
        <v>1980</v>
      </c>
      <c r="CE123" s="352">
        <v>2009</v>
      </c>
      <c r="CF123" s="352">
        <v>1964</v>
      </c>
      <c r="CG123" s="352">
        <v>1949</v>
      </c>
      <c r="CH123" s="352">
        <v>1934</v>
      </c>
      <c r="CI123" s="341">
        <v>1910</v>
      </c>
      <c r="CJ123" s="342">
        <v>1840</v>
      </c>
      <c r="CK123" s="352">
        <v>1844</v>
      </c>
      <c r="CL123" s="352">
        <v>1850</v>
      </c>
      <c r="CM123" s="352">
        <v>1795</v>
      </c>
      <c r="CN123" s="352">
        <v>1736</v>
      </c>
      <c r="CO123" s="352">
        <v>1794</v>
      </c>
      <c r="CP123" s="352">
        <v>1816</v>
      </c>
      <c r="CQ123" s="352">
        <v>1919</v>
      </c>
      <c r="CR123" s="352">
        <v>1920</v>
      </c>
      <c r="CS123" s="352">
        <v>1959</v>
      </c>
      <c r="CT123" s="352">
        <v>1964</v>
      </c>
      <c r="CU123" s="341">
        <v>1962</v>
      </c>
      <c r="CV123" s="342">
        <v>1955</v>
      </c>
      <c r="CW123" s="352">
        <v>2002</v>
      </c>
      <c r="CX123" s="352">
        <v>2061</v>
      </c>
      <c r="CY123" s="352">
        <v>2058</v>
      </c>
      <c r="CZ123" s="352">
        <v>2066</v>
      </c>
      <c r="DA123" s="352">
        <v>2054</v>
      </c>
      <c r="DB123" s="352">
        <v>2051</v>
      </c>
      <c r="DC123" s="352">
        <v>2043</v>
      </c>
      <c r="DD123" s="352">
        <v>2055</v>
      </c>
      <c r="DE123" s="352">
        <v>2088</v>
      </c>
      <c r="DF123" s="352">
        <v>2094</v>
      </c>
      <c r="DG123" s="341">
        <v>2084</v>
      </c>
      <c r="DH123" s="342">
        <v>2042</v>
      </c>
      <c r="DI123" s="352">
        <v>2056</v>
      </c>
      <c r="DJ123" s="352">
        <v>2063</v>
      </c>
      <c r="DK123" s="352">
        <v>2085</v>
      </c>
      <c r="DL123" s="352">
        <v>2105</v>
      </c>
      <c r="DM123" s="352">
        <v>2084</v>
      </c>
      <c r="DN123" s="352">
        <v>1876</v>
      </c>
      <c r="DO123" s="352">
        <v>1875</v>
      </c>
      <c r="DP123" s="352">
        <v>1856</v>
      </c>
      <c r="DQ123" s="341">
        <v>1853</v>
      </c>
      <c r="DR123" s="341">
        <v>1842</v>
      </c>
      <c r="DS123" s="345">
        <v>1849</v>
      </c>
      <c r="DT123" s="341">
        <v>1811</v>
      </c>
      <c r="DU123" s="341">
        <v>1830</v>
      </c>
      <c r="DV123" s="341">
        <v>1898</v>
      </c>
      <c r="DW123" s="341">
        <v>1913</v>
      </c>
      <c r="DX123" s="352"/>
      <c r="DY123" s="352"/>
      <c r="DZ123" s="352"/>
      <c r="EA123" s="352"/>
      <c r="EB123" s="352"/>
      <c r="EC123" s="352"/>
      <c r="ED123" s="352"/>
      <c r="EE123" s="352"/>
      <c r="EF123" s="104">
        <v>15</v>
      </c>
      <c r="EG123" s="84">
        <v>0.7841087297438577</v>
      </c>
      <c r="EH123" s="104">
        <v>64</v>
      </c>
      <c r="EI123" s="84">
        <v>3.0710172744721689</v>
      </c>
    </row>
    <row r="124" spans="1:139" ht="15" outlineLevel="2">
      <c r="A124" s="339">
        <v>809</v>
      </c>
      <c r="B124" s="339" t="s">
        <v>391</v>
      </c>
      <c r="C124" s="339" t="s">
        <v>411</v>
      </c>
      <c r="D124" s="342">
        <v>3671</v>
      </c>
      <c r="E124" s="352">
        <v>3602</v>
      </c>
      <c r="F124" s="352">
        <v>3625</v>
      </c>
      <c r="G124" s="352">
        <v>3695</v>
      </c>
      <c r="H124" s="352">
        <v>3750</v>
      </c>
      <c r="I124" s="352">
        <v>3778</v>
      </c>
      <c r="J124" s="352">
        <v>3648</v>
      </c>
      <c r="K124" s="352">
        <v>3647</v>
      </c>
      <c r="L124" s="352">
        <v>3645</v>
      </c>
      <c r="M124" s="352">
        <v>3688</v>
      </c>
      <c r="N124" s="352">
        <v>3687</v>
      </c>
      <c r="O124" s="345">
        <v>3710</v>
      </c>
      <c r="P124" s="342">
        <v>3590</v>
      </c>
      <c r="Q124" s="352">
        <v>3253</v>
      </c>
      <c r="R124" s="352">
        <v>3597</v>
      </c>
      <c r="S124" s="352">
        <v>3643</v>
      </c>
      <c r="T124" s="352">
        <v>3750</v>
      </c>
      <c r="U124" s="352">
        <v>3656</v>
      </c>
      <c r="V124" s="352">
        <v>3631</v>
      </c>
      <c r="W124" s="352">
        <v>3742</v>
      </c>
      <c r="X124" s="352">
        <v>3759</v>
      </c>
      <c r="Y124" s="352">
        <v>3812</v>
      </c>
      <c r="Z124" s="352">
        <v>3767</v>
      </c>
      <c r="AA124" s="345">
        <v>3704</v>
      </c>
      <c r="AB124" s="342">
        <v>3586</v>
      </c>
      <c r="AC124" s="352">
        <v>3537</v>
      </c>
      <c r="AD124" s="352">
        <v>3545</v>
      </c>
      <c r="AE124" s="352">
        <v>3543</v>
      </c>
      <c r="AF124" s="352">
        <v>3551</v>
      </c>
      <c r="AG124" s="352">
        <v>3623</v>
      </c>
      <c r="AH124" s="352">
        <v>3833</v>
      </c>
      <c r="AI124" s="352">
        <v>3908</v>
      </c>
      <c r="AJ124" s="352">
        <v>3951</v>
      </c>
      <c r="AK124" s="352">
        <v>3955</v>
      </c>
      <c r="AL124" s="352">
        <v>3782</v>
      </c>
      <c r="AM124" s="345">
        <v>3733</v>
      </c>
      <c r="AN124" s="342">
        <v>3636</v>
      </c>
      <c r="AO124" s="352">
        <v>3549</v>
      </c>
      <c r="AP124" s="352">
        <v>3554</v>
      </c>
      <c r="AQ124" s="352">
        <v>3641</v>
      </c>
      <c r="AR124" s="352">
        <v>3675</v>
      </c>
      <c r="AS124" s="352">
        <v>3734</v>
      </c>
      <c r="AT124" s="352">
        <v>3747</v>
      </c>
      <c r="AU124" s="352">
        <v>3791</v>
      </c>
      <c r="AV124" s="352">
        <v>3803</v>
      </c>
      <c r="AW124" s="352">
        <v>3828</v>
      </c>
      <c r="AX124" s="352">
        <v>3805</v>
      </c>
      <c r="AY124" s="345">
        <v>3790</v>
      </c>
      <c r="AZ124" s="342">
        <v>3753</v>
      </c>
      <c r="BA124" s="352">
        <v>3738</v>
      </c>
      <c r="BB124" s="352">
        <v>3710</v>
      </c>
      <c r="BC124" s="352">
        <v>3634</v>
      </c>
      <c r="BD124" s="352">
        <v>3607</v>
      </c>
      <c r="BE124" s="352">
        <v>3621</v>
      </c>
      <c r="BF124" s="352">
        <v>3623</v>
      </c>
      <c r="BG124" s="352">
        <v>3675</v>
      </c>
      <c r="BH124" s="352">
        <v>3622</v>
      </c>
      <c r="BI124" s="352">
        <v>3572</v>
      </c>
      <c r="BJ124" s="352">
        <v>3540</v>
      </c>
      <c r="BK124" s="341">
        <v>3586</v>
      </c>
      <c r="BL124" s="342">
        <v>3479</v>
      </c>
      <c r="BM124" s="352">
        <v>3447</v>
      </c>
      <c r="BN124" s="352">
        <v>3479</v>
      </c>
      <c r="BO124" s="352">
        <v>3493</v>
      </c>
      <c r="BP124" s="352">
        <v>3530</v>
      </c>
      <c r="BQ124" s="352">
        <v>3500</v>
      </c>
      <c r="BR124" s="352">
        <v>3451</v>
      </c>
      <c r="BS124" s="352">
        <v>3487</v>
      </c>
      <c r="BT124" s="352">
        <v>3541</v>
      </c>
      <c r="BU124" s="352">
        <v>3538</v>
      </c>
      <c r="BV124" s="352">
        <v>3551</v>
      </c>
      <c r="BW124" s="341">
        <v>3540</v>
      </c>
      <c r="BX124" s="342">
        <v>3502</v>
      </c>
      <c r="BY124" s="352">
        <v>3558</v>
      </c>
      <c r="BZ124" s="352">
        <v>3561</v>
      </c>
      <c r="CA124" s="352">
        <v>3583</v>
      </c>
      <c r="CB124" s="352">
        <v>3617</v>
      </c>
      <c r="CC124" s="352">
        <v>3643</v>
      </c>
      <c r="CD124" s="352">
        <v>3657</v>
      </c>
      <c r="CE124" s="352">
        <v>3650</v>
      </c>
      <c r="CF124" s="352">
        <v>3602</v>
      </c>
      <c r="CG124" s="352">
        <v>3602</v>
      </c>
      <c r="CH124" s="352">
        <v>3602</v>
      </c>
      <c r="CI124" s="341">
        <v>3582</v>
      </c>
      <c r="CJ124" s="342">
        <v>3550</v>
      </c>
      <c r="CK124" s="352">
        <v>3528</v>
      </c>
      <c r="CL124" s="352">
        <v>3565</v>
      </c>
      <c r="CM124" s="352">
        <v>3570</v>
      </c>
      <c r="CN124" s="352">
        <v>3550</v>
      </c>
      <c r="CO124" s="352">
        <v>3567</v>
      </c>
      <c r="CP124" s="352">
        <v>3588</v>
      </c>
      <c r="CQ124" s="352">
        <v>3649</v>
      </c>
      <c r="CR124" s="352">
        <v>3666</v>
      </c>
      <c r="CS124" s="352">
        <v>3716</v>
      </c>
      <c r="CT124" s="352">
        <v>3743</v>
      </c>
      <c r="CU124" s="341">
        <v>3775</v>
      </c>
      <c r="CV124" s="342">
        <v>3763</v>
      </c>
      <c r="CW124" s="352">
        <v>3834</v>
      </c>
      <c r="CX124" s="352">
        <v>3941</v>
      </c>
      <c r="CY124" s="352">
        <v>3960</v>
      </c>
      <c r="CZ124" s="352">
        <v>3942</v>
      </c>
      <c r="DA124" s="352">
        <v>3913</v>
      </c>
      <c r="DB124" s="352">
        <v>3928</v>
      </c>
      <c r="DC124" s="352">
        <v>3923</v>
      </c>
      <c r="DD124" s="352">
        <v>3887</v>
      </c>
      <c r="DE124" s="352">
        <v>3877</v>
      </c>
      <c r="DF124" s="352">
        <v>3878</v>
      </c>
      <c r="DG124" s="341">
        <v>3859</v>
      </c>
      <c r="DH124" s="342">
        <v>3811</v>
      </c>
      <c r="DI124" s="352">
        <v>3823</v>
      </c>
      <c r="DJ124" s="352">
        <v>3816</v>
      </c>
      <c r="DK124" s="352">
        <v>3834</v>
      </c>
      <c r="DL124" s="352">
        <v>3811</v>
      </c>
      <c r="DM124" s="352">
        <v>3816</v>
      </c>
      <c r="DN124" s="352">
        <v>3567</v>
      </c>
      <c r="DO124" s="352">
        <v>3573</v>
      </c>
      <c r="DP124" s="352">
        <v>3574</v>
      </c>
      <c r="DQ124" s="341">
        <v>3587</v>
      </c>
      <c r="DR124" s="341">
        <v>3587</v>
      </c>
      <c r="DS124" s="345">
        <v>3549</v>
      </c>
      <c r="DT124" s="341">
        <v>3504</v>
      </c>
      <c r="DU124" s="341">
        <v>3491</v>
      </c>
      <c r="DV124" s="341">
        <v>3534</v>
      </c>
      <c r="DW124" s="341">
        <v>3569</v>
      </c>
      <c r="DX124" s="352"/>
      <c r="DY124" s="352"/>
      <c r="DZ124" s="352"/>
      <c r="EA124" s="352"/>
      <c r="EB124" s="352"/>
      <c r="EC124" s="352"/>
      <c r="ED124" s="352"/>
      <c r="EE124" s="352"/>
      <c r="EF124" s="104">
        <v>35</v>
      </c>
      <c r="EG124" s="84">
        <v>0.98066685346035309</v>
      </c>
      <c r="EH124" s="104">
        <v>20</v>
      </c>
      <c r="EI124" s="84">
        <v>0.51826898160145118</v>
      </c>
    </row>
    <row r="125" spans="1:139" ht="15" outlineLevel="2">
      <c r="A125" s="339">
        <v>847</v>
      </c>
      <c r="B125" s="339" t="s">
        <v>391</v>
      </c>
      <c r="C125" s="339" t="s">
        <v>412</v>
      </c>
      <c r="D125" s="342">
        <v>3207</v>
      </c>
      <c r="E125" s="352">
        <v>3187</v>
      </c>
      <c r="F125" s="352">
        <v>3128</v>
      </c>
      <c r="G125" s="352">
        <v>3269</v>
      </c>
      <c r="H125" s="352">
        <v>3299</v>
      </c>
      <c r="I125" s="352">
        <v>3331</v>
      </c>
      <c r="J125" s="352">
        <v>3260</v>
      </c>
      <c r="K125" s="352">
        <v>3263</v>
      </c>
      <c r="L125" s="352">
        <v>3274</v>
      </c>
      <c r="M125" s="352">
        <v>3312</v>
      </c>
      <c r="N125" s="352">
        <v>3260</v>
      </c>
      <c r="O125" s="345">
        <v>3301</v>
      </c>
      <c r="P125" s="342">
        <v>3132</v>
      </c>
      <c r="Q125" s="352">
        <v>1396</v>
      </c>
      <c r="R125" s="352">
        <v>2975</v>
      </c>
      <c r="S125" s="352">
        <v>3100</v>
      </c>
      <c r="T125" s="352">
        <v>3299</v>
      </c>
      <c r="U125" s="352">
        <v>3226</v>
      </c>
      <c r="V125" s="352">
        <v>3234</v>
      </c>
      <c r="W125" s="352">
        <v>3368</v>
      </c>
      <c r="X125" s="352">
        <v>3474</v>
      </c>
      <c r="Y125" s="352">
        <v>3524</v>
      </c>
      <c r="Z125" s="352">
        <v>3579</v>
      </c>
      <c r="AA125" s="345">
        <v>3473</v>
      </c>
      <c r="AB125" s="342">
        <v>3287</v>
      </c>
      <c r="AC125" s="352">
        <v>3108</v>
      </c>
      <c r="AD125" s="352">
        <v>3022</v>
      </c>
      <c r="AE125" s="352">
        <v>3207</v>
      </c>
      <c r="AF125" s="352">
        <v>3252</v>
      </c>
      <c r="AG125" s="352">
        <v>3304</v>
      </c>
      <c r="AH125" s="352">
        <v>3499</v>
      </c>
      <c r="AI125" s="352">
        <v>3548</v>
      </c>
      <c r="AJ125" s="352">
        <v>3699</v>
      </c>
      <c r="AK125" s="352">
        <v>3724</v>
      </c>
      <c r="AL125" s="352">
        <v>3633</v>
      </c>
      <c r="AM125" s="345">
        <v>3641</v>
      </c>
      <c r="AN125" s="342">
        <v>3559</v>
      </c>
      <c r="AO125" s="352">
        <v>3371</v>
      </c>
      <c r="AP125" s="352">
        <v>3430</v>
      </c>
      <c r="AQ125" s="352">
        <v>3571</v>
      </c>
      <c r="AR125" s="352">
        <v>3711</v>
      </c>
      <c r="AS125" s="352">
        <v>3837</v>
      </c>
      <c r="AT125" s="352">
        <v>3941</v>
      </c>
      <c r="AU125" s="352">
        <v>4013</v>
      </c>
      <c r="AV125" s="352">
        <v>3972</v>
      </c>
      <c r="AW125" s="352">
        <v>4069</v>
      </c>
      <c r="AX125" s="352">
        <v>4050</v>
      </c>
      <c r="AY125" s="345">
        <v>4047</v>
      </c>
      <c r="AZ125" s="342">
        <v>3845</v>
      </c>
      <c r="BA125" s="352">
        <v>3811</v>
      </c>
      <c r="BB125" s="352">
        <v>3896</v>
      </c>
      <c r="BC125" s="352">
        <v>3801</v>
      </c>
      <c r="BD125" s="352">
        <v>3837</v>
      </c>
      <c r="BE125" s="352">
        <v>3915</v>
      </c>
      <c r="BF125" s="352">
        <v>4001</v>
      </c>
      <c r="BG125" s="352">
        <v>4145</v>
      </c>
      <c r="BH125" s="352">
        <v>3894</v>
      </c>
      <c r="BI125" s="352">
        <v>3889</v>
      </c>
      <c r="BJ125" s="352">
        <v>3852</v>
      </c>
      <c r="BK125" s="341">
        <v>3887</v>
      </c>
      <c r="BL125" s="342">
        <v>3773</v>
      </c>
      <c r="BM125" s="352">
        <v>3741</v>
      </c>
      <c r="BN125" s="352">
        <v>3846</v>
      </c>
      <c r="BO125" s="352">
        <v>3859</v>
      </c>
      <c r="BP125" s="352">
        <v>3836</v>
      </c>
      <c r="BQ125" s="352">
        <v>3861</v>
      </c>
      <c r="BR125" s="352">
        <v>3862</v>
      </c>
      <c r="BS125" s="352">
        <v>3924</v>
      </c>
      <c r="BT125" s="352">
        <v>3975</v>
      </c>
      <c r="BU125" s="352">
        <v>3976</v>
      </c>
      <c r="BV125" s="352">
        <v>4024</v>
      </c>
      <c r="BW125" s="341">
        <v>4025</v>
      </c>
      <c r="BX125" s="342">
        <v>3886</v>
      </c>
      <c r="BY125" s="352">
        <v>3908</v>
      </c>
      <c r="BZ125" s="352">
        <v>4148</v>
      </c>
      <c r="CA125" s="352">
        <v>4244</v>
      </c>
      <c r="CB125" s="352">
        <v>4219</v>
      </c>
      <c r="CC125" s="352">
        <v>4291</v>
      </c>
      <c r="CD125" s="352">
        <v>4318</v>
      </c>
      <c r="CE125" s="352">
        <v>4399</v>
      </c>
      <c r="CF125" s="352">
        <v>4325</v>
      </c>
      <c r="CG125" s="352">
        <v>4304</v>
      </c>
      <c r="CH125" s="352">
        <v>4378</v>
      </c>
      <c r="CI125" s="341">
        <v>4400</v>
      </c>
      <c r="CJ125" s="342">
        <v>4177</v>
      </c>
      <c r="CK125" s="352">
        <v>4127</v>
      </c>
      <c r="CL125" s="352">
        <v>4231</v>
      </c>
      <c r="CM125" s="352">
        <v>4262</v>
      </c>
      <c r="CN125" s="352">
        <v>4238</v>
      </c>
      <c r="CO125" s="352">
        <v>4302</v>
      </c>
      <c r="CP125" s="352">
        <v>4434</v>
      </c>
      <c r="CQ125" s="352">
        <v>4601</v>
      </c>
      <c r="CR125" s="352">
        <v>4622</v>
      </c>
      <c r="CS125" s="352">
        <v>4666</v>
      </c>
      <c r="CT125" s="352">
        <v>4784</v>
      </c>
      <c r="CU125" s="341">
        <v>4818</v>
      </c>
      <c r="CV125" s="342">
        <v>4856</v>
      </c>
      <c r="CW125" s="352">
        <v>4984</v>
      </c>
      <c r="CX125" s="352">
        <v>5083</v>
      </c>
      <c r="CY125" s="352">
        <v>5177</v>
      </c>
      <c r="CZ125" s="352">
        <v>5255</v>
      </c>
      <c r="DA125" s="352">
        <v>5387</v>
      </c>
      <c r="DB125" s="352">
        <v>5405</v>
      </c>
      <c r="DC125" s="352">
        <v>5487</v>
      </c>
      <c r="DD125" s="352">
        <v>5525</v>
      </c>
      <c r="DE125" s="352">
        <v>5523</v>
      </c>
      <c r="DF125" s="352">
        <v>5499</v>
      </c>
      <c r="DG125" s="341">
        <v>5580</v>
      </c>
      <c r="DH125" s="342">
        <v>5576</v>
      </c>
      <c r="DI125" s="352">
        <v>5716</v>
      </c>
      <c r="DJ125" s="352">
        <v>5691</v>
      </c>
      <c r="DK125" s="352">
        <v>5769</v>
      </c>
      <c r="DL125" s="352">
        <v>5784</v>
      </c>
      <c r="DM125" s="352">
        <v>5838</v>
      </c>
      <c r="DN125" s="352">
        <v>5355</v>
      </c>
      <c r="DO125" s="352">
        <v>5362</v>
      </c>
      <c r="DP125" s="352">
        <v>5370</v>
      </c>
      <c r="DQ125" s="341">
        <v>5375</v>
      </c>
      <c r="DR125" s="341">
        <v>5392</v>
      </c>
      <c r="DS125" s="345">
        <v>5376</v>
      </c>
      <c r="DT125" s="341">
        <v>5196</v>
      </c>
      <c r="DU125" s="341">
        <v>5301</v>
      </c>
      <c r="DV125" s="341">
        <v>5432</v>
      </c>
      <c r="DW125" s="341">
        <v>5426</v>
      </c>
      <c r="DX125" s="352"/>
      <c r="DY125" s="352"/>
      <c r="DZ125" s="352"/>
      <c r="EA125" s="352"/>
      <c r="EB125" s="352"/>
      <c r="EC125" s="352"/>
      <c r="ED125" s="352"/>
      <c r="EE125" s="352"/>
      <c r="EF125" s="104">
        <v>-6</v>
      </c>
      <c r="EG125" s="84">
        <v>-0.11057869517139698</v>
      </c>
      <c r="EH125" s="104">
        <v>50</v>
      </c>
      <c r="EI125" s="84">
        <v>0.8960573476702508</v>
      </c>
    </row>
    <row r="126" spans="1:139" ht="15" outlineLevel="2">
      <c r="A126" s="339">
        <v>856</v>
      </c>
      <c r="B126" s="339" t="s">
        <v>391</v>
      </c>
      <c r="C126" s="339" t="s">
        <v>413</v>
      </c>
      <c r="D126" s="342">
        <v>1376</v>
      </c>
      <c r="E126" s="352">
        <v>1403</v>
      </c>
      <c r="F126" s="352">
        <v>1384</v>
      </c>
      <c r="G126" s="352">
        <v>1398</v>
      </c>
      <c r="H126" s="352">
        <v>1413</v>
      </c>
      <c r="I126" s="352">
        <v>1451</v>
      </c>
      <c r="J126" s="352">
        <v>1408</v>
      </c>
      <c r="K126" s="352">
        <v>1399</v>
      </c>
      <c r="L126" s="352">
        <v>1388</v>
      </c>
      <c r="M126" s="352">
        <v>1435</v>
      </c>
      <c r="N126" s="352">
        <v>1459</v>
      </c>
      <c r="O126" s="345">
        <v>1435</v>
      </c>
      <c r="P126" s="342">
        <v>1377</v>
      </c>
      <c r="Q126" s="352">
        <v>906</v>
      </c>
      <c r="R126" s="352">
        <v>1261</v>
      </c>
      <c r="S126" s="352">
        <v>1259</v>
      </c>
      <c r="T126" s="352">
        <v>1413</v>
      </c>
      <c r="U126" s="352">
        <v>1342</v>
      </c>
      <c r="V126" s="352">
        <v>1352</v>
      </c>
      <c r="W126" s="352">
        <v>1423</v>
      </c>
      <c r="X126" s="352">
        <v>1445</v>
      </c>
      <c r="Y126" s="352">
        <v>1482</v>
      </c>
      <c r="Z126" s="352">
        <v>1488</v>
      </c>
      <c r="AA126" s="345">
        <v>1437</v>
      </c>
      <c r="AB126" s="342">
        <v>1376</v>
      </c>
      <c r="AC126" s="352">
        <v>1356</v>
      </c>
      <c r="AD126" s="352">
        <v>1377</v>
      </c>
      <c r="AE126" s="352">
        <v>1378</v>
      </c>
      <c r="AF126" s="352">
        <v>1375</v>
      </c>
      <c r="AG126" s="352">
        <v>1418</v>
      </c>
      <c r="AH126" s="352">
        <v>1546</v>
      </c>
      <c r="AI126" s="352">
        <v>1603</v>
      </c>
      <c r="AJ126" s="352">
        <v>1648</v>
      </c>
      <c r="AK126" s="352">
        <v>1631</v>
      </c>
      <c r="AL126" s="352">
        <v>1526</v>
      </c>
      <c r="AM126" s="345">
        <v>1507</v>
      </c>
      <c r="AN126" s="342">
        <v>1447</v>
      </c>
      <c r="AO126" s="352">
        <v>1374</v>
      </c>
      <c r="AP126" s="352">
        <v>1379</v>
      </c>
      <c r="AQ126" s="352">
        <v>1428</v>
      </c>
      <c r="AR126" s="352">
        <v>1442</v>
      </c>
      <c r="AS126" s="352">
        <v>1485</v>
      </c>
      <c r="AT126" s="352">
        <v>1486</v>
      </c>
      <c r="AU126" s="352">
        <v>1485</v>
      </c>
      <c r="AV126" s="352">
        <v>1528</v>
      </c>
      <c r="AW126" s="352">
        <v>1539</v>
      </c>
      <c r="AX126" s="352">
        <v>1563</v>
      </c>
      <c r="AY126" s="345">
        <v>1549</v>
      </c>
      <c r="AZ126" s="342">
        <v>1526</v>
      </c>
      <c r="BA126" s="352">
        <v>1524</v>
      </c>
      <c r="BB126" s="352">
        <v>1555</v>
      </c>
      <c r="BC126" s="352">
        <v>1553</v>
      </c>
      <c r="BD126" s="352">
        <v>1535</v>
      </c>
      <c r="BE126" s="352">
        <v>1560</v>
      </c>
      <c r="BF126" s="352">
        <v>1554</v>
      </c>
      <c r="BG126" s="352">
        <v>1521</v>
      </c>
      <c r="BH126" s="352">
        <v>1588</v>
      </c>
      <c r="BI126" s="352">
        <v>1549</v>
      </c>
      <c r="BJ126" s="352">
        <v>1560</v>
      </c>
      <c r="BK126" s="341">
        <v>1580</v>
      </c>
      <c r="BL126" s="342">
        <v>1576</v>
      </c>
      <c r="BM126" s="352">
        <v>1543</v>
      </c>
      <c r="BN126" s="352">
        <v>1593</v>
      </c>
      <c r="BO126" s="352">
        <v>1564</v>
      </c>
      <c r="BP126" s="352">
        <v>1557</v>
      </c>
      <c r="BQ126" s="352">
        <v>1557</v>
      </c>
      <c r="BR126" s="352">
        <v>1582</v>
      </c>
      <c r="BS126" s="352">
        <v>1578</v>
      </c>
      <c r="BT126" s="352">
        <v>1597</v>
      </c>
      <c r="BU126" s="352">
        <v>1587</v>
      </c>
      <c r="BV126" s="352">
        <v>1571</v>
      </c>
      <c r="BW126" s="341">
        <v>1540</v>
      </c>
      <c r="BX126" s="342">
        <v>1455</v>
      </c>
      <c r="BY126" s="352">
        <v>1468</v>
      </c>
      <c r="BZ126" s="352">
        <v>1504</v>
      </c>
      <c r="CA126" s="352">
        <v>1494</v>
      </c>
      <c r="CB126" s="352">
        <v>1534</v>
      </c>
      <c r="CC126" s="352">
        <v>1553</v>
      </c>
      <c r="CD126" s="352">
        <v>1587</v>
      </c>
      <c r="CE126" s="352">
        <v>1583</v>
      </c>
      <c r="CF126" s="352">
        <v>1574</v>
      </c>
      <c r="CG126" s="352">
        <v>1580</v>
      </c>
      <c r="CH126" s="352">
        <v>1581</v>
      </c>
      <c r="CI126" s="341">
        <v>1594</v>
      </c>
      <c r="CJ126" s="342">
        <v>1541</v>
      </c>
      <c r="CK126" s="352">
        <v>1531</v>
      </c>
      <c r="CL126" s="352">
        <v>1560</v>
      </c>
      <c r="CM126" s="352">
        <v>1550</v>
      </c>
      <c r="CN126" s="352">
        <v>1498</v>
      </c>
      <c r="CO126" s="352">
        <v>1506</v>
      </c>
      <c r="CP126" s="352">
        <v>1522</v>
      </c>
      <c r="CQ126" s="352">
        <v>1573</v>
      </c>
      <c r="CR126" s="352">
        <v>1568</v>
      </c>
      <c r="CS126" s="352">
        <v>1589</v>
      </c>
      <c r="CT126" s="352">
        <v>1599</v>
      </c>
      <c r="CU126" s="341">
        <v>1648</v>
      </c>
      <c r="CV126" s="342">
        <v>1625</v>
      </c>
      <c r="CW126" s="352">
        <v>1643</v>
      </c>
      <c r="CX126" s="352">
        <v>1710</v>
      </c>
      <c r="CY126" s="352">
        <v>1731</v>
      </c>
      <c r="CZ126" s="352">
        <v>1754</v>
      </c>
      <c r="DA126" s="352">
        <v>1745</v>
      </c>
      <c r="DB126" s="352">
        <v>1681</v>
      </c>
      <c r="DC126" s="352">
        <v>1692</v>
      </c>
      <c r="DD126" s="352">
        <v>1735</v>
      </c>
      <c r="DE126" s="352">
        <v>1724</v>
      </c>
      <c r="DF126" s="352">
        <v>1734</v>
      </c>
      <c r="DG126" s="341">
        <v>1758</v>
      </c>
      <c r="DH126" s="342">
        <v>1725</v>
      </c>
      <c r="DI126" s="352">
        <v>1728</v>
      </c>
      <c r="DJ126" s="352">
        <v>1723</v>
      </c>
      <c r="DK126" s="352">
        <v>1739</v>
      </c>
      <c r="DL126" s="352">
        <v>1758</v>
      </c>
      <c r="DM126" s="352">
        <v>1792</v>
      </c>
      <c r="DN126" s="352">
        <v>1618</v>
      </c>
      <c r="DO126" s="352">
        <v>1618</v>
      </c>
      <c r="DP126" s="352">
        <v>1620</v>
      </c>
      <c r="DQ126" s="341">
        <v>1598</v>
      </c>
      <c r="DR126" s="341">
        <v>1612</v>
      </c>
      <c r="DS126" s="345">
        <v>1593</v>
      </c>
      <c r="DT126" s="341">
        <v>1582</v>
      </c>
      <c r="DU126" s="341">
        <v>1574</v>
      </c>
      <c r="DV126" s="341">
        <v>1579</v>
      </c>
      <c r="DW126" s="341">
        <v>1574</v>
      </c>
      <c r="DX126" s="352"/>
      <c r="DY126" s="352"/>
      <c r="DZ126" s="352"/>
      <c r="EA126" s="352"/>
      <c r="EB126" s="352"/>
      <c r="EC126" s="352"/>
      <c r="ED126" s="352"/>
      <c r="EE126" s="352"/>
      <c r="EF126" s="104">
        <v>-5</v>
      </c>
      <c r="EG126" s="84">
        <v>-0.31766200762388819</v>
      </c>
      <c r="EH126" s="104">
        <v>-19</v>
      </c>
      <c r="EI126" s="84">
        <v>-1.0807736063708762</v>
      </c>
    </row>
    <row r="127" spans="1:139" ht="15" outlineLevel="2">
      <c r="A127" s="339">
        <v>861</v>
      </c>
      <c r="B127" s="339" t="s">
        <v>391</v>
      </c>
      <c r="C127" s="339" t="s">
        <v>414</v>
      </c>
      <c r="D127" s="342">
        <v>3899</v>
      </c>
      <c r="E127" s="352">
        <v>3822</v>
      </c>
      <c r="F127" s="352">
        <v>3834</v>
      </c>
      <c r="G127" s="352">
        <v>3912</v>
      </c>
      <c r="H127" s="352">
        <v>3974</v>
      </c>
      <c r="I127" s="352">
        <v>4009</v>
      </c>
      <c r="J127" s="352">
        <v>3975</v>
      </c>
      <c r="K127" s="352">
        <v>3949</v>
      </c>
      <c r="L127" s="352">
        <v>3900</v>
      </c>
      <c r="M127" s="352">
        <v>3908</v>
      </c>
      <c r="N127" s="352">
        <v>3888</v>
      </c>
      <c r="O127" s="345">
        <v>3885</v>
      </c>
      <c r="P127" s="342">
        <v>3653</v>
      </c>
      <c r="Q127" s="352">
        <v>1922</v>
      </c>
      <c r="R127" s="352">
        <v>3593</v>
      </c>
      <c r="S127" s="352">
        <v>3658</v>
      </c>
      <c r="T127" s="352">
        <v>3974</v>
      </c>
      <c r="U127" s="352">
        <v>3893</v>
      </c>
      <c r="V127" s="352">
        <v>3856</v>
      </c>
      <c r="W127" s="352">
        <v>3928</v>
      </c>
      <c r="X127" s="352">
        <v>3933</v>
      </c>
      <c r="Y127" s="352">
        <v>4036</v>
      </c>
      <c r="Z127" s="352">
        <v>4032</v>
      </c>
      <c r="AA127" s="345">
        <v>3871</v>
      </c>
      <c r="AB127" s="342">
        <v>3807</v>
      </c>
      <c r="AC127" s="352">
        <v>3733</v>
      </c>
      <c r="AD127" s="352">
        <v>3718</v>
      </c>
      <c r="AE127" s="352">
        <v>3790</v>
      </c>
      <c r="AF127" s="352">
        <v>3762</v>
      </c>
      <c r="AG127" s="352">
        <v>3835</v>
      </c>
      <c r="AH127" s="352">
        <v>4167</v>
      </c>
      <c r="AI127" s="352">
        <v>4293</v>
      </c>
      <c r="AJ127" s="352">
        <v>4354</v>
      </c>
      <c r="AK127" s="352">
        <v>4359</v>
      </c>
      <c r="AL127" s="352">
        <v>4172</v>
      </c>
      <c r="AM127" s="345">
        <v>4183</v>
      </c>
      <c r="AN127" s="342">
        <v>4084</v>
      </c>
      <c r="AO127" s="352">
        <v>3992</v>
      </c>
      <c r="AP127" s="352">
        <v>3987</v>
      </c>
      <c r="AQ127" s="352">
        <v>4131</v>
      </c>
      <c r="AR127" s="352">
        <v>4168</v>
      </c>
      <c r="AS127" s="352">
        <v>4257</v>
      </c>
      <c r="AT127" s="352">
        <v>4289</v>
      </c>
      <c r="AU127" s="352">
        <v>4284</v>
      </c>
      <c r="AV127" s="352">
        <v>4317</v>
      </c>
      <c r="AW127" s="352">
        <v>4338</v>
      </c>
      <c r="AX127" s="352">
        <v>4317</v>
      </c>
      <c r="AY127" s="345">
        <v>4376</v>
      </c>
      <c r="AZ127" s="342">
        <v>4342</v>
      </c>
      <c r="BA127" s="352">
        <v>4295</v>
      </c>
      <c r="BB127" s="352">
        <v>4322</v>
      </c>
      <c r="BC127" s="352">
        <v>4254</v>
      </c>
      <c r="BD127" s="352">
        <v>4275</v>
      </c>
      <c r="BE127" s="352">
        <v>4318</v>
      </c>
      <c r="BF127" s="352">
        <v>4328</v>
      </c>
      <c r="BG127" s="352">
        <v>4341</v>
      </c>
      <c r="BH127" s="352">
        <v>4244</v>
      </c>
      <c r="BI127" s="352">
        <v>4195</v>
      </c>
      <c r="BJ127" s="352">
        <v>4176</v>
      </c>
      <c r="BK127" s="341">
        <v>4165</v>
      </c>
      <c r="BL127" s="342">
        <v>4114</v>
      </c>
      <c r="BM127" s="352">
        <v>4077</v>
      </c>
      <c r="BN127" s="352">
        <v>4106</v>
      </c>
      <c r="BO127" s="352">
        <v>4168</v>
      </c>
      <c r="BP127" s="352">
        <v>4027</v>
      </c>
      <c r="BQ127" s="352">
        <v>4008</v>
      </c>
      <c r="BR127" s="352">
        <v>4006</v>
      </c>
      <c r="BS127" s="352">
        <v>4044</v>
      </c>
      <c r="BT127" s="352">
        <v>4098</v>
      </c>
      <c r="BU127" s="352">
        <v>4076</v>
      </c>
      <c r="BV127" s="352">
        <v>4026</v>
      </c>
      <c r="BW127" s="341">
        <v>4003</v>
      </c>
      <c r="BX127" s="342">
        <v>3929</v>
      </c>
      <c r="BY127" s="352">
        <v>3938</v>
      </c>
      <c r="BZ127" s="352">
        <v>3939</v>
      </c>
      <c r="CA127" s="352">
        <v>3927</v>
      </c>
      <c r="CB127" s="352">
        <v>3923</v>
      </c>
      <c r="CC127" s="352">
        <v>3943</v>
      </c>
      <c r="CD127" s="352">
        <v>3959</v>
      </c>
      <c r="CE127" s="352">
        <v>3991</v>
      </c>
      <c r="CF127" s="352">
        <v>3945</v>
      </c>
      <c r="CG127" s="352">
        <v>3884</v>
      </c>
      <c r="CH127" s="352">
        <v>3924</v>
      </c>
      <c r="CI127" s="341">
        <v>3902</v>
      </c>
      <c r="CJ127" s="342">
        <v>3761</v>
      </c>
      <c r="CK127" s="352">
        <v>3698</v>
      </c>
      <c r="CL127" s="352">
        <v>3671</v>
      </c>
      <c r="CM127" s="352">
        <v>3617</v>
      </c>
      <c r="CN127" s="352">
        <v>3520</v>
      </c>
      <c r="CO127" s="352">
        <v>3575</v>
      </c>
      <c r="CP127" s="352">
        <v>3617</v>
      </c>
      <c r="CQ127" s="352">
        <v>3782</v>
      </c>
      <c r="CR127" s="352">
        <v>3795</v>
      </c>
      <c r="CS127" s="352">
        <v>3836</v>
      </c>
      <c r="CT127" s="352">
        <v>3928</v>
      </c>
      <c r="CU127" s="341">
        <v>3929</v>
      </c>
      <c r="CV127" s="342">
        <v>3904</v>
      </c>
      <c r="CW127" s="352">
        <v>3949</v>
      </c>
      <c r="CX127" s="352">
        <v>4105</v>
      </c>
      <c r="CY127" s="352">
        <v>4157</v>
      </c>
      <c r="CZ127" s="352">
        <v>4228</v>
      </c>
      <c r="DA127" s="352">
        <v>4194</v>
      </c>
      <c r="DB127" s="352">
        <v>4148</v>
      </c>
      <c r="DC127" s="352">
        <v>4133</v>
      </c>
      <c r="DD127" s="352">
        <v>4203</v>
      </c>
      <c r="DE127" s="352">
        <v>4215</v>
      </c>
      <c r="DF127" s="352">
        <v>4238</v>
      </c>
      <c r="DG127" s="341">
        <v>4218</v>
      </c>
      <c r="DH127" s="342">
        <v>4208</v>
      </c>
      <c r="DI127" s="352">
        <v>4194</v>
      </c>
      <c r="DJ127" s="352">
        <v>4189</v>
      </c>
      <c r="DK127" s="352">
        <v>4247</v>
      </c>
      <c r="DL127" s="352">
        <v>4239</v>
      </c>
      <c r="DM127" s="352">
        <v>4298</v>
      </c>
      <c r="DN127" s="352">
        <v>3878</v>
      </c>
      <c r="DO127" s="352">
        <v>3886</v>
      </c>
      <c r="DP127" s="352">
        <v>3863</v>
      </c>
      <c r="DQ127" s="341">
        <v>3815</v>
      </c>
      <c r="DR127" s="341">
        <v>3815</v>
      </c>
      <c r="DS127" s="345">
        <v>3759</v>
      </c>
      <c r="DT127" s="341">
        <v>3648</v>
      </c>
      <c r="DU127" s="341">
        <v>3647</v>
      </c>
      <c r="DV127" s="341">
        <v>3697</v>
      </c>
      <c r="DW127" s="341">
        <v>3692</v>
      </c>
      <c r="DX127" s="352"/>
      <c r="DY127" s="352"/>
      <c r="DZ127" s="352"/>
      <c r="EA127" s="352"/>
      <c r="EB127" s="352"/>
      <c r="EC127" s="352"/>
      <c r="ED127" s="352"/>
      <c r="EE127" s="352"/>
      <c r="EF127" s="104">
        <v>-5</v>
      </c>
      <c r="EG127" s="84">
        <v>-0.13542795232936078</v>
      </c>
      <c r="EH127" s="104">
        <v>-67</v>
      </c>
      <c r="EI127" s="84">
        <v>-1.588430535798957</v>
      </c>
    </row>
    <row r="128" spans="1:139" ht="15" outlineLevel="1">
      <c r="A128" s="125" t="s">
        <v>3420</v>
      </c>
      <c r="B128" s="26"/>
      <c r="C128" s="27"/>
      <c r="D128" s="44">
        <v>2373413</v>
      </c>
      <c r="E128" s="45">
        <v>2397020</v>
      </c>
      <c r="F128" s="45">
        <v>2425150</v>
      </c>
      <c r="G128" s="45">
        <v>2423562</v>
      </c>
      <c r="H128" s="45">
        <v>2442009</v>
      </c>
      <c r="I128" s="45">
        <v>2457981</v>
      </c>
      <c r="J128" s="45">
        <v>2462477</v>
      </c>
      <c r="K128" s="45">
        <v>2477404</v>
      </c>
      <c r="L128" s="45">
        <v>2454430</v>
      </c>
      <c r="M128" s="45">
        <v>2472980</v>
      </c>
      <c r="N128" s="45">
        <v>2487957</v>
      </c>
      <c r="O128" s="232">
        <v>2492463</v>
      </c>
      <c r="P128" s="44">
        <v>2436392</v>
      </c>
      <c r="Q128" s="45">
        <v>2222975</v>
      </c>
      <c r="R128" s="45">
        <v>2448203</v>
      </c>
      <c r="S128" s="45">
        <v>2485794</v>
      </c>
      <c r="T128" s="45">
        <v>2442009</v>
      </c>
      <c r="U128" s="45">
        <v>2522503</v>
      </c>
      <c r="V128" s="45">
        <v>2524708</v>
      </c>
      <c r="W128" s="45">
        <v>2578000</v>
      </c>
      <c r="X128" s="45">
        <v>2583998</v>
      </c>
      <c r="Y128" s="45">
        <v>2606308</v>
      </c>
      <c r="Z128" s="45">
        <v>2607056</v>
      </c>
      <c r="AA128" s="232">
        <v>2590287</v>
      </c>
      <c r="AB128" s="44">
        <v>2550985</v>
      </c>
      <c r="AC128" s="45">
        <v>2556280</v>
      </c>
      <c r="AD128" s="45">
        <v>2557150</v>
      </c>
      <c r="AE128" s="45">
        <v>2570623</v>
      </c>
      <c r="AF128" s="45">
        <v>2581379</v>
      </c>
      <c r="AG128" s="45">
        <v>2609710</v>
      </c>
      <c r="AH128" s="45">
        <v>2643032</v>
      </c>
      <c r="AI128" s="45">
        <v>2662323</v>
      </c>
      <c r="AJ128" s="45">
        <v>2674472</v>
      </c>
      <c r="AK128" s="45">
        <v>2684749</v>
      </c>
      <c r="AL128" s="45">
        <v>2686642</v>
      </c>
      <c r="AM128" s="232">
        <v>2700298</v>
      </c>
      <c r="AN128" s="44">
        <v>2650105</v>
      </c>
      <c r="AO128" s="45">
        <v>2637803</v>
      </c>
      <c r="AP128" s="45">
        <v>2677982</v>
      </c>
      <c r="AQ128" s="45">
        <v>2706268</v>
      </c>
      <c r="AR128" s="45">
        <v>2721667</v>
      </c>
      <c r="AS128" s="45">
        <v>2748877</v>
      </c>
      <c r="AT128" s="45">
        <v>2754204</v>
      </c>
      <c r="AU128" s="45">
        <v>2767072</v>
      </c>
      <c r="AV128" s="45">
        <v>2794396</v>
      </c>
      <c r="AW128" s="45">
        <v>2834741</v>
      </c>
      <c r="AX128" s="45">
        <v>2835335</v>
      </c>
      <c r="AY128" s="232">
        <v>2849405</v>
      </c>
      <c r="AZ128" s="44">
        <v>2812232</v>
      </c>
      <c r="BA128" s="45">
        <v>2782291</v>
      </c>
      <c r="BB128" s="45">
        <v>2846019</v>
      </c>
      <c r="BC128" s="45">
        <v>2832869</v>
      </c>
      <c r="BD128" s="45">
        <v>2803036</v>
      </c>
      <c r="BE128" s="45">
        <v>2814514</v>
      </c>
      <c r="BF128" s="45">
        <v>2821376</v>
      </c>
      <c r="BG128" s="45">
        <v>2829993</v>
      </c>
      <c r="BH128" s="45">
        <v>2849161</v>
      </c>
      <c r="BI128" s="45">
        <v>2856901</v>
      </c>
      <c r="BJ128" s="45">
        <v>2864485</v>
      </c>
      <c r="BK128" s="57">
        <v>2867816</v>
      </c>
      <c r="BL128" s="44">
        <v>2857479</v>
      </c>
      <c r="BM128" s="45">
        <v>2858131</v>
      </c>
      <c r="BN128" s="45">
        <v>2879869</v>
      </c>
      <c r="BO128" s="45">
        <v>2880011</v>
      </c>
      <c r="BP128" s="45">
        <v>2884274</v>
      </c>
      <c r="BQ128" s="45">
        <v>2890472</v>
      </c>
      <c r="BR128" s="45">
        <v>2891535</v>
      </c>
      <c r="BS128" s="45">
        <v>2903187</v>
      </c>
      <c r="BT128" s="45">
        <v>2923848</v>
      </c>
      <c r="BU128" s="45">
        <v>2935272</v>
      </c>
      <c r="BV128" s="45">
        <v>2942125</v>
      </c>
      <c r="BW128" s="57">
        <v>2950045</v>
      </c>
      <c r="BX128" s="44">
        <v>2940827</v>
      </c>
      <c r="BY128" s="45">
        <v>2933534</v>
      </c>
      <c r="BZ128" s="45">
        <v>2961925</v>
      </c>
      <c r="CA128" s="45">
        <v>2987609</v>
      </c>
      <c r="CB128" s="45">
        <v>3009017</v>
      </c>
      <c r="CC128" s="45">
        <v>3014488</v>
      </c>
      <c r="CD128" s="45">
        <v>3027049</v>
      </c>
      <c r="CE128" s="45">
        <v>3042491</v>
      </c>
      <c r="CF128" s="45">
        <v>3049791</v>
      </c>
      <c r="CG128" s="45">
        <v>3066947</v>
      </c>
      <c r="CH128" s="45">
        <v>3071544</v>
      </c>
      <c r="CI128" s="57">
        <v>3067157</v>
      </c>
      <c r="CJ128" s="44">
        <v>3041998</v>
      </c>
      <c r="CK128" s="45">
        <v>3035407</v>
      </c>
      <c r="CL128" s="45">
        <v>3048427</v>
      </c>
      <c r="CM128" s="45">
        <v>2991991</v>
      </c>
      <c r="CN128" s="45">
        <v>2944100</v>
      </c>
      <c r="CO128" s="45">
        <v>2936601</v>
      </c>
      <c r="CP128" s="45">
        <v>2980012</v>
      </c>
      <c r="CQ128" s="45">
        <v>3040588</v>
      </c>
      <c r="CR128" s="45">
        <v>3066778</v>
      </c>
      <c r="CS128" s="45">
        <v>3093495</v>
      </c>
      <c r="CT128" s="45">
        <v>3116622</v>
      </c>
      <c r="CU128" s="57">
        <v>3129868</v>
      </c>
      <c r="CV128" s="44">
        <v>3138446</v>
      </c>
      <c r="CW128" s="45">
        <v>3167848</v>
      </c>
      <c r="CX128" s="45">
        <v>3198532</v>
      </c>
      <c r="CY128" s="45">
        <v>3223801</v>
      </c>
      <c r="CZ128" s="45">
        <v>3241238</v>
      </c>
      <c r="DA128" s="45">
        <v>3260037</v>
      </c>
      <c r="DB128" s="45">
        <v>3276102</v>
      </c>
      <c r="DC128" s="45">
        <v>3296437</v>
      </c>
      <c r="DD128" s="45">
        <v>3244087</v>
      </c>
      <c r="DE128" s="45">
        <v>3260077</v>
      </c>
      <c r="DF128" s="45">
        <v>3274521</v>
      </c>
      <c r="DG128" s="57">
        <v>3280838</v>
      </c>
      <c r="DH128" s="44">
        <v>3286917</v>
      </c>
      <c r="DI128" s="45">
        <v>3286570</v>
      </c>
      <c r="DJ128" s="45">
        <v>3242100</v>
      </c>
      <c r="DK128" s="45">
        <v>3255013</v>
      </c>
      <c r="DL128" s="45">
        <v>3257133</v>
      </c>
      <c r="DM128" s="45">
        <v>3269440</v>
      </c>
      <c r="DN128" s="45">
        <v>3117121</v>
      </c>
      <c r="DO128" s="45">
        <v>3137804</v>
      </c>
      <c r="DP128" s="45">
        <v>3160282</v>
      </c>
      <c r="DQ128" s="57">
        <v>3172464</v>
      </c>
      <c r="DR128" s="57">
        <v>3180036</v>
      </c>
      <c r="DS128" s="232">
        <v>3173282</v>
      </c>
      <c r="DT128" s="57">
        <v>3139107</v>
      </c>
      <c r="DU128" s="57">
        <v>3139625</v>
      </c>
      <c r="DV128" s="57">
        <v>3157588</v>
      </c>
      <c r="DW128" s="57">
        <v>3166199</v>
      </c>
      <c r="DX128" s="45"/>
      <c r="DY128" s="45"/>
      <c r="DZ128" s="45"/>
      <c r="EA128" s="45"/>
      <c r="EB128" s="45"/>
      <c r="EC128" s="45"/>
      <c r="ED128" s="45"/>
      <c r="EE128" s="45"/>
      <c r="EF128" s="104">
        <v>8611</v>
      </c>
      <c r="EG128" s="84">
        <v>0.2719664809445016</v>
      </c>
      <c r="EH128" s="104">
        <v>-7083</v>
      </c>
      <c r="EI128" s="84">
        <v>-0.21588996469804358</v>
      </c>
    </row>
    <row r="129" spans="1:139" ht="15" customHeight="1" outlineLevel="2">
      <c r="A129" s="339">
        <v>1</v>
      </c>
      <c r="B129" s="339" t="s">
        <v>3420</v>
      </c>
      <c r="C129" s="339" t="s">
        <v>416</v>
      </c>
      <c r="D129" s="342">
        <v>1598253</v>
      </c>
      <c r="E129" s="352">
        <v>1613978</v>
      </c>
      <c r="F129" s="352">
        <v>1633465</v>
      </c>
      <c r="G129" s="352">
        <v>1632059</v>
      </c>
      <c r="H129" s="352">
        <v>1644754</v>
      </c>
      <c r="I129" s="352">
        <v>1655431</v>
      </c>
      <c r="J129" s="352">
        <v>1658281</v>
      </c>
      <c r="K129" s="352">
        <v>1668330</v>
      </c>
      <c r="L129" s="352">
        <v>1653643</v>
      </c>
      <c r="M129" s="352">
        <v>1666490</v>
      </c>
      <c r="N129" s="352">
        <v>1677064</v>
      </c>
      <c r="O129" s="345">
        <v>1680805</v>
      </c>
      <c r="P129" s="342">
        <v>1643116</v>
      </c>
      <c r="Q129" s="352">
        <v>1497603</v>
      </c>
      <c r="R129" s="352">
        <v>1642305</v>
      </c>
      <c r="S129" s="352">
        <v>1664748</v>
      </c>
      <c r="T129" s="352">
        <v>1644754</v>
      </c>
      <c r="U129" s="352">
        <v>1689115</v>
      </c>
      <c r="V129" s="352">
        <v>1690443</v>
      </c>
      <c r="W129" s="352">
        <v>1729663</v>
      </c>
      <c r="X129" s="352">
        <v>1733663</v>
      </c>
      <c r="Y129" s="352">
        <v>1739536</v>
      </c>
      <c r="Z129" s="352">
        <v>1740369</v>
      </c>
      <c r="AA129" s="345">
        <v>1725425</v>
      </c>
      <c r="AB129" s="342">
        <v>1696878</v>
      </c>
      <c r="AC129" s="352">
        <v>1696726</v>
      </c>
      <c r="AD129" s="352">
        <v>1700103</v>
      </c>
      <c r="AE129" s="352">
        <v>1711356</v>
      </c>
      <c r="AF129" s="352">
        <v>1719738</v>
      </c>
      <c r="AG129" s="352">
        <v>1739116</v>
      </c>
      <c r="AH129" s="352">
        <v>1761517</v>
      </c>
      <c r="AI129" s="352">
        <v>1775421</v>
      </c>
      <c r="AJ129" s="352">
        <v>1783689</v>
      </c>
      <c r="AK129" s="352">
        <v>1791429</v>
      </c>
      <c r="AL129" s="352">
        <v>1793363</v>
      </c>
      <c r="AM129" s="345">
        <v>1802793</v>
      </c>
      <c r="AN129" s="342">
        <v>1774617</v>
      </c>
      <c r="AO129" s="352">
        <v>1766059</v>
      </c>
      <c r="AP129" s="352">
        <v>1792952</v>
      </c>
      <c r="AQ129" s="352">
        <v>1811411</v>
      </c>
      <c r="AR129" s="352">
        <v>1821629</v>
      </c>
      <c r="AS129" s="352">
        <v>1839999</v>
      </c>
      <c r="AT129" s="352">
        <v>1842519</v>
      </c>
      <c r="AU129" s="352">
        <v>1852475</v>
      </c>
      <c r="AV129" s="352">
        <v>1869769</v>
      </c>
      <c r="AW129" s="352">
        <v>1897992</v>
      </c>
      <c r="AX129" s="352">
        <v>1896883</v>
      </c>
      <c r="AY129" s="345">
        <v>1903126</v>
      </c>
      <c r="AZ129" s="342">
        <v>1878186</v>
      </c>
      <c r="BA129" s="352">
        <v>1859066</v>
      </c>
      <c r="BB129" s="352">
        <v>1901341</v>
      </c>
      <c r="BC129" s="352">
        <v>1890419</v>
      </c>
      <c r="BD129" s="352">
        <v>1871455</v>
      </c>
      <c r="BE129" s="352">
        <v>1877868</v>
      </c>
      <c r="BF129" s="352">
        <v>1882131</v>
      </c>
      <c r="BG129" s="352">
        <v>1887520</v>
      </c>
      <c r="BH129" s="352">
        <v>1900327</v>
      </c>
      <c r="BI129" s="352">
        <v>1906338</v>
      </c>
      <c r="BJ129" s="352">
        <v>1910492</v>
      </c>
      <c r="BK129" s="341">
        <v>1916658</v>
      </c>
      <c r="BL129" s="342">
        <v>1911124</v>
      </c>
      <c r="BM129" s="352">
        <v>1910567</v>
      </c>
      <c r="BN129" s="352">
        <v>1923313</v>
      </c>
      <c r="BO129" s="352">
        <v>1923127</v>
      </c>
      <c r="BP129" s="352">
        <v>1924324</v>
      </c>
      <c r="BQ129" s="352">
        <v>1927231</v>
      </c>
      <c r="BR129" s="352">
        <v>1926851</v>
      </c>
      <c r="BS129" s="352">
        <v>1933832</v>
      </c>
      <c r="BT129" s="352">
        <v>1946628</v>
      </c>
      <c r="BU129" s="352">
        <v>1953174</v>
      </c>
      <c r="BV129" s="352">
        <v>1957074</v>
      </c>
      <c r="BW129" s="341">
        <v>1999006</v>
      </c>
      <c r="BX129" s="342">
        <v>1991068</v>
      </c>
      <c r="BY129" s="352">
        <v>1983683</v>
      </c>
      <c r="BZ129" s="352">
        <v>2002952</v>
      </c>
      <c r="CA129" s="352">
        <v>2018987</v>
      </c>
      <c r="CB129" s="352">
        <v>2032689</v>
      </c>
      <c r="CC129" s="352">
        <v>2036155</v>
      </c>
      <c r="CD129" s="352">
        <v>2043417</v>
      </c>
      <c r="CE129" s="352">
        <v>2053779</v>
      </c>
      <c r="CF129" s="352">
        <v>2056575</v>
      </c>
      <c r="CG129" s="352">
        <v>2068355</v>
      </c>
      <c r="CH129" s="352">
        <v>2070411</v>
      </c>
      <c r="CI129" s="341">
        <v>2066488</v>
      </c>
      <c r="CJ129" s="342">
        <v>2047202</v>
      </c>
      <c r="CK129" s="352">
        <v>2038830</v>
      </c>
      <c r="CL129" s="352">
        <v>2047056</v>
      </c>
      <c r="CM129" s="352">
        <v>2007166</v>
      </c>
      <c r="CN129" s="352">
        <v>1970796</v>
      </c>
      <c r="CO129" s="352">
        <v>1963866</v>
      </c>
      <c r="CP129" s="352">
        <v>1992949</v>
      </c>
      <c r="CQ129" s="352">
        <v>2034049</v>
      </c>
      <c r="CR129" s="352">
        <v>2052367</v>
      </c>
      <c r="CS129" s="352">
        <v>2071103</v>
      </c>
      <c r="CT129" s="352">
        <v>2088224</v>
      </c>
      <c r="CU129" s="341">
        <v>2095733</v>
      </c>
      <c r="CV129" s="342">
        <v>2099795</v>
      </c>
      <c r="CW129" s="352">
        <v>2117357</v>
      </c>
      <c r="CX129" s="352">
        <v>2136573</v>
      </c>
      <c r="CY129" s="352">
        <v>2151972</v>
      </c>
      <c r="CZ129" s="352">
        <v>2164398</v>
      </c>
      <c r="DA129" s="352">
        <v>2177380</v>
      </c>
      <c r="DB129" s="352">
        <v>2186344</v>
      </c>
      <c r="DC129" s="352">
        <v>2200453</v>
      </c>
      <c r="DD129" s="352">
        <v>2161064</v>
      </c>
      <c r="DE129" s="352">
        <v>2171518</v>
      </c>
      <c r="DF129" s="352">
        <v>2181345</v>
      </c>
      <c r="DG129" s="341">
        <v>2185209</v>
      </c>
      <c r="DH129" s="342">
        <v>2188266</v>
      </c>
      <c r="DI129" s="352">
        <v>2187373</v>
      </c>
      <c r="DJ129" s="352">
        <v>2152853</v>
      </c>
      <c r="DK129" s="352">
        <v>2160638</v>
      </c>
      <c r="DL129" s="352">
        <v>2160889</v>
      </c>
      <c r="DM129" s="352">
        <v>2168945</v>
      </c>
      <c r="DN129" s="352">
        <v>2064114</v>
      </c>
      <c r="DO129" s="352">
        <v>2077253</v>
      </c>
      <c r="DP129" s="352">
        <v>2091829</v>
      </c>
      <c r="DQ129" s="341">
        <v>2098849</v>
      </c>
      <c r="DR129" s="341">
        <v>2103422</v>
      </c>
      <c r="DS129" s="345">
        <v>2098202</v>
      </c>
      <c r="DT129" s="341">
        <v>2073600</v>
      </c>
      <c r="DU129" s="341">
        <v>2073054</v>
      </c>
      <c r="DV129" s="341">
        <v>2084143</v>
      </c>
      <c r="DW129" s="341">
        <v>2090018</v>
      </c>
      <c r="DX129" s="352"/>
      <c r="DY129" s="352"/>
      <c r="DZ129" s="352"/>
      <c r="EA129" s="352"/>
      <c r="EB129" s="352"/>
      <c r="EC129" s="352"/>
      <c r="ED129" s="352"/>
      <c r="EE129" s="352"/>
      <c r="EF129" s="104">
        <v>5875</v>
      </c>
      <c r="EG129" s="84">
        <v>0.2810980575286911</v>
      </c>
      <c r="EH129" s="104">
        <v>-8184</v>
      </c>
      <c r="EI129" s="84">
        <v>-0.37451795228740137</v>
      </c>
    </row>
    <row r="130" spans="1:139" ht="15" customHeight="1" outlineLevel="2">
      <c r="A130" s="339">
        <v>79</v>
      </c>
      <c r="B130" s="339" t="s">
        <v>3420</v>
      </c>
      <c r="C130" s="339" t="s">
        <v>417</v>
      </c>
      <c r="D130" s="342">
        <v>17645</v>
      </c>
      <c r="E130" s="352">
        <v>17837</v>
      </c>
      <c r="F130" s="352">
        <v>17991</v>
      </c>
      <c r="G130" s="352">
        <v>17942</v>
      </c>
      <c r="H130" s="352">
        <v>18251</v>
      </c>
      <c r="I130" s="352">
        <v>18507</v>
      </c>
      <c r="J130" s="352">
        <v>18502</v>
      </c>
      <c r="K130" s="352">
        <v>18521</v>
      </c>
      <c r="L130" s="352">
        <v>18354</v>
      </c>
      <c r="M130" s="352">
        <v>18650</v>
      </c>
      <c r="N130" s="352">
        <v>18702</v>
      </c>
      <c r="O130" s="345">
        <v>18836</v>
      </c>
      <c r="P130" s="342">
        <v>18726</v>
      </c>
      <c r="Q130" s="352">
        <v>16256</v>
      </c>
      <c r="R130" s="352">
        <v>18597</v>
      </c>
      <c r="S130" s="352">
        <v>18842</v>
      </c>
      <c r="T130" s="352">
        <v>18251</v>
      </c>
      <c r="U130" s="352">
        <v>19210</v>
      </c>
      <c r="V130" s="352">
        <v>19245</v>
      </c>
      <c r="W130" s="352">
        <v>19652</v>
      </c>
      <c r="X130" s="352">
        <v>19694</v>
      </c>
      <c r="Y130" s="352">
        <v>19905</v>
      </c>
      <c r="Z130" s="352">
        <v>19905</v>
      </c>
      <c r="AA130" s="345">
        <v>19673</v>
      </c>
      <c r="AB130" s="342">
        <v>19365</v>
      </c>
      <c r="AC130" s="352">
        <v>19330</v>
      </c>
      <c r="AD130" s="352">
        <v>19354</v>
      </c>
      <c r="AE130" s="352">
        <v>19328</v>
      </c>
      <c r="AF130" s="352">
        <v>19360</v>
      </c>
      <c r="AG130" s="352">
        <v>19605</v>
      </c>
      <c r="AH130" s="352">
        <v>20244</v>
      </c>
      <c r="AI130" s="352">
        <v>20445</v>
      </c>
      <c r="AJ130" s="352">
        <v>20655</v>
      </c>
      <c r="AK130" s="352">
        <v>20674</v>
      </c>
      <c r="AL130" s="352">
        <v>20364</v>
      </c>
      <c r="AM130" s="345">
        <v>20587</v>
      </c>
      <c r="AN130" s="342">
        <v>20376</v>
      </c>
      <c r="AO130" s="352">
        <v>20072</v>
      </c>
      <c r="AP130" s="352">
        <v>20237</v>
      </c>
      <c r="AQ130" s="352">
        <v>20576</v>
      </c>
      <c r="AR130" s="352">
        <v>20625</v>
      </c>
      <c r="AS130" s="352">
        <v>20937</v>
      </c>
      <c r="AT130" s="352">
        <v>21123</v>
      </c>
      <c r="AU130" s="352">
        <v>21184</v>
      </c>
      <c r="AV130" s="352">
        <v>21285</v>
      </c>
      <c r="AW130" s="352">
        <v>21529</v>
      </c>
      <c r="AX130" s="352">
        <v>21535</v>
      </c>
      <c r="AY130" s="345">
        <v>21635</v>
      </c>
      <c r="AZ130" s="342">
        <v>21297</v>
      </c>
      <c r="BA130" s="352">
        <v>21181</v>
      </c>
      <c r="BB130" s="352">
        <v>21492</v>
      </c>
      <c r="BC130" s="352">
        <v>21299</v>
      </c>
      <c r="BD130" s="352">
        <v>21134</v>
      </c>
      <c r="BE130" s="352">
        <v>21254</v>
      </c>
      <c r="BF130" s="352">
        <v>21410</v>
      </c>
      <c r="BG130" s="352">
        <v>21434</v>
      </c>
      <c r="BH130" s="352">
        <v>21576</v>
      </c>
      <c r="BI130" s="352">
        <v>21552</v>
      </c>
      <c r="BJ130" s="352">
        <v>21427</v>
      </c>
      <c r="BK130" s="341">
        <v>21541</v>
      </c>
      <c r="BL130" s="342">
        <v>21386</v>
      </c>
      <c r="BM130" s="352">
        <v>21377</v>
      </c>
      <c r="BN130" s="352">
        <v>21586</v>
      </c>
      <c r="BO130" s="352">
        <v>21611</v>
      </c>
      <c r="BP130" s="352">
        <v>21654</v>
      </c>
      <c r="BQ130" s="352">
        <v>21805</v>
      </c>
      <c r="BR130" s="352">
        <v>21882</v>
      </c>
      <c r="BS130" s="352">
        <v>21996</v>
      </c>
      <c r="BT130" s="352">
        <v>22176</v>
      </c>
      <c r="BU130" s="352">
        <v>22312</v>
      </c>
      <c r="BV130" s="352">
        <v>22362</v>
      </c>
      <c r="BW130" s="341">
        <v>23634</v>
      </c>
      <c r="BX130" s="342">
        <v>23446</v>
      </c>
      <c r="BY130" s="352">
        <v>23462</v>
      </c>
      <c r="BZ130" s="352">
        <v>23883</v>
      </c>
      <c r="CA130" s="352">
        <v>24126</v>
      </c>
      <c r="CB130" s="352">
        <v>24220</v>
      </c>
      <c r="CC130" s="352">
        <v>24310</v>
      </c>
      <c r="CD130" s="352">
        <v>24534</v>
      </c>
      <c r="CE130" s="352">
        <v>24754</v>
      </c>
      <c r="CF130" s="352">
        <v>24700</v>
      </c>
      <c r="CG130" s="352">
        <v>24849</v>
      </c>
      <c r="CH130" s="352">
        <v>24944</v>
      </c>
      <c r="CI130" s="341">
        <v>24873</v>
      </c>
      <c r="CJ130" s="342">
        <v>24752</v>
      </c>
      <c r="CK130" s="352">
        <v>24841</v>
      </c>
      <c r="CL130" s="352">
        <v>24899</v>
      </c>
      <c r="CM130" s="352">
        <v>24534</v>
      </c>
      <c r="CN130" s="352">
        <v>24216</v>
      </c>
      <c r="CO130" s="352">
        <v>24161</v>
      </c>
      <c r="CP130" s="352">
        <v>24432</v>
      </c>
      <c r="CQ130" s="352">
        <v>25008</v>
      </c>
      <c r="CR130" s="352">
        <v>25252</v>
      </c>
      <c r="CS130" s="352">
        <v>25444</v>
      </c>
      <c r="CT130" s="352">
        <v>25708</v>
      </c>
      <c r="CU130" s="341">
        <v>25882</v>
      </c>
      <c r="CV130" s="342">
        <v>25851</v>
      </c>
      <c r="CW130" s="352">
        <v>26083</v>
      </c>
      <c r="CX130" s="352">
        <v>26392</v>
      </c>
      <c r="CY130" s="352">
        <v>26643</v>
      </c>
      <c r="CZ130" s="352">
        <v>26784</v>
      </c>
      <c r="DA130" s="352">
        <v>26906</v>
      </c>
      <c r="DB130" s="352">
        <v>27043</v>
      </c>
      <c r="DC130" s="352">
        <v>27280</v>
      </c>
      <c r="DD130" s="352">
        <v>26683</v>
      </c>
      <c r="DE130" s="352">
        <v>26823</v>
      </c>
      <c r="DF130" s="352">
        <v>26853</v>
      </c>
      <c r="DG130" s="341">
        <v>26784</v>
      </c>
      <c r="DH130" s="342">
        <v>26829</v>
      </c>
      <c r="DI130" s="352">
        <v>26760</v>
      </c>
      <c r="DJ130" s="352">
        <v>26315</v>
      </c>
      <c r="DK130" s="352">
        <v>26435</v>
      </c>
      <c r="DL130" s="352">
        <v>26431</v>
      </c>
      <c r="DM130" s="352">
        <v>26466</v>
      </c>
      <c r="DN130" s="352">
        <v>25397</v>
      </c>
      <c r="DO130" s="352">
        <v>25424</v>
      </c>
      <c r="DP130" s="352">
        <v>25616</v>
      </c>
      <c r="DQ130" s="341">
        <v>25686</v>
      </c>
      <c r="DR130" s="341">
        <v>25746</v>
      </c>
      <c r="DS130" s="345">
        <v>25679</v>
      </c>
      <c r="DT130" s="341">
        <v>25365</v>
      </c>
      <c r="DU130" s="341">
        <v>25391</v>
      </c>
      <c r="DV130" s="341">
        <v>25642</v>
      </c>
      <c r="DW130" s="341">
        <v>25733</v>
      </c>
      <c r="DX130" s="352"/>
      <c r="DY130" s="352"/>
      <c r="DZ130" s="352"/>
      <c r="EA130" s="352"/>
      <c r="EB130" s="352"/>
      <c r="EC130" s="352"/>
      <c r="ED130" s="352"/>
      <c r="EE130" s="352"/>
      <c r="EF130" s="104">
        <v>91</v>
      </c>
      <c r="EG130" s="84">
        <v>0.35363152372440054</v>
      </c>
      <c r="EH130" s="104">
        <v>54</v>
      </c>
      <c r="EI130" s="84">
        <v>0.20161290322580644</v>
      </c>
    </row>
    <row r="131" spans="1:139" ht="15" customHeight="1" outlineLevel="2">
      <c r="A131" s="339">
        <v>88</v>
      </c>
      <c r="B131" s="339" t="s">
        <v>3420</v>
      </c>
      <c r="C131" s="339" t="s">
        <v>418</v>
      </c>
      <c r="D131" s="342">
        <v>245280</v>
      </c>
      <c r="E131" s="352">
        <v>247594</v>
      </c>
      <c r="F131" s="352">
        <v>250286</v>
      </c>
      <c r="G131" s="352">
        <v>250722</v>
      </c>
      <c r="H131" s="352">
        <v>252325</v>
      </c>
      <c r="I131" s="352">
        <v>254187</v>
      </c>
      <c r="J131" s="352">
        <v>254518</v>
      </c>
      <c r="K131" s="352">
        <v>255928</v>
      </c>
      <c r="L131" s="352">
        <v>253323</v>
      </c>
      <c r="M131" s="352">
        <v>254607</v>
      </c>
      <c r="N131" s="352">
        <v>256177</v>
      </c>
      <c r="O131" s="345">
        <v>256524</v>
      </c>
      <c r="P131" s="342">
        <v>250729</v>
      </c>
      <c r="Q131" s="352">
        <v>225287</v>
      </c>
      <c r="R131" s="352">
        <v>254988</v>
      </c>
      <c r="S131" s="352">
        <v>260604</v>
      </c>
      <c r="T131" s="352">
        <v>252325</v>
      </c>
      <c r="U131" s="352">
        <v>265016</v>
      </c>
      <c r="V131" s="352">
        <v>265628</v>
      </c>
      <c r="W131" s="352">
        <v>271337</v>
      </c>
      <c r="X131" s="352">
        <v>271897</v>
      </c>
      <c r="Y131" s="352">
        <v>275596</v>
      </c>
      <c r="Z131" s="352">
        <v>275532</v>
      </c>
      <c r="AA131" s="345">
        <v>275106</v>
      </c>
      <c r="AB131" s="342">
        <v>269768</v>
      </c>
      <c r="AC131" s="352">
        <v>270754</v>
      </c>
      <c r="AD131" s="352">
        <v>270368</v>
      </c>
      <c r="AE131" s="352">
        <v>271280</v>
      </c>
      <c r="AF131" s="352">
        <v>272566</v>
      </c>
      <c r="AG131" s="352">
        <v>276069</v>
      </c>
      <c r="AH131" s="352">
        <v>280129</v>
      </c>
      <c r="AI131" s="352">
        <v>282192</v>
      </c>
      <c r="AJ131" s="352">
        <v>283734</v>
      </c>
      <c r="AK131" s="352">
        <v>284950</v>
      </c>
      <c r="AL131" s="352">
        <v>284215</v>
      </c>
      <c r="AM131" s="345">
        <v>285710</v>
      </c>
      <c r="AN131" s="342">
        <v>278403</v>
      </c>
      <c r="AO131" s="352">
        <v>275957</v>
      </c>
      <c r="AP131" s="352">
        <v>280032</v>
      </c>
      <c r="AQ131" s="352">
        <v>283558</v>
      </c>
      <c r="AR131" s="352">
        <v>285594</v>
      </c>
      <c r="AS131" s="352">
        <v>288241</v>
      </c>
      <c r="AT131" s="352">
        <v>289328</v>
      </c>
      <c r="AU131" s="352">
        <v>290380</v>
      </c>
      <c r="AV131" s="352">
        <v>293616</v>
      </c>
      <c r="AW131" s="352">
        <v>297601</v>
      </c>
      <c r="AX131" s="352">
        <v>299268</v>
      </c>
      <c r="AY131" s="345">
        <v>301916</v>
      </c>
      <c r="AZ131" s="342">
        <v>297979</v>
      </c>
      <c r="BA131" s="352">
        <v>294249</v>
      </c>
      <c r="BB131" s="352">
        <v>301203</v>
      </c>
      <c r="BC131" s="352">
        <v>300217</v>
      </c>
      <c r="BD131" s="352">
        <v>296795</v>
      </c>
      <c r="BE131" s="352">
        <v>298597</v>
      </c>
      <c r="BF131" s="352">
        <v>299500</v>
      </c>
      <c r="BG131" s="352">
        <v>300312</v>
      </c>
      <c r="BH131" s="352">
        <v>302922</v>
      </c>
      <c r="BI131" s="352">
        <v>303168</v>
      </c>
      <c r="BJ131" s="352">
        <v>304210</v>
      </c>
      <c r="BK131" s="341">
        <v>304233</v>
      </c>
      <c r="BL131" s="342">
        <v>302837</v>
      </c>
      <c r="BM131" s="352">
        <v>303646</v>
      </c>
      <c r="BN131" s="352">
        <v>305805</v>
      </c>
      <c r="BO131" s="352">
        <v>305643</v>
      </c>
      <c r="BP131" s="352">
        <v>306527</v>
      </c>
      <c r="BQ131" s="352">
        <v>307892</v>
      </c>
      <c r="BR131" s="352">
        <v>308433</v>
      </c>
      <c r="BS131" s="352">
        <v>310077</v>
      </c>
      <c r="BT131" s="352">
        <v>312964</v>
      </c>
      <c r="BU131" s="352">
        <v>314718</v>
      </c>
      <c r="BV131" s="352">
        <v>315479</v>
      </c>
      <c r="BW131" s="341">
        <v>304323</v>
      </c>
      <c r="BX131" s="342">
        <v>303471</v>
      </c>
      <c r="BY131" s="352">
        <v>303407</v>
      </c>
      <c r="BZ131" s="352">
        <v>306288</v>
      </c>
      <c r="CA131" s="352">
        <v>309346</v>
      </c>
      <c r="CB131" s="352">
        <v>311538</v>
      </c>
      <c r="CC131" s="352">
        <v>311682</v>
      </c>
      <c r="CD131" s="352">
        <v>312931</v>
      </c>
      <c r="CE131" s="352">
        <v>314218</v>
      </c>
      <c r="CF131" s="352">
        <v>315514</v>
      </c>
      <c r="CG131" s="352">
        <v>317366</v>
      </c>
      <c r="CH131" s="352">
        <v>318051</v>
      </c>
      <c r="CI131" s="341">
        <v>317380</v>
      </c>
      <c r="CJ131" s="342">
        <v>314867</v>
      </c>
      <c r="CK131" s="352">
        <v>314945</v>
      </c>
      <c r="CL131" s="352">
        <v>316066</v>
      </c>
      <c r="CM131" s="352">
        <v>310274</v>
      </c>
      <c r="CN131" s="352">
        <v>305256</v>
      </c>
      <c r="CO131" s="352">
        <v>305116</v>
      </c>
      <c r="CP131" s="352">
        <v>309407</v>
      </c>
      <c r="CQ131" s="352">
        <v>315648</v>
      </c>
      <c r="CR131" s="352">
        <v>318482</v>
      </c>
      <c r="CS131" s="352">
        <v>321360</v>
      </c>
      <c r="CT131" s="352">
        <v>323034</v>
      </c>
      <c r="CU131" s="341">
        <v>324573</v>
      </c>
      <c r="CV131" s="342">
        <v>326078</v>
      </c>
      <c r="CW131" s="352">
        <v>330178</v>
      </c>
      <c r="CX131" s="352">
        <v>334358</v>
      </c>
      <c r="CY131" s="352">
        <v>337699</v>
      </c>
      <c r="CZ131" s="352">
        <v>339042</v>
      </c>
      <c r="DA131" s="352">
        <v>340064</v>
      </c>
      <c r="DB131" s="352">
        <v>341914</v>
      </c>
      <c r="DC131" s="352">
        <v>343615</v>
      </c>
      <c r="DD131" s="352">
        <v>337997</v>
      </c>
      <c r="DE131" s="352">
        <v>339776</v>
      </c>
      <c r="DF131" s="352">
        <v>340597</v>
      </c>
      <c r="DG131" s="341">
        <v>341472</v>
      </c>
      <c r="DH131" s="342">
        <v>342243</v>
      </c>
      <c r="DI131" s="352">
        <v>342236</v>
      </c>
      <c r="DJ131" s="352">
        <v>337420</v>
      </c>
      <c r="DK131" s="352">
        <v>338555</v>
      </c>
      <c r="DL131" s="352">
        <v>339016</v>
      </c>
      <c r="DM131" s="352">
        <v>340298</v>
      </c>
      <c r="DN131" s="352">
        <v>324442</v>
      </c>
      <c r="DO131" s="352">
        <v>327215</v>
      </c>
      <c r="DP131" s="352">
        <v>330425</v>
      </c>
      <c r="DQ131" s="341">
        <v>332634</v>
      </c>
      <c r="DR131" s="341">
        <v>334201</v>
      </c>
      <c r="DS131" s="345">
        <v>333731</v>
      </c>
      <c r="DT131" s="341">
        <v>330320</v>
      </c>
      <c r="DU131" s="341">
        <v>331102</v>
      </c>
      <c r="DV131" s="341">
        <v>333780</v>
      </c>
      <c r="DW131" s="341">
        <v>335038</v>
      </c>
      <c r="DX131" s="352"/>
      <c r="DY131" s="352"/>
      <c r="DZ131" s="352"/>
      <c r="EA131" s="352"/>
      <c r="EB131" s="352"/>
      <c r="EC131" s="352"/>
      <c r="ED131" s="352"/>
      <c r="EE131" s="352"/>
      <c r="EF131" s="104">
        <v>1258</v>
      </c>
      <c r="EG131" s="84">
        <v>0.37547979632161127</v>
      </c>
      <c r="EH131" s="104">
        <v>1307</v>
      </c>
      <c r="EI131" s="84">
        <v>0.38275466216849402</v>
      </c>
    </row>
    <row r="132" spans="1:139" ht="15" customHeight="1" outlineLevel="2">
      <c r="A132" s="339">
        <v>129</v>
      </c>
      <c r="B132" s="339" t="s">
        <v>3420</v>
      </c>
      <c r="C132" s="339" t="s">
        <v>419</v>
      </c>
      <c r="D132" s="342">
        <v>54463</v>
      </c>
      <c r="E132" s="352">
        <v>55499</v>
      </c>
      <c r="F132" s="352">
        <v>56013</v>
      </c>
      <c r="G132" s="352">
        <v>55889</v>
      </c>
      <c r="H132" s="352">
        <v>56257</v>
      </c>
      <c r="I132" s="352">
        <v>56670</v>
      </c>
      <c r="J132" s="352">
        <v>57096</v>
      </c>
      <c r="K132" s="352">
        <v>57613</v>
      </c>
      <c r="L132" s="352">
        <v>57006</v>
      </c>
      <c r="M132" s="352">
        <v>57556</v>
      </c>
      <c r="N132" s="352">
        <v>58082</v>
      </c>
      <c r="O132" s="345">
        <v>58002</v>
      </c>
      <c r="P132" s="342">
        <v>55971</v>
      </c>
      <c r="Q132" s="352">
        <v>54186</v>
      </c>
      <c r="R132" s="352">
        <v>57776</v>
      </c>
      <c r="S132" s="352">
        <v>58596</v>
      </c>
      <c r="T132" s="352">
        <v>56257</v>
      </c>
      <c r="U132" s="352">
        <v>59767</v>
      </c>
      <c r="V132" s="352">
        <v>59846</v>
      </c>
      <c r="W132" s="352">
        <v>61047</v>
      </c>
      <c r="X132" s="352">
        <v>61241</v>
      </c>
      <c r="Y132" s="352">
        <v>62371</v>
      </c>
      <c r="Z132" s="352">
        <v>62348</v>
      </c>
      <c r="AA132" s="345">
        <v>62182</v>
      </c>
      <c r="AB132" s="342">
        <v>61372</v>
      </c>
      <c r="AC132" s="352">
        <v>61988</v>
      </c>
      <c r="AD132" s="352">
        <v>61582</v>
      </c>
      <c r="AE132" s="352">
        <v>61691</v>
      </c>
      <c r="AF132" s="352">
        <v>61917</v>
      </c>
      <c r="AG132" s="352">
        <v>62597</v>
      </c>
      <c r="AH132" s="352">
        <v>63360</v>
      </c>
      <c r="AI132" s="352">
        <v>63663</v>
      </c>
      <c r="AJ132" s="352">
        <v>64018</v>
      </c>
      <c r="AK132" s="352">
        <v>64062</v>
      </c>
      <c r="AL132" s="352">
        <v>64456</v>
      </c>
      <c r="AM132" s="345">
        <v>64784</v>
      </c>
      <c r="AN132" s="342">
        <v>62961</v>
      </c>
      <c r="AO132" s="352">
        <v>63040</v>
      </c>
      <c r="AP132" s="352">
        <v>64060</v>
      </c>
      <c r="AQ132" s="352">
        <v>64733</v>
      </c>
      <c r="AR132" s="352">
        <v>65165</v>
      </c>
      <c r="AS132" s="352">
        <v>65873</v>
      </c>
      <c r="AT132" s="352">
        <v>66149</v>
      </c>
      <c r="AU132" s="352">
        <v>66238</v>
      </c>
      <c r="AV132" s="352">
        <v>67224</v>
      </c>
      <c r="AW132" s="352">
        <v>68259</v>
      </c>
      <c r="AX132" s="352">
        <v>68409</v>
      </c>
      <c r="AY132" s="345">
        <v>69142</v>
      </c>
      <c r="AZ132" s="342">
        <v>68102</v>
      </c>
      <c r="BA132" s="352">
        <v>67208</v>
      </c>
      <c r="BB132" s="352">
        <v>69230</v>
      </c>
      <c r="BC132" s="352">
        <v>69103</v>
      </c>
      <c r="BD132" s="352">
        <v>67899</v>
      </c>
      <c r="BE132" s="352">
        <v>68430</v>
      </c>
      <c r="BF132" s="352">
        <v>68671</v>
      </c>
      <c r="BG132" s="352">
        <v>69092</v>
      </c>
      <c r="BH132" s="352">
        <v>69795</v>
      </c>
      <c r="BI132" s="352">
        <v>69942</v>
      </c>
      <c r="BJ132" s="352">
        <v>70134</v>
      </c>
      <c r="BK132" s="341">
        <v>70179</v>
      </c>
      <c r="BL132" s="342">
        <v>70163</v>
      </c>
      <c r="BM132" s="352">
        <v>70264</v>
      </c>
      <c r="BN132" s="352">
        <v>70972</v>
      </c>
      <c r="BO132" s="352">
        <v>70927</v>
      </c>
      <c r="BP132" s="352">
        <v>71313</v>
      </c>
      <c r="BQ132" s="352">
        <v>71665</v>
      </c>
      <c r="BR132" s="352">
        <v>71709</v>
      </c>
      <c r="BS132" s="352">
        <v>72079</v>
      </c>
      <c r="BT132" s="352">
        <v>72686</v>
      </c>
      <c r="BU132" s="352">
        <v>73109</v>
      </c>
      <c r="BV132" s="352">
        <v>73310</v>
      </c>
      <c r="BW132" s="341">
        <v>63962</v>
      </c>
      <c r="BX132" s="342">
        <v>63940</v>
      </c>
      <c r="BY132" s="352">
        <v>63951</v>
      </c>
      <c r="BZ132" s="352">
        <v>64673</v>
      </c>
      <c r="CA132" s="352">
        <v>65359</v>
      </c>
      <c r="CB132" s="352">
        <v>65937</v>
      </c>
      <c r="CC132" s="352">
        <v>66148</v>
      </c>
      <c r="CD132" s="352">
        <v>66604</v>
      </c>
      <c r="CE132" s="352">
        <v>67083</v>
      </c>
      <c r="CF132" s="352">
        <v>67353</v>
      </c>
      <c r="CG132" s="352">
        <v>67833</v>
      </c>
      <c r="CH132" s="352">
        <v>67990</v>
      </c>
      <c r="CI132" s="341">
        <v>68066</v>
      </c>
      <c r="CJ132" s="342">
        <v>67824</v>
      </c>
      <c r="CK132" s="352">
        <v>67962</v>
      </c>
      <c r="CL132" s="352">
        <v>68342</v>
      </c>
      <c r="CM132" s="352">
        <v>67214</v>
      </c>
      <c r="CN132" s="352">
        <v>66286</v>
      </c>
      <c r="CO132" s="352">
        <v>66403</v>
      </c>
      <c r="CP132" s="352">
        <v>67575</v>
      </c>
      <c r="CQ132" s="352">
        <v>69067</v>
      </c>
      <c r="CR132" s="352">
        <v>69642</v>
      </c>
      <c r="CS132" s="352">
        <v>70151</v>
      </c>
      <c r="CT132" s="352">
        <v>70856</v>
      </c>
      <c r="CU132" s="341">
        <v>71413</v>
      </c>
      <c r="CV132" s="342">
        <v>71705</v>
      </c>
      <c r="CW132" s="352">
        <v>72380</v>
      </c>
      <c r="CX132" s="352">
        <v>73200</v>
      </c>
      <c r="CY132" s="352">
        <v>73932</v>
      </c>
      <c r="CZ132" s="352">
        <v>74383</v>
      </c>
      <c r="DA132" s="352">
        <v>75148</v>
      </c>
      <c r="DB132" s="352">
        <v>75544</v>
      </c>
      <c r="DC132" s="352">
        <v>76112</v>
      </c>
      <c r="DD132" s="352">
        <v>75081</v>
      </c>
      <c r="DE132" s="352">
        <v>75499</v>
      </c>
      <c r="DF132" s="352">
        <v>75829</v>
      </c>
      <c r="DG132" s="341">
        <v>76059</v>
      </c>
      <c r="DH132" s="342">
        <v>76244</v>
      </c>
      <c r="DI132" s="352">
        <v>76307</v>
      </c>
      <c r="DJ132" s="352">
        <v>75720</v>
      </c>
      <c r="DK132" s="352">
        <v>76192</v>
      </c>
      <c r="DL132" s="352">
        <v>76294</v>
      </c>
      <c r="DM132" s="352">
        <v>76690</v>
      </c>
      <c r="DN132" s="352">
        <v>74114</v>
      </c>
      <c r="DO132" s="352">
        <v>74557</v>
      </c>
      <c r="DP132" s="352">
        <v>74597</v>
      </c>
      <c r="DQ132" s="341">
        <v>74648</v>
      </c>
      <c r="DR132" s="341">
        <v>74555</v>
      </c>
      <c r="DS132" s="345">
        <v>74403</v>
      </c>
      <c r="DT132" s="341">
        <v>73675</v>
      </c>
      <c r="DU132" s="341">
        <v>73628</v>
      </c>
      <c r="DV132" s="341">
        <v>74003</v>
      </c>
      <c r="DW132" s="341">
        <v>74246</v>
      </c>
      <c r="DX132" s="352"/>
      <c r="DY132" s="352"/>
      <c r="DZ132" s="352"/>
      <c r="EA132" s="352"/>
      <c r="EB132" s="352"/>
      <c r="EC132" s="352"/>
      <c r="ED132" s="352"/>
      <c r="EE132" s="352"/>
      <c r="EF132" s="104">
        <v>243</v>
      </c>
      <c r="EG132" s="84">
        <v>0.32729035907658327</v>
      </c>
      <c r="EH132" s="104">
        <v>-157</v>
      </c>
      <c r="EI132" s="84">
        <v>-0.20641870127138143</v>
      </c>
    </row>
    <row r="133" spans="1:139" ht="15" customHeight="1" outlineLevel="2">
      <c r="A133" s="339">
        <v>212</v>
      </c>
      <c r="B133" s="339" t="s">
        <v>3420</v>
      </c>
      <c r="C133" s="339" t="s">
        <v>420</v>
      </c>
      <c r="D133" s="342">
        <v>33417</v>
      </c>
      <c r="E133" s="352">
        <v>33911</v>
      </c>
      <c r="F133" s="352">
        <v>34345</v>
      </c>
      <c r="G133" s="352">
        <v>34279</v>
      </c>
      <c r="H133" s="352">
        <v>34718</v>
      </c>
      <c r="I133" s="352">
        <v>34951</v>
      </c>
      <c r="J133" s="352">
        <v>35024</v>
      </c>
      <c r="K133" s="352">
        <v>35214</v>
      </c>
      <c r="L133" s="352">
        <v>34838</v>
      </c>
      <c r="M133" s="352">
        <v>35270</v>
      </c>
      <c r="N133" s="352">
        <v>35525</v>
      </c>
      <c r="O133" s="345">
        <v>35601</v>
      </c>
      <c r="P133" s="342">
        <v>34672</v>
      </c>
      <c r="Q133" s="352">
        <v>30604</v>
      </c>
      <c r="R133" s="352">
        <v>34146</v>
      </c>
      <c r="S133" s="352">
        <v>34817</v>
      </c>
      <c r="T133" s="352">
        <v>34718</v>
      </c>
      <c r="U133" s="352">
        <v>35509</v>
      </c>
      <c r="V133" s="352">
        <v>35565</v>
      </c>
      <c r="W133" s="352">
        <v>36253</v>
      </c>
      <c r="X133" s="352">
        <v>36292</v>
      </c>
      <c r="Y133" s="352">
        <v>37108</v>
      </c>
      <c r="Z133" s="352">
        <v>37128</v>
      </c>
      <c r="AA133" s="345">
        <v>37113</v>
      </c>
      <c r="AB133" s="342">
        <v>37725</v>
      </c>
      <c r="AC133" s="352">
        <v>38098</v>
      </c>
      <c r="AD133" s="352">
        <v>38117</v>
      </c>
      <c r="AE133" s="352">
        <v>38179</v>
      </c>
      <c r="AF133" s="352">
        <v>38300</v>
      </c>
      <c r="AG133" s="352">
        <v>38638</v>
      </c>
      <c r="AH133" s="352">
        <v>39217</v>
      </c>
      <c r="AI133" s="352">
        <v>39442</v>
      </c>
      <c r="AJ133" s="352">
        <v>39691</v>
      </c>
      <c r="AK133" s="352">
        <v>39775</v>
      </c>
      <c r="AL133" s="352">
        <v>39872</v>
      </c>
      <c r="AM133" s="345">
        <v>40171</v>
      </c>
      <c r="AN133" s="342">
        <v>39374</v>
      </c>
      <c r="AO133" s="352">
        <v>39074</v>
      </c>
      <c r="AP133" s="352">
        <v>39796</v>
      </c>
      <c r="AQ133" s="352">
        <v>40232</v>
      </c>
      <c r="AR133" s="352">
        <v>40488</v>
      </c>
      <c r="AS133" s="352">
        <v>40870</v>
      </c>
      <c r="AT133" s="352">
        <v>40975</v>
      </c>
      <c r="AU133" s="352">
        <v>41162</v>
      </c>
      <c r="AV133" s="352">
        <v>41539</v>
      </c>
      <c r="AW133" s="352">
        <v>42180</v>
      </c>
      <c r="AX133" s="352">
        <v>42277</v>
      </c>
      <c r="AY133" s="345">
        <v>42387</v>
      </c>
      <c r="AZ133" s="342">
        <v>41797</v>
      </c>
      <c r="BA133" s="352">
        <v>41180</v>
      </c>
      <c r="BB133" s="352">
        <v>42456</v>
      </c>
      <c r="BC133" s="352">
        <v>42421</v>
      </c>
      <c r="BD133" s="352">
        <v>41799</v>
      </c>
      <c r="BE133" s="352">
        <v>42181</v>
      </c>
      <c r="BF133" s="352">
        <v>42374</v>
      </c>
      <c r="BG133" s="352">
        <v>42842</v>
      </c>
      <c r="BH133" s="352">
        <v>42537</v>
      </c>
      <c r="BI133" s="352">
        <v>42635</v>
      </c>
      <c r="BJ133" s="352">
        <v>42802</v>
      </c>
      <c r="BK133" s="341">
        <v>42771</v>
      </c>
      <c r="BL133" s="342">
        <v>42650</v>
      </c>
      <c r="BM133" s="352">
        <v>42548</v>
      </c>
      <c r="BN133" s="352">
        <v>43033</v>
      </c>
      <c r="BO133" s="352">
        <v>42920</v>
      </c>
      <c r="BP133" s="352">
        <v>43177</v>
      </c>
      <c r="BQ133" s="352">
        <v>43411</v>
      </c>
      <c r="BR133" s="352">
        <v>43475</v>
      </c>
      <c r="BS133" s="352">
        <v>43706</v>
      </c>
      <c r="BT133" s="352">
        <v>43937</v>
      </c>
      <c r="BU133" s="352">
        <v>44082</v>
      </c>
      <c r="BV133" s="352">
        <v>44108</v>
      </c>
      <c r="BW133" s="341">
        <v>43249</v>
      </c>
      <c r="BX133" s="342">
        <v>43241</v>
      </c>
      <c r="BY133" s="352">
        <v>43092</v>
      </c>
      <c r="BZ133" s="352">
        <v>43557</v>
      </c>
      <c r="CA133" s="352">
        <v>44092</v>
      </c>
      <c r="CB133" s="352">
        <v>44580</v>
      </c>
      <c r="CC133" s="352">
        <v>44761</v>
      </c>
      <c r="CD133" s="352">
        <v>45135</v>
      </c>
      <c r="CE133" s="352">
        <v>45564</v>
      </c>
      <c r="CF133" s="352">
        <v>45754</v>
      </c>
      <c r="CG133" s="352">
        <v>46050</v>
      </c>
      <c r="CH133" s="352">
        <v>46213</v>
      </c>
      <c r="CI133" s="341">
        <v>46304</v>
      </c>
      <c r="CJ133" s="342">
        <v>45960</v>
      </c>
      <c r="CK133" s="352">
        <v>45865</v>
      </c>
      <c r="CL133" s="352">
        <v>46069</v>
      </c>
      <c r="CM133" s="352">
        <v>45475</v>
      </c>
      <c r="CN133" s="352">
        <v>44940</v>
      </c>
      <c r="CO133" s="352">
        <v>44831</v>
      </c>
      <c r="CP133" s="352">
        <v>45290</v>
      </c>
      <c r="CQ133" s="352">
        <v>46202</v>
      </c>
      <c r="CR133" s="352">
        <v>46671</v>
      </c>
      <c r="CS133" s="352">
        <v>47177</v>
      </c>
      <c r="CT133" s="352">
        <v>47715</v>
      </c>
      <c r="CU133" s="341">
        <v>48162</v>
      </c>
      <c r="CV133" s="342">
        <v>48447</v>
      </c>
      <c r="CW133" s="352">
        <v>49019</v>
      </c>
      <c r="CX133" s="352">
        <v>49482</v>
      </c>
      <c r="CY133" s="352">
        <v>49950</v>
      </c>
      <c r="CZ133" s="352">
        <v>50208</v>
      </c>
      <c r="DA133" s="352">
        <v>50570</v>
      </c>
      <c r="DB133" s="352">
        <v>50907</v>
      </c>
      <c r="DC133" s="352">
        <v>51342</v>
      </c>
      <c r="DD133" s="352">
        <v>50426</v>
      </c>
      <c r="DE133" s="352">
        <v>50600</v>
      </c>
      <c r="DF133" s="352">
        <v>50725</v>
      </c>
      <c r="DG133" s="341">
        <v>50716</v>
      </c>
      <c r="DH133" s="342">
        <v>50792</v>
      </c>
      <c r="DI133" s="352">
        <v>50712</v>
      </c>
      <c r="DJ133" s="352">
        <v>50509</v>
      </c>
      <c r="DK133" s="352">
        <v>50814</v>
      </c>
      <c r="DL133" s="352">
        <v>50873</v>
      </c>
      <c r="DM133" s="352">
        <v>51114</v>
      </c>
      <c r="DN133" s="352">
        <v>49396</v>
      </c>
      <c r="DO133" s="352">
        <v>49611</v>
      </c>
      <c r="DP133" s="352">
        <v>49810</v>
      </c>
      <c r="DQ133" s="341">
        <v>50006</v>
      </c>
      <c r="DR133" s="341">
        <v>50141</v>
      </c>
      <c r="DS133" s="345">
        <v>50028</v>
      </c>
      <c r="DT133" s="341">
        <v>49568</v>
      </c>
      <c r="DU133" s="341">
        <v>49438</v>
      </c>
      <c r="DV133" s="341">
        <v>49748</v>
      </c>
      <c r="DW133" s="341">
        <v>49753</v>
      </c>
      <c r="DX133" s="352"/>
      <c r="DY133" s="352"/>
      <c r="DZ133" s="352"/>
      <c r="EA133" s="352"/>
      <c r="EB133" s="352"/>
      <c r="EC133" s="352"/>
      <c r="ED133" s="352"/>
      <c r="EE133" s="352"/>
      <c r="EF133" s="104">
        <v>5</v>
      </c>
      <c r="EG133" s="84">
        <v>1.0049645247522762E-2</v>
      </c>
      <c r="EH133" s="104">
        <v>-275</v>
      </c>
      <c r="EI133" s="84">
        <v>-0.54223519204984616</v>
      </c>
    </row>
    <row r="134" spans="1:139" ht="15" customHeight="1" outlineLevel="2">
      <c r="A134" s="339">
        <v>266</v>
      </c>
      <c r="B134" s="339" t="s">
        <v>3420</v>
      </c>
      <c r="C134" s="339" t="s">
        <v>421</v>
      </c>
      <c r="D134" s="342">
        <v>132067</v>
      </c>
      <c r="E134" s="352">
        <v>132591</v>
      </c>
      <c r="F134" s="352">
        <v>134002</v>
      </c>
      <c r="G134" s="352">
        <v>133750</v>
      </c>
      <c r="H134" s="352">
        <v>134470</v>
      </c>
      <c r="I134" s="352">
        <v>135138</v>
      </c>
      <c r="J134" s="352">
        <v>135460</v>
      </c>
      <c r="K134" s="352">
        <v>136243</v>
      </c>
      <c r="L134" s="352">
        <v>134854</v>
      </c>
      <c r="M134" s="352">
        <v>135841</v>
      </c>
      <c r="N134" s="352">
        <v>136314</v>
      </c>
      <c r="O134" s="345">
        <v>136504</v>
      </c>
      <c r="P134" s="342">
        <v>134821</v>
      </c>
      <c r="Q134" s="352">
        <v>124225</v>
      </c>
      <c r="R134" s="352">
        <v>137256</v>
      </c>
      <c r="S134" s="352">
        <v>139775</v>
      </c>
      <c r="T134" s="352">
        <v>134470</v>
      </c>
      <c r="U134" s="352">
        <v>140847</v>
      </c>
      <c r="V134" s="352">
        <v>140362</v>
      </c>
      <c r="W134" s="352">
        <v>139457</v>
      </c>
      <c r="X134" s="352">
        <v>139916</v>
      </c>
      <c r="Y134" s="352">
        <v>142666</v>
      </c>
      <c r="Z134" s="352">
        <v>142810</v>
      </c>
      <c r="AA134" s="345">
        <v>141945</v>
      </c>
      <c r="AB134" s="342">
        <v>140984</v>
      </c>
      <c r="AC134" s="352">
        <v>142323</v>
      </c>
      <c r="AD134" s="352">
        <v>142070</v>
      </c>
      <c r="AE134" s="352">
        <v>142958</v>
      </c>
      <c r="AF134" s="352">
        <v>143193</v>
      </c>
      <c r="AG134" s="352">
        <v>144118</v>
      </c>
      <c r="AH134" s="352">
        <v>145505</v>
      </c>
      <c r="AI134" s="352">
        <v>146182</v>
      </c>
      <c r="AJ134" s="352">
        <v>146532</v>
      </c>
      <c r="AK134" s="352">
        <v>147058</v>
      </c>
      <c r="AL134" s="352">
        <v>147473</v>
      </c>
      <c r="AM134" s="345">
        <v>148113</v>
      </c>
      <c r="AN134" s="342">
        <v>145148</v>
      </c>
      <c r="AO134" s="352">
        <v>144959</v>
      </c>
      <c r="AP134" s="352">
        <v>147019</v>
      </c>
      <c r="AQ134" s="352">
        <v>148361</v>
      </c>
      <c r="AR134" s="352">
        <v>148887</v>
      </c>
      <c r="AS134" s="352">
        <v>149977</v>
      </c>
      <c r="AT134" s="352">
        <v>150292</v>
      </c>
      <c r="AU134" s="352">
        <v>150550</v>
      </c>
      <c r="AV134" s="352">
        <v>152065</v>
      </c>
      <c r="AW134" s="352">
        <v>153660</v>
      </c>
      <c r="AX134" s="352">
        <v>153634</v>
      </c>
      <c r="AY134" s="345">
        <v>155766</v>
      </c>
      <c r="AZ134" s="342">
        <v>153813</v>
      </c>
      <c r="BA134" s="352">
        <v>152190</v>
      </c>
      <c r="BB134" s="352">
        <v>154745</v>
      </c>
      <c r="BC134" s="352">
        <v>154140</v>
      </c>
      <c r="BD134" s="352">
        <v>152959</v>
      </c>
      <c r="BE134" s="352">
        <v>153268</v>
      </c>
      <c r="BF134" s="352">
        <v>153359</v>
      </c>
      <c r="BG134" s="352">
        <v>153582</v>
      </c>
      <c r="BH134" s="352">
        <v>154723</v>
      </c>
      <c r="BI134" s="352">
        <v>154811</v>
      </c>
      <c r="BJ134" s="352">
        <v>155795</v>
      </c>
      <c r="BK134" s="341">
        <v>153525</v>
      </c>
      <c r="BL134" s="342">
        <v>151844</v>
      </c>
      <c r="BM134" s="352">
        <v>152145</v>
      </c>
      <c r="BN134" s="352">
        <v>153679</v>
      </c>
      <c r="BO134" s="352">
        <v>153957</v>
      </c>
      <c r="BP134" s="352">
        <v>154393</v>
      </c>
      <c r="BQ134" s="352">
        <v>154638</v>
      </c>
      <c r="BR134" s="352">
        <v>154796</v>
      </c>
      <c r="BS134" s="352">
        <v>155164</v>
      </c>
      <c r="BT134" s="352">
        <v>156117</v>
      </c>
      <c r="BU134" s="352">
        <v>156737</v>
      </c>
      <c r="BV134" s="352">
        <v>157156</v>
      </c>
      <c r="BW134" s="341">
        <v>169188</v>
      </c>
      <c r="BX134" s="342">
        <v>169290</v>
      </c>
      <c r="BY134" s="352">
        <v>169064</v>
      </c>
      <c r="BZ134" s="352">
        <v>170193</v>
      </c>
      <c r="CA134" s="352">
        <v>171515</v>
      </c>
      <c r="CB134" s="352">
        <v>172820</v>
      </c>
      <c r="CC134" s="352">
        <v>173124</v>
      </c>
      <c r="CD134" s="352">
        <v>173723</v>
      </c>
      <c r="CE134" s="352">
        <v>174102</v>
      </c>
      <c r="CF134" s="352">
        <v>174947</v>
      </c>
      <c r="CG134" s="352">
        <v>175322</v>
      </c>
      <c r="CH134" s="352">
        <v>175596</v>
      </c>
      <c r="CI134" s="341">
        <v>175761</v>
      </c>
      <c r="CJ134" s="342">
        <v>175193</v>
      </c>
      <c r="CK134" s="352">
        <v>175552</v>
      </c>
      <c r="CL134" s="352">
        <v>176287</v>
      </c>
      <c r="CM134" s="352">
        <v>173487</v>
      </c>
      <c r="CN134" s="352">
        <v>172921</v>
      </c>
      <c r="CO134" s="352">
        <v>173000</v>
      </c>
      <c r="CP134" s="352">
        <v>174755</v>
      </c>
      <c r="CQ134" s="352">
        <v>177055</v>
      </c>
      <c r="CR134" s="352">
        <v>177832</v>
      </c>
      <c r="CS134" s="352">
        <v>178612</v>
      </c>
      <c r="CT134" s="352">
        <v>178764</v>
      </c>
      <c r="CU134" s="341">
        <v>179405</v>
      </c>
      <c r="CV134" s="342">
        <v>180020</v>
      </c>
      <c r="CW134" s="352">
        <v>181730</v>
      </c>
      <c r="CX134" s="352">
        <v>183338</v>
      </c>
      <c r="CY134" s="352">
        <v>184873</v>
      </c>
      <c r="CZ134" s="352">
        <v>185050</v>
      </c>
      <c r="DA134" s="352">
        <v>185161</v>
      </c>
      <c r="DB134" s="352">
        <v>186262</v>
      </c>
      <c r="DC134" s="352">
        <v>186799</v>
      </c>
      <c r="DD134" s="352">
        <v>185618</v>
      </c>
      <c r="DE134" s="352">
        <v>186182</v>
      </c>
      <c r="DF134" s="352">
        <v>187526</v>
      </c>
      <c r="DG134" s="341">
        <v>187899</v>
      </c>
      <c r="DH134" s="342">
        <v>188651</v>
      </c>
      <c r="DI134" s="352">
        <v>188823</v>
      </c>
      <c r="DJ134" s="352">
        <v>188259</v>
      </c>
      <c r="DK134" s="352">
        <v>188892</v>
      </c>
      <c r="DL134" s="352">
        <v>189266</v>
      </c>
      <c r="DM134" s="352">
        <v>189752</v>
      </c>
      <c r="DN134" s="352">
        <v>181428</v>
      </c>
      <c r="DO134" s="352">
        <v>182576</v>
      </c>
      <c r="DP134" s="352">
        <v>184112</v>
      </c>
      <c r="DQ134" s="341">
        <v>184754</v>
      </c>
      <c r="DR134" s="341">
        <v>184939</v>
      </c>
      <c r="DS134" s="345">
        <v>184643</v>
      </c>
      <c r="DT134" s="341">
        <v>183204</v>
      </c>
      <c r="DU134" s="341">
        <v>183109</v>
      </c>
      <c r="DV134" s="341">
        <v>183846</v>
      </c>
      <c r="DW134" s="341">
        <v>184105</v>
      </c>
      <c r="DX134" s="352"/>
      <c r="DY134" s="352"/>
      <c r="DZ134" s="352"/>
      <c r="EA134" s="352"/>
      <c r="EB134" s="352"/>
      <c r="EC134" s="352"/>
      <c r="ED134" s="352"/>
      <c r="EE134" s="352"/>
      <c r="EF134" s="104">
        <v>259</v>
      </c>
      <c r="EG134" s="84">
        <v>0.14068058988077456</v>
      </c>
      <c r="EH134" s="104">
        <v>-538</v>
      </c>
      <c r="EI134" s="84">
        <v>-0.28632403578518245</v>
      </c>
    </row>
    <row r="135" spans="1:139" ht="15" customHeight="1" outlineLevel="2">
      <c r="A135" s="339">
        <v>308</v>
      </c>
      <c r="B135" s="339" t="s">
        <v>3420</v>
      </c>
      <c r="C135" s="339" t="s">
        <v>422</v>
      </c>
      <c r="D135" s="342">
        <v>28606</v>
      </c>
      <c r="E135" s="352">
        <v>28677</v>
      </c>
      <c r="F135" s="352">
        <v>28981</v>
      </c>
      <c r="G135" s="352">
        <v>28862</v>
      </c>
      <c r="H135" s="352">
        <v>29151</v>
      </c>
      <c r="I135" s="352">
        <v>29303</v>
      </c>
      <c r="J135" s="352">
        <v>29412</v>
      </c>
      <c r="K135" s="352">
        <v>29522</v>
      </c>
      <c r="L135" s="352">
        <v>29203</v>
      </c>
      <c r="M135" s="352">
        <v>29517</v>
      </c>
      <c r="N135" s="352">
        <v>29617</v>
      </c>
      <c r="O135" s="345">
        <v>29541</v>
      </c>
      <c r="P135" s="342">
        <v>29117</v>
      </c>
      <c r="Q135" s="352">
        <v>27678</v>
      </c>
      <c r="R135" s="352">
        <v>29349</v>
      </c>
      <c r="S135" s="352">
        <v>29581</v>
      </c>
      <c r="T135" s="352">
        <v>29151</v>
      </c>
      <c r="U135" s="352">
        <v>30067</v>
      </c>
      <c r="V135" s="352">
        <v>30188</v>
      </c>
      <c r="W135" s="352">
        <v>30675</v>
      </c>
      <c r="X135" s="352">
        <v>30696</v>
      </c>
      <c r="Y135" s="352">
        <v>30998</v>
      </c>
      <c r="Z135" s="352">
        <v>31121</v>
      </c>
      <c r="AA135" s="345">
        <v>30941</v>
      </c>
      <c r="AB135" s="342">
        <v>30707</v>
      </c>
      <c r="AC135" s="352">
        <v>30684</v>
      </c>
      <c r="AD135" s="352">
        <v>30688</v>
      </c>
      <c r="AE135" s="352">
        <v>30748</v>
      </c>
      <c r="AF135" s="352">
        <v>30946</v>
      </c>
      <c r="AG135" s="352">
        <v>31100</v>
      </c>
      <c r="AH135" s="352">
        <v>31555</v>
      </c>
      <c r="AI135" s="352">
        <v>31746</v>
      </c>
      <c r="AJ135" s="352">
        <v>31816</v>
      </c>
      <c r="AK135" s="352">
        <v>31931</v>
      </c>
      <c r="AL135" s="352">
        <v>32066</v>
      </c>
      <c r="AM135" s="345">
        <v>32070</v>
      </c>
      <c r="AN135" s="342">
        <v>31629</v>
      </c>
      <c r="AO135" s="352">
        <v>31525</v>
      </c>
      <c r="AP135" s="352">
        <v>31713</v>
      </c>
      <c r="AQ135" s="352">
        <v>32074</v>
      </c>
      <c r="AR135" s="352">
        <v>32252</v>
      </c>
      <c r="AS135" s="352">
        <v>32526</v>
      </c>
      <c r="AT135" s="352">
        <v>32591</v>
      </c>
      <c r="AU135" s="352">
        <v>32645</v>
      </c>
      <c r="AV135" s="352">
        <v>32927</v>
      </c>
      <c r="AW135" s="352">
        <v>33396</v>
      </c>
      <c r="AX135" s="352">
        <v>33542</v>
      </c>
      <c r="AY135" s="345">
        <v>33838</v>
      </c>
      <c r="AZ135" s="342">
        <v>33406</v>
      </c>
      <c r="BA135" s="352">
        <v>33125</v>
      </c>
      <c r="BB135" s="352">
        <v>33815</v>
      </c>
      <c r="BC135" s="352">
        <v>33651</v>
      </c>
      <c r="BD135" s="352">
        <v>33308</v>
      </c>
      <c r="BE135" s="352">
        <v>33440</v>
      </c>
      <c r="BF135" s="352">
        <v>33515</v>
      </c>
      <c r="BG135" s="352">
        <v>33758</v>
      </c>
      <c r="BH135" s="352">
        <v>33560</v>
      </c>
      <c r="BI135" s="352">
        <v>33594</v>
      </c>
      <c r="BJ135" s="352">
        <v>33622</v>
      </c>
      <c r="BK135" s="341">
        <v>33622</v>
      </c>
      <c r="BL135" s="342">
        <v>33521</v>
      </c>
      <c r="BM135" s="352">
        <v>33657</v>
      </c>
      <c r="BN135" s="352">
        <v>33724</v>
      </c>
      <c r="BO135" s="352">
        <v>33698</v>
      </c>
      <c r="BP135" s="352">
        <v>33769</v>
      </c>
      <c r="BQ135" s="352">
        <v>33922</v>
      </c>
      <c r="BR135" s="352">
        <v>33915</v>
      </c>
      <c r="BS135" s="352">
        <v>34101</v>
      </c>
      <c r="BT135" s="352">
        <v>34345</v>
      </c>
      <c r="BU135" s="352">
        <v>34540</v>
      </c>
      <c r="BV135" s="352">
        <v>34655</v>
      </c>
      <c r="BW135" s="341">
        <v>32408</v>
      </c>
      <c r="BX135" s="342">
        <v>32297</v>
      </c>
      <c r="BY135" s="352">
        <v>32301</v>
      </c>
      <c r="BZ135" s="352">
        <v>32696</v>
      </c>
      <c r="CA135" s="352">
        <v>32980</v>
      </c>
      <c r="CB135" s="352">
        <v>33122</v>
      </c>
      <c r="CC135" s="352">
        <v>33251</v>
      </c>
      <c r="CD135" s="352">
        <v>33466</v>
      </c>
      <c r="CE135" s="352">
        <v>33706</v>
      </c>
      <c r="CF135" s="352">
        <v>33788</v>
      </c>
      <c r="CG135" s="352">
        <v>33950</v>
      </c>
      <c r="CH135" s="352">
        <v>34052</v>
      </c>
      <c r="CI135" s="341">
        <v>34027</v>
      </c>
      <c r="CJ135" s="342">
        <v>33836</v>
      </c>
      <c r="CK135" s="352">
        <v>33770</v>
      </c>
      <c r="CL135" s="352">
        <v>33914</v>
      </c>
      <c r="CM135" s="352">
        <v>33692</v>
      </c>
      <c r="CN135" s="352">
        <v>33292</v>
      </c>
      <c r="CO135" s="352">
        <v>33189</v>
      </c>
      <c r="CP135" s="352">
        <v>33397</v>
      </c>
      <c r="CQ135" s="352">
        <v>34034</v>
      </c>
      <c r="CR135" s="352">
        <v>34342</v>
      </c>
      <c r="CS135" s="352">
        <v>34693</v>
      </c>
      <c r="CT135" s="352">
        <v>35002</v>
      </c>
      <c r="CU135" s="341">
        <v>35338</v>
      </c>
      <c r="CV135" s="342">
        <v>35472</v>
      </c>
      <c r="CW135" s="352">
        <v>35853</v>
      </c>
      <c r="CX135" s="352">
        <v>36256</v>
      </c>
      <c r="CY135" s="352">
        <v>36558</v>
      </c>
      <c r="CZ135" s="352">
        <v>36794</v>
      </c>
      <c r="DA135" s="352">
        <v>37071</v>
      </c>
      <c r="DB135" s="352">
        <v>37297</v>
      </c>
      <c r="DC135" s="352">
        <v>37532</v>
      </c>
      <c r="DD135" s="352">
        <v>36783</v>
      </c>
      <c r="DE135" s="352">
        <v>36985</v>
      </c>
      <c r="DF135" s="352">
        <v>37094</v>
      </c>
      <c r="DG135" s="341">
        <v>37194</v>
      </c>
      <c r="DH135" s="342">
        <v>37255</v>
      </c>
      <c r="DI135" s="352">
        <v>37267</v>
      </c>
      <c r="DJ135" s="352">
        <v>37052</v>
      </c>
      <c r="DK135" s="352">
        <v>37392</v>
      </c>
      <c r="DL135" s="352">
        <v>37457</v>
      </c>
      <c r="DM135" s="352">
        <v>37571</v>
      </c>
      <c r="DN135" s="352">
        <v>36458</v>
      </c>
      <c r="DO135" s="352">
        <v>36669</v>
      </c>
      <c r="DP135" s="352">
        <v>36791</v>
      </c>
      <c r="DQ135" s="341">
        <v>37016</v>
      </c>
      <c r="DR135" s="341">
        <v>37043</v>
      </c>
      <c r="DS135" s="345">
        <v>37031</v>
      </c>
      <c r="DT135" s="341">
        <v>36848</v>
      </c>
      <c r="DU135" s="341">
        <v>36828</v>
      </c>
      <c r="DV135" s="341">
        <v>37032</v>
      </c>
      <c r="DW135" s="341">
        <v>37053</v>
      </c>
      <c r="DX135" s="352"/>
      <c r="DY135" s="352"/>
      <c r="DZ135" s="352"/>
      <c r="EA135" s="352"/>
      <c r="EB135" s="352"/>
      <c r="EC135" s="352"/>
      <c r="ED135" s="352"/>
      <c r="EE135" s="352"/>
      <c r="EF135" s="104">
        <v>21</v>
      </c>
      <c r="EG135" s="84">
        <v>5.667557282811108E-2</v>
      </c>
      <c r="EH135" s="104">
        <v>22</v>
      </c>
      <c r="EI135" s="84">
        <v>5.9149325159972031E-2</v>
      </c>
    </row>
    <row r="136" spans="1:139" ht="15" customHeight="1" outlineLevel="2">
      <c r="A136" s="339">
        <v>360</v>
      </c>
      <c r="B136" s="339" t="s">
        <v>3420</v>
      </c>
      <c r="C136" s="339" t="s">
        <v>423</v>
      </c>
      <c r="D136" s="342">
        <v>221424</v>
      </c>
      <c r="E136" s="352">
        <v>224472</v>
      </c>
      <c r="F136" s="352">
        <v>227168</v>
      </c>
      <c r="G136" s="352">
        <v>227111</v>
      </c>
      <c r="H136" s="352">
        <v>228764</v>
      </c>
      <c r="I136" s="352">
        <v>230270</v>
      </c>
      <c r="J136" s="352">
        <v>230742</v>
      </c>
      <c r="K136" s="352">
        <v>232167</v>
      </c>
      <c r="L136" s="352">
        <v>229785</v>
      </c>
      <c r="M136" s="352">
        <v>231315</v>
      </c>
      <c r="N136" s="352">
        <v>232541</v>
      </c>
      <c r="O136" s="345">
        <v>232716</v>
      </c>
      <c r="P136" s="342">
        <v>225715</v>
      </c>
      <c r="Q136" s="352">
        <v>209065</v>
      </c>
      <c r="R136" s="352">
        <v>234043</v>
      </c>
      <c r="S136" s="352">
        <v>238385</v>
      </c>
      <c r="T136" s="352">
        <v>228764</v>
      </c>
      <c r="U136" s="352">
        <v>241462</v>
      </c>
      <c r="V136" s="352">
        <v>241683</v>
      </c>
      <c r="W136" s="352">
        <v>246815</v>
      </c>
      <c r="X136" s="352">
        <v>247065</v>
      </c>
      <c r="Y136" s="352">
        <v>252968</v>
      </c>
      <c r="Z136" s="352">
        <v>252339</v>
      </c>
      <c r="AA136" s="345">
        <v>252101</v>
      </c>
      <c r="AB136" s="342">
        <v>245960</v>
      </c>
      <c r="AC136" s="352">
        <v>247577</v>
      </c>
      <c r="AD136" s="352">
        <v>246136</v>
      </c>
      <c r="AE136" s="352">
        <v>246020</v>
      </c>
      <c r="AF136" s="352">
        <v>246001</v>
      </c>
      <c r="AG136" s="352">
        <v>248659</v>
      </c>
      <c r="AH136" s="352">
        <v>250933</v>
      </c>
      <c r="AI136" s="352">
        <v>252255</v>
      </c>
      <c r="AJ136" s="352">
        <v>252976</v>
      </c>
      <c r="AK136" s="352">
        <v>253187</v>
      </c>
      <c r="AL136" s="352">
        <v>252944</v>
      </c>
      <c r="AM136" s="345">
        <v>253055</v>
      </c>
      <c r="AN136" s="342">
        <v>244005</v>
      </c>
      <c r="AO136" s="352">
        <v>243011</v>
      </c>
      <c r="AP136" s="352">
        <v>247013</v>
      </c>
      <c r="AQ136" s="352">
        <v>249305</v>
      </c>
      <c r="AR136" s="352">
        <v>250587</v>
      </c>
      <c r="AS136" s="352">
        <v>253033</v>
      </c>
      <c r="AT136" s="352">
        <v>253445</v>
      </c>
      <c r="AU136" s="352">
        <v>254204</v>
      </c>
      <c r="AV136" s="352">
        <v>257229</v>
      </c>
      <c r="AW136" s="352">
        <v>260415</v>
      </c>
      <c r="AX136" s="352">
        <v>259916</v>
      </c>
      <c r="AY136" s="345">
        <v>262977</v>
      </c>
      <c r="AZ136" s="342">
        <v>259477</v>
      </c>
      <c r="BA136" s="352">
        <v>256204</v>
      </c>
      <c r="BB136" s="352">
        <v>262191</v>
      </c>
      <c r="BC136" s="352">
        <v>261813</v>
      </c>
      <c r="BD136" s="352">
        <v>258323</v>
      </c>
      <c r="BE136" s="352">
        <v>259597</v>
      </c>
      <c r="BF136" s="352">
        <v>260194</v>
      </c>
      <c r="BG136" s="352">
        <v>260728</v>
      </c>
      <c r="BH136" s="352">
        <v>263407</v>
      </c>
      <c r="BI136" s="352">
        <v>264111</v>
      </c>
      <c r="BJ136" s="352">
        <v>264772</v>
      </c>
      <c r="BK136" s="341">
        <v>264325</v>
      </c>
      <c r="BL136" s="342">
        <v>263306</v>
      </c>
      <c r="BM136" s="352">
        <v>263942</v>
      </c>
      <c r="BN136" s="352">
        <v>265543</v>
      </c>
      <c r="BO136" s="352">
        <v>265702</v>
      </c>
      <c r="BP136" s="352">
        <v>266393</v>
      </c>
      <c r="BQ136" s="352">
        <v>266966</v>
      </c>
      <c r="BR136" s="352">
        <v>267319</v>
      </c>
      <c r="BS136" s="352">
        <v>268537</v>
      </c>
      <c r="BT136" s="352">
        <v>270484</v>
      </c>
      <c r="BU136" s="352">
        <v>271551</v>
      </c>
      <c r="BV136" s="352">
        <v>272489</v>
      </c>
      <c r="BW136" s="341">
        <v>231621</v>
      </c>
      <c r="BX136" s="342">
        <v>230625</v>
      </c>
      <c r="BY136" s="352">
        <v>230263</v>
      </c>
      <c r="BZ136" s="352">
        <v>232360</v>
      </c>
      <c r="CA136" s="352">
        <v>233810</v>
      </c>
      <c r="CB136" s="352">
        <v>235513</v>
      </c>
      <c r="CC136" s="352">
        <v>235704</v>
      </c>
      <c r="CD136" s="352">
        <v>236846</v>
      </c>
      <c r="CE136" s="352">
        <v>237764</v>
      </c>
      <c r="CF136" s="352">
        <v>238708</v>
      </c>
      <c r="CG136" s="352">
        <v>239872</v>
      </c>
      <c r="CH136" s="352">
        <v>240124</v>
      </c>
      <c r="CI136" s="341">
        <v>239728</v>
      </c>
      <c r="CJ136" s="342">
        <v>237505</v>
      </c>
      <c r="CK136" s="352">
        <v>238162</v>
      </c>
      <c r="CL136" s="352">
        <v>239125</v>
      </c>
      <c r="CM136" s="352">
        <v>234672</v>
      </c>
      <c r="CN136" s="352">
        <v>231454</v>
      </c>
      <c r="CO136" s="352">
        <v>230845</v>
      </c>
      <c r="CP136" s="352">
        <v>235728</v>
      </c>
      <c r="CQ136" s="352">
        <v>240861</v>
      </c>
      <c r="CR136" s="352">
        <v>242746</v>
      </c>
      <c r="CS136" s="352">
        <v>244599</v>
      </c>
      <c r="CT136" s="352">
        <v>246329</v>
      </c>
      <c r="CU136" s="341">
        <v>247283</v>
      </c>
      <c r="CV136" s="342">
        <v>248141</v>
      </c>
      <c r="CW136" s="352">
        <v>250500</v>
      </c>
      <c r="CX136" s="352">
        <v>252685</v>
      </c>
      <c r="CY136" s="352">
        <v>254656</v>
      </c>
      <c r="CZ136" s="352">
        <v>256309</v>
      </c>
      <c r="DA136" s="352">
        <v>258430</v>
      </c>
      <c r="DB136" s="352">
        <v>260428</v>
      </c>
      <c r="DC136" s="352">
        <v>262052</v>
      </c>
      <c r="DD136" s="352">
        <v>259762</v>
      </c>
      <c r="DE136" s="352">
        <v>261083</v>
      </c>
      <c r="DF136" s="352">
        <v>262141</v>
      </c>
      <c r="DG136" s="341">
        <v>262551</v>
      </c>
      <c r="DH136" s="342">
        <v>262897</v>
      </c>
      <c r="DI136" s="352">
        <v>263065</v>
      </c>
      <c r="DJ136" s="352">
        <v>259600</v>
      </c>
      <c r="DK136" s="352">
        <v>260813</v>
      </c>
      <c r="DL136" s="352">
        <v>261079</v>
      </c>
      <c r="DM136" s="352">
        <v>261910</v>
      </c>
      <c r="DN136" s="352">
        <v>248982</v>
      </c>
      <c r="DO136" s="352">
        <v>250553</v>
      </c>
      <c r="DP136" s="352">
        <v>252177</v>
      </c>
      <c r="DQ136" s="341">
        <v>253097</v>
      </c>
      <c r="DR136" s="341">
        <v>253504</v>
      </c>
      <c r="DS136" s="345">
        <v>252736</v>
      </c>
      <c r="DT136" s="341">
        <v>250129</v>
      </c>
      <c r="DU136" s="341">
        <v>250153</v>
      </c>
      <c r="DV136" s="341">
        <v>251483</v>
      </c>
      <c r="DW136" s="341">
        <v>251977</v>
      </c>
      <c r="DX136" s="352"/>
      <c r="DY136" s="352"/>
      <c r="DZ136" s="352"/>
      <c r="EA136" s="352"/>
      <c r="EB136" s="352"/>
      <c r="EC136" s="352"/>
      <c r="ED136" s="352"/>
      <c r="EE136" s="352"/>
      <c r="EF136" s="104">
        <v>494</v>
      </c>
      <c r="EG136" s="84">
        <v>0.19604963945121975</v>
      </c>
      <c r="EH136" s="104">
        <v>-759</v>
      </c>
      <c r="EI136" s="84">
        <v>-0.28908669172846418</v>
      </c>
    </row>
    <row r="137" spans="1:139" ht="15" customHeight="1" outlineLevel="2">
      <c r="A137" s="339">
        <v>380</v>
      </c>
      <c r="B137" s="339" t="s">
        <v>3420</v>
      </c>
      <c r="C137" s="339" t="s">
        <v>424</v>
      </c>
      <c r="D137" s="342">
        <v>9755</v>
      </c>
      <c r="E137" s="352">
        <v>9754</v>
      </c>
      <c r="F137" s="352">
        <v>9810</v>
      </c>
      <c r="G137" s="352">
        <v>9807</v>
      </c>
      <c r="H137" s="352">
        <v>9949</v>
      </c>
      <c r="I137" s="352">
        <v>10035</v>
      </c>
      <c r="J137" s="352">
        <v>9727</v>
      </c>
      <c r="K137" s="352">
        <v>9728</v>
      </c>
      <c r="L137" s="352">
        <v>9497</v>
      </c>
      <c r="M137" s="352">
        <v>9456</v>
      </c>
      <c r="N137" s="352">
        <v>9541</v>
      </c>
      <c r="O137" s="345">
        <v>9541</v>
      </c>
      <c r="P137" s="342">
        <v>9492</v>
      </c>
      <c r="Q137" s="352">
        <v>6617</v>
      </c>
      <c r="R137" s="352">
        <v>6820</v>
      </c>
      <c r="S137" s="352">
        <v>7025</v>
      </c>
      <c r="T137" s="352">
        <v>9949</v>
      </c>
      <c r="U137" s="352">
        <v>7307</v>
      </c>
      <c r="V137" s="352">
        <v>7400</v>
      </c>
      <c r="W137" s="352">
        <v>7581</v>
      </c>
      <c r="X137" s="352">
        <v>7684</v>
      </c>
      <c r="Y137" s="352">
        <v>7030</v>
      </c>
      <c r="Z137" s="352">
        <v>7207</v>
      </c>
      <c r="AA137" s="345">
        <v>6925</v>
      </c>
      <c r="AB137" s="342">
        <v>8865</v>
      </c>
      <c r="AC137" s="352">
        <v>8809</v>
      </c>
      <c r="AD137" s="352">
        <v>8891</v>
      </c>
      <c r="AE137" s="352">
        <v>8931</v>
      </c>
      <c r="AF137" s="352">
        <v>8823</v>
      </c>
      <c r="AG137" s="352">
        <v>8798</v>
      </c>
      <c r="AH137" s="352">
        <v>8970</v>
      </c>
      <c r="AI137" s="352">
        <v>9028</v>
      </c>
      <c r="AJ137" s="352">
        <v>9046</v>
      </c>
      <c r="AK137" s="352">
        <v>9142</v>
      </c>
      <c r="AL137" s="352">
        <v>9131</v>
      </c>
      <c r="AM137" s="345">
        <v>9524</v>
      </c>
      <c r="AN137" s="342">
        <v>10213</v>
      </c>
      <c r="AO137" s="352">
        <v>10313</v>
      </c>
      <c r="AP137" s="352">
        <v>10382</v>
      </c>
      <c r="AQ137" s="352">
        <v>10426</v>
      </c>
      <c r="AR137" s="352">
        <v>10513</v>
      </c>
      <c r="AS137" s="352">
        <v>10634</v>
      </c>
      <c r="AT137" s="352">
        <v>10700</v>
      </c>
      <c r="AU137" s="352">
        <v>10721</v>
      </c>
      <c r="AV137" s="352">
        <v>10528</v>
      </c>
      <c r="AW137" s="352">
        <v>10575</v>
      </c>
      <c r="AX137" s="352">
        <v>10543</v>
      </c>
      <c r="AY137" s="345">
        <v>10179</v>
      </c>
      <c r="AZ137" s="342">
        <v>10069</v>
      </c>
      <c r="BA137" s="352">
        <v>10064</v>
      </c>
      <c r="BB137" s="352">
        <v>10171</v>
      </c>
      <c r="BC137" s="352">
        <v>10055</v>
      </c>
      <c r="BD137" s="352">
        <v>10074</v>
      </c>
      <c r="BE137" s="352">
        <v>10114</v>
      </c>
      <c r="BF137" s="352">
        <v>10099</v>
      </c>
      <c r="BG137" s="352">
        <v>10310</v>
      </c>
      <c r="BH137" s="352">
        <v>9041</v>
      </c>
      <c r="BI137" s="352">
        <v>8925</v>
      </c>
      <c r="BJ137" s="352">
        <v>8758</v>
      </c>
      <c r="BK137" s="341">
        <v>8688</v>
      </c>
      <c r="BL137" s="342">
        <v>8475</v>
      </c>
      <c r="BM137" s="352">
        <v>8064</v>
      </c>
      <c r="BN137" s="352">
        <v>8398</v>
      </c>
      <c r="BO137" s="352">
        <v>8333</v>
      </c>
      <c r="BP137" s="352">
        <v>8257</v>
      </c>
      <c r="BQ137" s="352">
        <v>8163</v>
      </c>
      <c r="BR137" s="352">
        <v>8136</v>
      </c>
      <c r="BS137" s="352">
        <v>8151</v>
      </c>
      <c r="BT137" s="352">
        <v>8149</v>
      </c>
      <c r="BU137" s="352">
        <v>8134</v>
      </c>
      <c r="BV137" s="352">
        <v>8109</v>
      </c>
      <c r="BW137" s="341">
        <v>30283</v>
      </c>
      <c r="BX137" s="342">
        <v>30748</v>
      </c>
      <c r="BY137" s="352">
        <v>31179</v>
      </c>
      <c r="BZ137" s="352">
        <v>31589</v>
      </c>
      <c r="CA137" s="352">
        <v>32741</v>
      </c>
      <c r="CB137" s="352">
        <v>33311</v>
      </c>
      <c r="CC137" s="352">
        <v>33744</v>
      </c>
      <c r="CD137" s="352">
        <v>34211</v>
      </c>
      <c r="CE137" s="352">
        <v>34713</v>
      </c>
      <c r="CF137" s="352">
        <v>34971</v>
      </c>
      <c r="CG137" s="352">
        <v>35400</v>
      </c>
      <c r="CH137" s="352">
        <v>35790</v>
      </c>
      <c r="CI137" s="341">
        <v>35974</v>
      </c>
      <c r="CJ137" s="342">
        <v>35936</v>
      </c>
      <c r="CK137" s="352">
        <v>36182</v>
      </c>
      <c r="CL137" s="352">
        <v>36649</v>
      </c>
      <c r="CM137" s="352">
        <v>36329</v>
      </c>
      <c r="CN137" s="352">
        <v>35910</v>
      </c>
      <c r="CO137" s="352">
        <v>36008</v>
      </c>
      <c r="CP137" s="352">
        <v>36473</v>
      </c>
      <c r="CQ137" s="352">
        <v>37354</v>
      </c>
      <c r="CR137" s="352">
        <v>37668</v>
      </c>
      <c r="CS137" s="352">
        <v>38015</v>
      </c>
      <c r="CT137" s="352">
        <v>38331</v>
      </c>
      <c r="CU137" s="341">
        <v>38756</v>
      </c>
      <c r="CV137" s="342">
        <v>39094</v>
      </c>
      <c r="CW137" s="352">
        <v>39710</v>
      </c>
      <c r="CX137" s="352">
        <v>40254</v>
      </c>
      <c r="CY137" s="352">
        <v>40671</v>
      </c>
      <c r="CZ137" s="352">
        <v>40958</v>
      </c>
      <c r="DA137" s="352">
        <v>41301</v>
      </c>
      <c r="DB137" s="352">
        <v>41733</v>
      </c>
      <c r="DC137" s="352">
        <v>42057</v>
      </c>
      <c r="DD137" s="352">
        <v>41634</v>
      </c>
      <c r="DE137" s="352">
        <v>41973</v>
      </c>
      <c r="DF137" s="352">
        <v>42248</v>
      </c>
      <c r="DG137" s="341">
        <v>42408</v>
      </c>
      <c r="DH137" s="342">
        <v>42724</v>
      </c>
      <c r="DI137" s="352">
        <v>42874</v>
      </c>
      <c r="DJ137" s="352">
        <v>43093</v>
      </c>
      <c r="DK137" s="352">
        <v>43412</v>
      </c>
      <c r="DL137" s="352">
        <v>43651</v>
      </c>
      <c r="DM137" s="352">
        <v>43946</v>
      </c>
      <c r="DN137" s="352">
        <v>42646</v>
      </c>
      <c r="DO137" s="352">
        <v>43073</v>
      </c>
      <c r="DP137" s="352">
        <v>43476</v>
      </c>
      <c r="DQ137" s="341">
        <v>43727</v>
      </c>
      <c r="DR137" s="341">
        <v>43975</v>
      </c>
      <c r="DS137" s="345">
        <v>44018</v>
      </c>
      <c r="DT137" s="341">
        <v>43694</v>
      </c>
      <c r="DU137" s="341">
        <v>43839</v>
      </c>
      <c r="DV137" s="341">
        <v>44147</v>
      </c>
      <c r="DW137" s="341">
        <v>44273</v>
      </c>
      <c r="DX137" s="352"/>
      <c r="DY137" s="352"/>
      <c r="DZ137" s="352"/>
      <c r="EA137" s="352"/>
      <c r="EB137" s="352"/>
      <c r="EC137" s="352"/>
      <c r="ED137" s="352"/>
      <c r="EE137" s="352"/>
      <c r="EF137" s="104">
        <v>126</v>
      </c>
      <c r="EG137" s="84">
        <v>0.28459783615296003</v>
      </c>
      <c r="EH137" s="104">
        <v>255</v>
      </c>
      <c r="EI137" s="84">
        <v>0.6013016411997737</v>
      </c>
    </row>
    <row r="138" spans="1:139" ht="15" customHeight="1" outlineLevel="2" thickBot="1">
      <c r="A138" s="339">
        <v>631</v>
      </c>
      <c r="B138" s="339" t="s">
        <v>3420</v>
      </c>
      <c r="C138" s="339" t="s">
        <v>425</v>
      </c>
      <c r="D138" s="343">
        <v>32503</v>
      </c>
      <c r="E138" s="353">
        <v>32707</v>
      </c>
      <c r="F138" s="353">
        <v>33089</v>
      </c>
      <c r="G138" s="353">
        <v>33141</v>
      </c>
      <c r="H138" s="353">
        <v>33370</v>
      </c>
      <c r="I138" s="353">
        <v>33489</v>
      </c>
      <c r="J138" s="353">
        <v>33715</v>
      </c>
      <c r="K138" s="353">
        <v>34138</v>
      </c>
      <c r="L138" s="353">
        <v>33927</v>
      </c>
      <c r="M138" s="353">
        <v>34278</v>
      </c>
      <c r="N138" s="353">
        <v>34394</v>
      </c>
      <c r="O138" s="346">
        <v>34393</v>
      </c>
      <c r="P138" s="343">
        <v>34033</v>
      </c>
      <c r="Q138" s="353">
        <v>31454</v>
      </c>
      <c r="R138" s="353">
        <v>32923</v>
      </c>
      <c r="S138" s="353">
        <v>33421</v>
      </c>
      <c r="T138" s="353">
        <v>33370</v>
      </c>
      <c r="U138" s="353">
        <v>34203</v>
      </c>
      <c r="V138" s="353">
        <v>34348</v>
      </c>
      <c r="W138" s="353">
        <v>35520</v>
      </c>
      <c r="X138" s="353">
        <v>35850</v>
      </c>
      <c r="Y138" s="353">
        <v>38130</v>
      </c>
      <c r="Z138" s="353">
        <v>38297</v>
      </c>
      <c r="AA138" s="346">
        <v>38876</v>
      </c>
      <c r="AB138" s="343">
        <v>39361</v>
      </c>
      <c r="AC138" s="353">
        <v>39991</v>
      </c>
      <c r="AD138" s="353">
        <v>39841</v>
      </c>
      <c r="AE138" s="353">
        <v>40132</v>
      </c>
      <c r="AF138" s="353">
        <v>40535</v>
      </c>
      <c r="AG138" s="353">
        <v>41010</v>
      </c>
      <c r="AH138" s="353">
        <v>41602</v>
      </c>
      <c r="AI138" s="353">
        <v>41949</v>
      </c>
      <c r="AJ138" s="353">
        <v>42315</v>
      </c>
      <c r="AK138" s="353">
        <v>42541</v>
      </c>
      <c r="AL138" s="353">
        <v>42758</v>
      </c>
      <c r="AM138" s="346">
        <v>43491</v>
      </c>
      <c r="AN138" s="343">
        <v>43379</v>
      </c>
      <c r="AO138" s="353">
        <v>43793</v>
      </c>
      <c r="AP138" s="353">
        <v>44778</v>
      </c>
      <c r="AQ138" s="353">
        <v>45592</v>
      </c>
      <c r="AR138" s="353">
        <v>45927</v>
      </c>
      <c r="AS138" s="353">
        <v>46787</v>
      </c>
      <c r="AT138" s="353">
        <v>47082</v>
      </c>
      <c r="AU138" s="353">
        <v>47513</v>
      </c>
      <c r="AV138" s="353">
        <v>48214</v>
      </c>
      <c r="AW138" s="353">
        <v>49134</v>
      </c>
      <c r="AX138" s="353">
        <v>49328</v>
      </c>
      <c r="AY138" s="346">
        <v>48439</v>
      </c>
      <c r="AZ138" s="343">
        <v>48106</v>
      </c>
      <c r="BA138" s="353">
        <v>47824</v>
      </c>
      <c r="BB138" s="353">
        <v>49375</v>
      </c>
      <c r="BC138" s="353">
        <v>49751</v>
      </c>
      <c r="BD138" s="353">
        <v>49290</v>
      </c>
      <c r="BE138" s="353">
        <v>49765</v>
      </c>
      <c r="BF138" s="353">
        <v>50123</v>
      </c>
      <c r="BG138" s="353">
        <v>50415</v>
      </c>
      <c r="BH138" s="353">
        <v>51273</v>
      </c>
      <c r="BI138" s="353">
        <v>51825</v>
      </c>
      <c r="BJ138" s="353">
        <v>52473</v>
      </c>
      <c r="BK138" s="354">
        <v>52274</v>
      </c>
      <c r="BL138" s="343">
        <v>52173</v>
      </c>
      <c r="BM138" s="353">
        <v>51921</v>
      </c>
      <c r="BN138" s="353">
        <v>53816</v>
      </c>
      <c r="BO138" s="353">
        <v>54093</v>
      </c>
      <c r="BP138" s="353">
        <v>54467</v>
      </c>
      <c r="BQ138" s="353">
        <v>54779</v>
      </c>
      <c r="BR138" s="353">
        <v>55019</v>
      </c>
      <c r="BS138" s="353">
        <v>55544</v>
      </c>
      <c r="BT138" s="353">
        <v>56362</v>
      </c>
      <c r="BU138" s="353">
        <v>56915</v>
      </c>
      <c r="BV138" s="353">
        <v>57383</v>
      </c>
      <c r="BW138" s="354">
        <v>52371</v>
      </c>
      <c r="BX138" s="343">
        <v>52701</v>
      </c>
      <c r="BY138" s="353">
        <v>53132</v>
      </c>
      <c r="BZ138" s="353">
        <v>53734</v>
      </c>
      <c r="CA138" s="353">
        <v>54653</v>
      </c>
      <c r="CB138" s="353">
        <v>55287</v>
      </c>
      <c r="CC138" s="353">
        <v>55609</v>
      </c>
      <c r="CD138" s="353">
        <v>56182</v>
      </c>
      <c r="CE138" s="353">
        <v>56808</v>
      </c>
      <c r="CF138" s="353">
        <v>57481</v>
      </c>
      <c r="CG138" s="353">
        <v>57950</v>
      </c>
      <c r="CH138" s="353">
        <v>58373</v>
      </c>
      <c r="CI138" s="354">
        <v>58556</v>
      </c>
      <c r="CJ138" s="343">
        <v>58923</v>
      </c>
      <c r="CK138" s="353">
        <v>59298</v>
      </c>
      <c r="CL138" s="353">
        <v>60020</v>
      </c>
      <c r="CM138" s="353">
        <v>59148</v>
      </c>
      <c r="CN138" s="353">
        <v>59029</v>
      </c>
      <c r="CO138" s="353">
        <v>59182</v>
      </c>
      <c r="CP138" s="353">
        <v>60006</v>
      </c>
      <c r="CQ138" s="353">
        <v>61310</v>
      </c>
      <c r="CR138" s="353">
        <v>61776</v>
      </c>
      <c r="CS138" s="353">
        <v>62341</v>
      </c>
      <c r="CT138" s="353">
        <v>62659</v>
      </c>
      <c r="CU138" s="354">
        <v>63323</v>
      </c>
      <c r="CV138" s="343">
        <v>63843</v>
      </c>
      <c r="CW138" s="353">
        <v>65038</v>
      </c>
      <c r="CX138" s="353">
        <v>65994</v>
      </c>
      <c r="CY138" s="353">
        <v>66847</v>
      </c>
      <c r="CZ138" s="353">
        <v>67312</v>
      </c>
      <c r="DA138" s="353">
        <v>68006</v>
      </c>
      <c r="DB138" s="353">
        <v>68630</v>
      </c>
      <c r="DC138" s="353">
        <v>69195</v>
      </c>
      <c r="DD138" s="353">
        <v>69039</v>
      </c>
      <c r="DE138" s="353">
        <v>69638</v>
      </c>
      <c r="DF138" s="353">
        <v>70163</v>
      </c>
      <c r="DG138" s="354">
        <v>70546</v>
      </c>
      <c r="DH138" s="343">
        <v>71016</v>
      </c>
      <c r="DI138" s="353">
        <v>71153</v>
      </c>
      <c r="DJ138" s="353">
        <v>71279</v>
      </c>
      <c r="DK138" s="353">
        <v>71870</v>
      </c>
      <c r="DL138" s="353">
        <v>72177</v>
      </c>
      <c r="DM138" s="353">
        <v>72748</v>
      </c>
      <c r="DN138" s="353">
        <v>70144</v>
      </c>
      <c r="DO138" s="353">
        <v>70873</v>
      </c>
      <c r="DP138" s="353">
        <v>71449</v>
      </c>
      <c r="DQ138" s="354">
        <v>72047</v>
      </c>
      <c r="DR138" s="354">
        <v>72510</v>
      </c>
      <c r="DS138" s="346">
        <v>72811</v>
      </c>
      <c r="DT138" s="354">
        <v>72704</v>
      </c>
      <c r="DU138" s="354">
        <v>73083</v>
      </c>
      <c r="DV138" s="354">
        <v>73764</v>
      </c>
      <c r="DW138" s="354">
        <v>74003</v>
      </c>
      <c r="DX138" s="352"/>
      <c r="DY138" s="352"/>
      <c r="DZ138" s="352"/>
      <c r="EA138" s="352"/>
      <c r="EB138" s="352"/>
      <c r="EC138" s="352"/>
      <c r="ED138" s="352"/>
      <c r="EE138" s="352"/>
      <c r="EF138" s="104">
        <v>239</v>
      </c>
      <c r="EG138" s="84">
        <v>0.3229598800048647</v>
      </c>
      <c r="EH138" s="104">
        <v>1192</v>
      </c>
      <c r="EI138" s="84">
        <v>1.6896776571315171</v>
      </c>
    </row>
    <row r="139" spans="1:139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>
        <v>4998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210"/>
      <c r="EG139" s="211"/>
    </row>
    <row r="140" spans="1:139" ht="22.5">
      <c r="C140" s="216" t="s">
        <v>444</v>
      </c>
      <c r="D140" s="904" t="s">
        <v>3422</v>
      </c>
      <c r="E140" s="904"/>
      <c r="F140" s="904"/>
      <c r="BQ140" s="832" t="s">
        <v>3423</v>
      </c>
      <c r="BR140" s="833"/>
      <c r="BS140" s="833"/>
      <c r="BT140" s="833"/>
      <c r="BU140" s="833"/>
      <c r="BV140" s="833"/>
      <c r="BW140" s="833"/>
      <c r="BX140" s="833"/>
      <c r="BY140" s="833"/>
      <c r="BZ140" s="833"/>
      <c r="CA140" s="833"/>
      <c r="CB140" s="834"/>
      <c r="CW140" s="832" t="s">
        <v>3423</v>
      </c>
      <c r="CX140" s="833"/>
      <c r="CY140" s="833"/>
      <c r="CZ140" s="833"/>
      <c r="DA140" s="833"/>
      <c r="DB140" s="833"/>
      <c r="DC140" s="833"/>
      <c r="DD140" s="833"/>
      <c r="DE140" s="833"/>
      <c r="DF140" s="833"/>
      <c r="DG140" s="833"/>
      <c r="DH140" s="834"/>
      <c r="DI140" s="770" t="s">
        <v>269</v>
      </c>
    </row>
    <row r="141" spans="1:139" ht="22.5">
      <c r="C141" s="219" t="s">
        <v>431</v>
      </c>
      <c r="D141" s="904" t="s">
        <v>3424</v>
      </c>
      <c r="E141" s="904"/>
      <c r="F141" s="904"/>
      <c r="BQ141" s="828" t="s">
        <v>432</v>
      </c>
      <c r="BR141" s="829"/>
      <c r="BS141" s="829"/>
      <c r="BT141" s="829"/>
      <c r="BU141" s="829"/>
      <c r="BV141" s="829"/>
      <c r="BW141" s="829"/>
      <c r="BX141" s="829"/>
      <c r="BY141" s="829"/>
      <c r="BZ141" s="829"/>
      <c r="CA141" s="829"/>
      <c r="CB141" s="829"/>
      <c r="CW141" s="828" t="s">
        <v>432</v>
      </c>
      <c r="CX141" s="829"/>
      <c r="CY141" s="829"/>
      <c r="CZ141" s="829"/>
      <c r="DA141" s="829"/>
      <c r="DB141" s="829"/>
      <c r="DC141" s="829"/>
      <c r="DD141" s="829"/>
      <c r="DE141" s="829"/>
      <c r="DF141" s="829"/>
      <c r="DG141" s="829"/>
      <c r="DH141" s="829"/>
    </row>
  </sheetData>
  <sheetProtection autoFilter="0"/>
  <autoFilter ref="EF2:EI141" xr:uid="{00000000-0009-0000-0000-00000C000000}"/>
  <mergeCells count="28">
    <mergeCell ref="EJ2:EK2"/>
    <mergeCell ref="EJ7:EK7"/>
    <mergeCell ref="EG2:EG3"/>
    <mergeCell ref="EH2:EH3"/>
    <mergeCell ref="DH2:DS2"/>
    <mergeCell ref="EF1:EG1"/>
    <mergeCell ref="EH1:EI1"/>
    <mergeCell ref="A2:A3"/>
    <mergeCell ref="B2:B3"/>
    <mergeCell ref="C2:C3"/>
    <mergeCell ref="D2:O2"/>
    <mergeCell ref="P2:AA2"/>
    <mergeCell ref="AB2:AM2"/>
    <mergeCell ref="EI2:EI3"/>
    <mergeCell ref="CJ2:CU2"/>
    <mergeCell ref="AN2:AY2"/>
    <mergeCell ref="AZ2:BK2"/>
    <mergeCell ref="EF2:EF3"/>
    <mergeCell ref="BL2:BW2"/>
    <mergeCell ref="BX2:CI2"/>
    <mergeCell ref="CV2:DG2"/>
    <mergeCell ref="EQ49:ER49"/>
    <mergeCell ref="D140:F140"/>
    <mergeCell ref="CW140:DH140"/>
    <mergeCell ref="D141:F141"/>
    <mergeCell ref="CW141:DH141"/>
    <mergeCell ref="BQ140:CB140"/>
    <mergeCell ref="BQ141:CB141"/>
  </mergeCells>
  <conditionalFormatting sqref="EF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EG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EH4:EH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EG4:EG138">
    <cfRule type="iconSet" priority="3">
      <iconSet iconSet="3Symbols2">
        <cfvo type="percent" val="0"/>
        <cfvo type="num" val="0.01"/>
        <cfvo type="num" val="0.5"/>
      </iconSet>
    </cfRule>
  </conditionalFormatting>
  <conditionalFormatting sqref="EI4:EI138">
    <cfRule type="iconSet" priority="2">
      <iconSet iconSet="3Symbols2">
        <cfvo type="percent" val="0"/>
        <cfvo type="num" val="0.01"/>
        <cfvo type="num" val="0.5"/>
      </iconSet>
    </cfRule>
  </conditionalFormatting>
  <conditionalFormatting sqref="EF4:EF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DZ141"/>
  <sheetViews>
    <sheetView zoomScale="80" zoomScaleNormal="80" workbookViewId="0">
      <pane xSplit="3" ySplit="3" topLeftCell="CS4" activePane="bottomRight" state="frozen"/>
      <selection pane="bottomRight" activeCell="DB7" sqref="DB7"/>
      <selection pane="bottomLeft" activeCell="A4" sqref="A4"/>
      <selection pane="topRight" activeCell="D1" sqref="D1"/>
    </sheetView>
  </sheetViews>
  <sheetFormatPr defaultColWidth="11.42578125" defaultRowHeight="12.75" outlineLevelRow="2"/>
  <cols>
    <col min="1" max="1" width="23.5703125" customWidth="1"/>
    <col min="2" max="2" width="28.28515625" customWidth="1"/>
    <col min="3" max="3" width="26" customWidth="1"/>
    <col min="4" max="84" width="11.5703125" customWidth="1"/>
    <col min="85" max="87" width="13" customWidth="1"/>
    <col min="88" max="102" width="13.5703125" customWidth="1"/>
    <col min="103" max="103" width="11.7109375" style="795" customWidth="1"/>
    <col min="104" max="104" width="5.85546875" customWidth="1"/>
    <col min="105" max="105" width="6" customWidth="1"/>
    <col min="106" max="106" width="4.5703125" customWidth="1"/>
    <col min="107" max="107" width="6.28515625" customWidth="1"/>
    <col min="108" max="108" width="5.85546875" customWidth="1"/>
    <col min="109" max="109" width="7.42578125" customWidth="1"/>
    <col min="110" max="110" width="3.85546875" customWidth="1"/>
    <col min="111" max="111" width="5.28515625" customWidth="1"/>
    <col min="112" max="112" width="8" customWidth="1"/>
    <col min="113" max="113" width="17.7109375" customWidth="1"/>
    <col min="114" max="114" width="14.5703125" customWidth="1"/>
    <col min="115" max="115" width="17.28515625" customWidth="1"/>
    <col min="116" max="116" width="14.5703125" customWidth="1"/>
    <col min="117" max="117" width="17" customWidth="1"/>
    <col min="118" max="118" width="14.42578125" customWidth="1"/>
    <col min="300" max="300" width="21.42578125" customWidth="1"/>
    <col min="301" max="309" width="11.42578125" customWidth="1"/>
    <col min="310" max="310" width="15.5703125" customWidth="1"/>
    <col min="311" max="311" width="13.42578125" customWidth="1"/>
    <col min="316" max="316" width="14.7109375" customWidth="1"/>
    <col min="556" max="556" width="21.42578125" customWidth="1"/>
    <col min="557" max="565" width="11.42578125" customWidth="1"/>
    <col min="566" max="566" width="15.5703125" customWidth="1"/>
    <col min="567" max="567" width="13.42578125" customWidth="1"/>
    <col min="572" max="572" width="14.7109375" customWidth="1"/>
    <col min="812" max="812" width="21.42578125" customWidth="1"/>
    <col min="813" max="821" width="11.42578125" customWidth="1"/>
    <col min="822" max="822" width="15.5703125" customWidth="1"/>
    <col min="823" max="823" width="13.42578125" customWidth="1"/>
    <col min="828" max="828" width="14.7109375" customWidth="1"/>
    <col min="1068" max="1068" width="21.42578125" customWidth="1"/>
    <col min="1069" max="1077" width="11.42578125" customWidth="1"/>
    <col min="1078" max="1078" width="15.5703125" customWidth="1"/>
    <col min="1079" max="1079" width="13.42578125" customWidth="1"/>
    <col min="1084" max="1084" width="14.7109375" customWidth="1"/>
    <col min="1324" max="1324" width="21.42578125" customWidth="1"/>
    <col min="1325" max="1333" width="11.42578125" customWidth="1"/>
    <col min="1334" max="1334" width="15.5703125" customWidth="1"/>
    <col min="1335" max="1335" width="13.42578125" customWidth="1"/>
    <col min="1340" max="1340" width="14.7109375" customWidth="1"/>
    <col min="1580" max="1580" width="21.42578125" customWidth="1"/>
    <col min="1581" max="1589" width="11.42578125" customWidth="1"/>
    <col min="1590" max="1590" width="15.5703125" customWidth="1"/>
    <col min="1591" max="1591" width="13.42578125" customWidth="1"/>
    <col min="1596" max="1596" width="14.7109375" customWidth="1"/>
    <col min="1836" max="1836" width="21.42578125" customWidth="1"/>
    <col min="1837" max="1845" width="11.42578125" customWidth="1"/>
    <col min="1846" max="1846" width="15.5703125" customWidth="1"/>
    <col min="1847" max="1847" width="13.42578125" customWidth="1"/>
    <col min="1852" max="1852" width="14.7109375" customWidth="1"/>
    <col min="2092" max="2092" width="21.42578125" customWidth="1"/>
    <col min="2093" max="2101" width="11.42578125" customWidth="1"/>
    <col min="2102" max="2102" width="15.5703125" customWidth="1"/>
    <col min="2103" max="2103" width="13.42578125" customWidth="1"/>
    <col min="2108" max="2108" width="14.7109375" customWidth="1"/>
    <col min="2348" max="2348" width="21.42578125" customWidth="1"/>
    <col min="2349" max="2357" width="11.42578125" customWidth="1"/>
    <col min="2358" max="2358" width="15.5703125" customWidth="1"/>
    <col min="2359" max="2359" width="13.42578125" customWidth="1"/>
    <col min="2364" max="2364" width="14.7109375" customWidth="1"/>
    <col min="2604" max="2604" width="21.42578125" customWidth="1"/>
    <col min="2605" max="2613" width="11.42578125" customWidth="1"/>
    <col min="2614" max="2614" width="15.5703125" customWidth="1"/>
    <col min="2615" max="2615" width="13.42578125" customWidth="1"/>
    <col min="2620" max="2620" width="14.7109375" customWidth="1"/>
    <col min="2860" max="2860" width="21.42578125" customWidth="1"/>
    <col min="2861" max="2869" width="11.42578125" customWidth="1"/>
    <col min="2870" max="2870" width="15.5703125" customWidth="1"/>
    <col min="2871" max="2871" width="13.42578125" customWidth="1"/>
    <col min="2876" max="2876" width="14.7109375" customWidth="1"/>
    <col min="3116" max="3116" width="21.42578125" customWidth="1"/>
    <col min="3117" max="3125" width="11.42578125" customWidth="1"/>
    <col min="3126" max="3126" width="15.5703125" customWidth="1"/>
    <col min="3127" max="3127" width="13.42578125" customWidth="1"/>
    <col min="3132" max="3132" width="14.7109375" customWidth="1"/>
    <col min="3372" max="3372" width="21.42578125" customWidth="1"/>
    <col min="3373" max="3381" width="11.42578125" customWidth="1"/>
    <col min="3382" max="3382" width="15.5703125" customWidth="1"/>
    <col min="3383" max="3383" width="13.42578125" customWidth="1"/>
    <col min="3388" max="3388" width="14.7109375" customWidth="1"/>
    <col min="3628" max="3628" width="21.42578125" customWidth="1"/>
    <col min="3629" max="3637" width="11.42578125" customWidth="1"/>
    <col min="3638" max="3638" width="15.5703125" customWidth="1"/>
    <col min="3639" max="3639" width="13.42578125" customWidth="1"/>
    <col min="3644" max="3644" width="14.7109375" customWidth="1"/>
    <col min="3884" max="3884" width="21.42578125" customWidth="1"/>
    <col min="3885" max="3893" width="11.42578125" customWidth="1"/>
    <col min="3894" max="3894" width="15.5703125" customWidth="1"/>
    <col min="3895" max="3895" width="13.42578125" customWidth="1"/>
    <col min="3900" max="3900" width="14.7109375" customWidth="1"/>
    <col min="4140" max="4140" width="21.42578125" customWidth="1"/>
    <col min="4141" max="4149" width="11.42578125" customWidth="1"/>
    <col min="4150" max="4150" width="15.5703125" customWidth="1"/>
    <col min="4151" max="4151" width="13.42578125" customWidth="1"/>
    <col min="4156" max="4156" width="14.7109375" customWidth="1"/>
    <col min="4396" max="4396" width="21.42578125" customWidth="1"/>
    <col min="4397" max="4405" width="11.42578125" customWidth="1"/>
    <col min="4406" max="4406" width="15.5703125" customWidth="1"/>
    <col min="4407" max="4407" width="13.42578125" customWidth="1"/>
    <col min="4412" max="4412" width="14.7109375" customWidth="1"/>
    <col min="4652" max="4652" width="21.42578125" customWidth="1"/>
    <col min="4653" max="4661" width="11.42578125" customWidth="1"/>
    <col min="4662" max="4662" width="15.5703125" customWidth="1"/>
    <col min="4663" max="4663" width="13.42578125" customWidth="1"/>
    <col min="4668" max="4668" width="14.7109375" customWidth="1"/>
    <col min="4908" max="4908" width="21.42578125" customWidth="1"/>
    <col min="4909" max="4917" width="11.42578125" customWidth="1"/>
    <col min="4918" max="4918" width="15.5703125" customWidth="1"/>
    <col min="4919" max="4919" width="13.42578125" customWidth="1"/>
    <col min="4924" max="4924" width="14.7109375" customWidth="1"/>
    <col min="5164" max="5164" width="21.42578125" customWidth="1"/>
    <col min="5165" max="5173" width="11.42578125" customWidth="1"/>
    <col min="5174" max="5174" width="15.5703125" customWidth="1"/>
    <col min="5175" max="5175" width="13.42578125" customWidth="1"/>
    <col min="5180" max="5180" width="14.7109375" customWidth="1"/>
    <col min="5420" max="5420" width="21.42578125" customWidth="1"/>
    <col min="5421" max="5429" width="11.42578125" customWidth="1"/>
    <col min="5430" max="5430" width="15.5703125" customWidth="1"/>
    <col min="5431" max="5431" width="13.42578125" customWidth="1"/>
    <col min="5436" max="5436" width="14.7109375" customWidth="1"/>
    <col min="5676" max="5676" width="21.42578125" customWidth="1"/>
    <col min="5677" max="5685" width="11.42578125" customWidth="1"/>
    <col min="5686" max="5686" width="15.5703125" customWidth="1"/>
    <col min="5687" max="5687" width="13.42578125" customWidth="1"/>
    <col min="5692" max="5692" width="14.7109375" customWidth="1"/>
    <col min="5932" max="5932" width="21.42578125" customWidth="1"/>
    <col min="5933" max="5941" width="11.42578125" customWidth="1"/>
    <col min="5942" max="5942" width="15.5703125" customWidth="1"/>
    <col min="5943" max="5943" width="13.42578125" customWidth="1"/>
    <col min="5948" max="5948" width="14.7109375" customWidth="1"/>
    <col min="6188" max="6188" width="21.42578125" customWidth="1"/>
    <col min="6189" max="6197" width="11.42578125" customWidth="1"/>
    <col min="6198" max="6198" width="15.5703125" customWidth="1"/>
    <col min="6199" max="6199" width="13.42578125" customWidth="1"/>
    <col min="6204" max="6204" width="14.7109375" customWidth="1"/>
    <col min="6444" max="6444" width="21.42578125" customWidth="1"/>
    <col min="6445" max="6453" width="11.42578125" customWidth="1"/>
    <col min="6454" max="6454" width="15.5703125" customWidth="1"/>
    <col min="6455" max="6455" width="13.42578125" customWidth="1"/>
    <col min="6460" max="6460" width="14.7109375" customWidth="1"/>
    <col min="6700" max="6700" width="21.42578125" customWidth="1"/>
    <col min="6701" max="6709" width="11.42578125" customWidth="1"/>
    <col min="6710" max="6710" width="15.5703125" customWidth="1"/>
    <col min="6711" max="6711" width="13.42578125" customWidth="1"/>
    <col min="6716" max="6716" width="14.7109375" customWidth="1"/>
    <col min="6956" max="6956" width="21.42578125" customWidth="1"/>
    <col min="6957" max="6965" width="11.42578125" customWidth="1"/>
    <col min="6966" max="6966" width="15.5703125" customWidth="1"/>
    <col min="6967" max="6967" width="13.42578125" customWidth="1"/>
    <col min="6972" max="6972" width="14.7109375" customWidth="1"/>
    <col min="7212" max="7212" width="21.42578125" customWidth="1"/>
    <col min="7213" max="7221" width="11.42578125" customWidth="1"/>
    <col min="7222" max="7222" width="15.5703125" customWidth="1"/>
    <col min="7223" max="7223" width="13.42578125" customWidth="1"/>
    <col min="7228" max="7228" width="14.7109375" customWidth="1"/>
    <col min="7468" max="7468" width="21.42578125" customWidth="1"/>
    <col min="7469" max="7477" width="11.42578125" customWidth="1"/>
    <col min="7478" max="7478" width="15.5703125" customWidth="1"/>
    <col min="7479" max="7479" width="13.42578125" customWidth="1"/>
    <col min="7484" max="7484" width="14.7109375" customWidth="1"/>
    <col min="7724" max="7724" width="21.42578125" customWidth="1"/>
    <col min="7725" max="7733" width="11.42578125" customWidth="1"/>
    <col min="7734" max="7734" width="15.5703125" customWidth="1"/>
    <col min="7735" max="7735" width="13.42578125" customWidth="1"/>
    <col min="7740" max="7740" width="14.7109375" customWidth="1"/>
    <col min="7980" max="7980" width="21.42578125" customWidth="1"/>
    <col min="7981" max="7989" width="11.42578125" customWidth="1"/>
    <col min="7990" max="7990" width="15.5703125" customWidth="1"/>
    <col min="7991" max="7991" width="13.42578125" customWidth="1"/>
    <col min="7996" max="7996" width="14.7109375" customWidth="1"/>
    <col min="8236" max="8236" width="21.42578125" customWidth="1"/>
    <col min="8237" max="8245" width="11.42578125" customWidth="1"/>
    <col min="8246" max="8246" width="15.5703125" customWidth="1"/>
    <col min="8247" max="8247" width="13.42578125" customWidth="1"/>
    <col min="8252" max="8252" width="14.7109375" customWidth="1"/>
    <col min="8492" max="8492" width="21.42578125" customWidth="1"/>
    <col min="8493" max="8501" width="11.42578125" customWidth="1"/>
    <col min="8502" max="8502" width="15.5703125" customWidth="1"/>
    <col min="8503" max="8503" width="13.42578125" customWidth="1"/>
    <col min="8508" max="8508" width="14.7109375" customWidth="1"/>
    <col min="8748" max="8748" width="21.42578125" customWidth="1"/>
    <col min="8749" max="8757" width="11.42578125" customWidth="1"/>
    <col min="8758" max="8758" width="15.5703125" customWidth="1"/>
    <col min="8759" max="8759" width="13.42578125" customWidth="1"/>
    <col min="8764" max="8764" width="14.7109375" customWidth="1"/>
    <col min="9004" max="9004" width="21.42578125" customWidth="1"/>
    <col min="9005" max="9013" width="11.42578125" customWidth="1"/>
    <col min="9014" max="9014" width="15.5703125" customWidth="1"/>
    <col min="9015" max="9015" width="13.42578125" customWidth="1"/>
    <col min="9020" max="9020" width="14.7109375" customWidth="1"/>
    <col min="9260" max="9260" width="21.42578125" customWidth="1"/>
    <col min="9261" max="9269" width="11.42578125" customWidth="1"/>
    <col min="9270" max="9270" width="15.5703125" customWidth="1"/>
    <col min="9271" max="9271" width="13.42578125" customWidth="1"/>
    <col min="9276" max="9276" width="14.7109375" customWidth="1"/>
    <col min="9516" max="9516" width="21.42578125" customWidth="1"/>
    <col min="9517" max="9525" width="11.42578125" customWidth="1"/>
    <col min="9526" max="9526" width="15.5703125" customWidth="1"/>
    <col min="9527" max="9527" width="13.42578125" customWidth="1"/>
    <col min="9532" max="9532" width="14.7109375" customWidth="1"/>
    <col min="9772" max="9772" width="21.42578125" customWidth="1"/>
    <col min="9773" max="9781" width="11.42578125" customWidth="1"/>
    <col min="9782" max="9782" width="15.5703125" customWidth="1"/>
    <col min="9783" max="9783" width="13.42578125" customWidth="1"/>
    <col min="9788" max="9788" width="14.7109375" customWidth="1"/>
    <col min="10028" max="10028" width="21.42578125" customWidth="1"/>
    <col min="10029" max="10037" width="11.42578125" customWidth="1"/>
    <col min="10038" max="10038" width="15.5703125" customWidth="1"/>
    <col min="10039" max="10039" width="13.42578125" customWidth="1"/>
    <col min="10044" max="10044" width="14.7109375" customWidth="1"/>
    <col min="10284" max="10284" width="21.42578125" customWidth="1"/>
    <col min="10285" max="10293" width="11.42578125" customWidth="1"/>
    <col min="10294" max="10294" width="15.5703125" customWidth="1"/>
    <col min="10295" max="10295" width="13.42578125" customWidth="1"/>
    <col min="10300" max="10300" width="14.7109375" customWidth="1"/>
    <col min="10540" max="10540" width="21.42578125" customWidth="1"/>
    <col min="10541" max="10549" width="11.42578125" customWidth="1"/>
    <col min="10550" max="10550" width="15.5703125" customWidth="1"/>
    <col min="10551" max="10551" width="13.42578125" customWidth="1"/>
    <col min="10556" max="10556" width="14.7109375" customWidth="1"/>
    <col min="10796" max="10796" width="21.42578125" customWidth="1"/>
    <col min="10797" max="10805" width="11.42578125" customWidth="1"/>
    <col min="10806" max="10806" width="15.5703125" customWidth="1"/>
    <col min="10807" max="10807" width="13.42578125" customWidth="1"/>
    <col min="10812" max="10812" width="14.7109375" customWidth="1"/>
    <col min="11052" max="11052" width="21.42578125" customWidth="1"/>
    <col min="11053" max="11061" width="11.42578125" customWidth="1"/>
    <col min="11062" max="11062" width="15.5703125" customWidth="1"/>
    <col min="11063" max="11063" width="13.42578125" customWidth="1"/>
    <col min="11068" max="11068" width="14.7109375" customWidth="1"/>
    <col min="11308" max="11308" width="21.42578125" customWidth="1"/>
    <col min="11309" max="11317" width="11.42578125" customWidth="1"/>
    <col min="11318" max="11318" width="15.5703125" customWidth="1"/>
    <col min="11319" max="11319" width="13.42578125" customWidth="1"/>
    <col min="11324" max="11324" width="14.7109375" customWidth="1"/>
    <col min="11564" max="11564" width="21.42578125" customWidth="1"/>
    <col min="11565" max="11573" width="11.42578125" customWidth="1"/>
    <col min="11574" max="11574" width="15.5703125" customWidth="1"/>
    <col min="11575" max="11575" width="13.42578125" customWidth="1"/>
    <col min="11580" max="11580" width="14.7109375" customWidth="1"/>
    <col min="11820" max="11820" width="21.42578125" customWidth="1"/>
    <col min="11821" max="11829" width="11.42578125" customWidth="1"/>
    <col min="11830" max="11830" width="15.5703125" customWidth="1"/>
    <col min="11831" max="11831" width="13.42578125" customWidth="1"/>
    <col min="11836" max="11836" width="14.7109375" customWidth="1"/>
    <col min="12076" max="12076" width="21.42578125" customWidth="1"/>
    <col min="12077" max="12085" width="11.42578125" customWidth="1"/>
    <col min="12086" max="12086" width="15.5703125" customWidth="1"/>
    <col min="12087" max="12087" width="13.42578125" customWidth="1"/>
    <col min="12092" max="12092" width="14.7109375" customWidth="1"/>
    <col min="12332" max="12332" width="21.42578125" customWidth="1"/>
    <col min="12333" max="12341" width="11.42578125" customWidth="1"/>
    <col min="12342" max="12342" width="15.5703125" customWidth="1"/>
    <col min="12343" max="12343" width="13.42578125" customWidth="1"/>
    <col min="12348" max="12348" width="14.7109375" customWidth="1"/>
    <col min="12588" max="12588" width="21.42578125" customWidth="1"/>
    <col min="12589" max="12597" width="11.42578125" customWidth="1"/>
    <col min="12598" max="12598" width="15.5703125" customWidth="1"/>
    <col min="12599" max="12599" width="13.42578125" customWidth="1"/>
    <col min="12604" max="12604" width="14.7109375" customWidth="1"/>
    <col min="12844" max="12844" width="21.42578125" customWidth="1"/>
    <col min="12845" max="12853" width="11.42578125" customWidth="1"/>
    <col min="12854" max="12854" width="15.5703125" customWidth="1"/>
    <col min="12855" max="12855" width="13.42578125" customWidth="1"/>
    <col min="12860" max="12860" width="14.7109375" customWidth="1"/>
    <col min="13100" max="13100" width="21.42578125" customWidth="1"/>
    <col min="13101" max="13109" width="11.42578125" customWidth="1"/>
    <col min="13110" max="13110" width="15.5703125" customWidth="1"/>
    <col min="13111" max="13111" width="13.42578125" customWidth="1"/>
    <col min="13116" max="13116" width="14.7109375" customWidth="1"/>
    <col min="13356" max="13356" width="21.42578125" customWidth="1"/>
    <col min="13357" max="13365" width="11.42578125" customWidth="1"/>
    <col min="13366" max="13366" width="15.5703125" customWidth="1"/>
    <col min="13367" max="13367" width="13.42578125" customWidth="1"/>
    <col min="13372" max="13372" width="14.7109375" customWidth="1"/>
    <col min="13612" max="13612" width="21.42578125" customWidth="1"/>
    <col min="13613" max="13621" width="11.42578125" customWidth="1"/>
    <col min="13622" max="13622" width="15.5703125" customWidth="1"/>
    <col min="13623" max="13623" width="13.42578125" customWidth="1"/>
    <col min="13628" max="13628" width="14.7109375" customWidth="1"/>
    <col min="13868" max="13868" width="21.42578125" customWidth="1"/>
    <col min="13869" max="13877" width="11.42578125" customWidth="1"/>
    <col min="13878" max="13878" width="15.5703125" customWidth="1"/>
    <col min="13879" max="13879" width="13.42578125" customWidth="1"/>
    <col min="13884" max="13884" width="14.7109375" customWidth="1"/>
    <col min="14124" max="14124" width="21.42578125" customWidth="1"/>
    <col min="14125" max="14133" width="11.42578125" customWidth="1"/>
    <col min="14134" max="14134" width="15.5703125" customWidth="1"/>
    <col min="14135" max="14135" width="13.42578125" customWidth="1"/>
    <col min="14140" max="14140" width="14.7109375" customWidth="1"/>
    <col min="14380" max="14380" width="21.42578125" customWidth="1"/>
    <col min="14381" max="14389" width="11.42578125" customWidth="1"/>
    <col min="14390" max="14390" width="15.5703125" customWidth="1"/>
    <col min="14391" max="14391" width="13.42578125" customWidth="1"/>
    <col min="14396" max="14396" width="14.7109375" customWidth="1"/>
    <col min="14636" max="14636" width="21.42578125" customWidth="1"/>
    <col min="14637" max="14645" width="11.42578125" customWidth="1"/>
    <col min="14646" max="14646" width="15.5703125" customWidth="1"/>
    <col min="14647" max="14647" width="13.42578125" customWidth="1"/>
    <col min="14652" max="14652" width="14.7109375" customWidth="1"/>
    <col min="14892" max="14892" width="21.42578125" customWidth="1"/>
    <col min="14893" max="14901" width="11.42578125" customWidth="1"/>
    <col min="14902" max="14902" width="15.5703125" customWidth="1"/>
    <col min="14903" max="14903" width="13.42578125" customWidth="1"/>
    <col min="14908" max="14908" width="14.7109375" customWidth="1"/>
    <col min="15148" max="15148" width="21.42578125" customWidth="1"/>
    <col min="15149" max="15157" width="11.42578125" customWidth="1"/>
    <col min="15158" max="15158" width="15.5703125" customWidth="1"/>
    <col min="15159" max="15159" width="13.42578125" customWidth="1"/>
    <col min="15164" max="15164" width="14.7109375" customWidth="1"/>
    <col min="15404" max="15404" width="21.42578125" customWidth="1"/>
    <col min="15405" max="15413" width="11.42578125" customWidth="1"/>
    <col min="15414" max="15414" width="15.5703125" customWidth="1"/>
    <col min="15415" max="15415" width="13.42578125" customWidth="1"/>
    <col min="15420" max="15420" width="14.7109375" customWidth="1"/>
    <col min="15660" max="15660" width="21.42578125" customWidth="1"/>
    <col min="15661" max="15669" width="11.42578125" customWidth="1"/>
    <col min="15670" max="15670" width="15.5703125" customWidth="1"/>
    <col min="15671" max="15671" width="13.42578125" customWidth="1"/>
    <col min="15676" max="15676" width="14.7109375" customWidth="1"/>
    <col min="15916" max="15916" width="21.42578125" customWidth="1"/>
    <col min="15917" max="15925" width="11.42578125" customWidth="1"/>
    <col min="15926" max="15926" width="15.5703125" customWidth="1"/>
    <col min="15927" max="15927" width="13.42578125" customWidth="1"/>
    <col min="15932" max="15932" width="14.7109375" customWidth="1"/>
    <col min="16172" max="16172" width="21.42578125" customWidth="1"/>
    <col min="16173" max="16181" width="11.42578125" customWidth="1"/>
    <col min="16182" max="16182" width="15.5703125" customWidth="1"/>
    <col min="16183" max="16183" width="13.42578125" customWidth="1"/>
    <col min="16188" max="16188" width="14.7109375" customWidth="1"/>
  </cols>
  <sheetData>
    <row r="1" spans="1:130" ht="39" customHeight="1" thickBot="1">
      <c r="A1" s="385"/>
      <c r="B1" s="32" t="s">
        <v>3445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  <c r="AD1" s="230"/>
      <c r="AE1" s="230"/>
      <c r="AF1" s="230"/>
      <c r="AG1" s="230"/>
      <c r="AH1" s="230"/>
      <c r="AI1" s="230"/>
      <c r="AJ1" s="230"/>
      <c r="AK1" s="230"/>
      <c r="AL1" s="230"/>
      <c r="AM1" s="230"/>
      <c r="AN1" s="230"/>
      <c r="AO1" s="230"/>
      <c r="AP1" s="230"/>
      <c r="AQ1" s="230"/>
      <c r="AR1" s="230"/>
      <c r="AS1" s="230"/>
      <c r="AT1" s="230"/>
      <c r="AU1" s="230"/>
      <c r="AV1" s="230"/>
      <c r="AW1" s="230"/>
      <c r="AX1" s="230"/>
      <c r="AY1" s="230"/>
      <c r="AZ1" s="230"/>
      <c r="BA1" s="230"/>
      <c r="BB1" s="230"/>
      <c r="BC1" s="230"/>
      <c r="BD1" s="230"/>
      <c r="BE1" s="230"/>
      <c r="BF1" s="230"/>
      <c r="BG1" s="230"/>
      <c r="BH1" s="230"/>
      <c r="BI1" s="230"/>
      <c r="BJ1" s="230"/>
      <c r="BK1" s="230"/>
      <c r="BL1" s="230"/>
      <c r="BM1" s="230"/>
      <c r="BN1" s="230"/>
      <c r="BO1" s="230"/>
      <c r="BP1" s="230"/>
      <c r="BQ1" s="230"/>
      <c r="BR1" s="230"/>
      <c r="BS1" s="230"/>
      <c r="BT1" s="230"/>
      <c r="BU1" s="230"/>
      <c r="BV1" s="230"/>
      <c r="BW1" s="230"/>
      <c r="BX1" s="230"/>
      <c r="BY1" s="230"/>
      <c r="BZ1" s="230"/>
      <c r="CA1" s="230"/>
      <c r="CB1" s="230"/>
      <c r="CC1" s="385" t="s">
        <v>3446</v>
      </c>
      <c r="CD1" s="230"/>
      <c r="CE1" s="230"/>
      <c r="CF1" s="230"/>
      <c r="CG1" s="230"/>
      <c r="CH1" s="230"/>
      <c r="CI1" s="230"/>
      <c r="CJ1" s="230"/>
      <c r="CK1" s="230"/>
      <c r="CL1" s="230"/>
      <c r="CM1" s="230"/>
      <c r="CN1" s="230"/>
      <c r="CO1" s="230"/>
      <c r="CP1" s="230"/>
      <c r="CQ1" s="230"/>
      <c r="CR1" s="230"/>
      <c r="CS1" s="230"/>
      <c r="CT1" s="230"/>
      <c r="CU1" s="230"/>
      <c r="CV1" s="230"/>
      <c r="CW1" s="230"/>
      <c r="CX1" s="230"/>
      <c r="CY1" s="789"/>
      <c r="CZ1" s="230"/>
      <c r="DA1" s="230"/>
      <c r="DB1" s="230"/>
      <c r="DC1" s="230"/>
      <c r="DD1" s="230"/>
      <c r="DE1" s="230"/>
      <c r="DF1" s="230"/>
      <c r="DG1" s="230"/>
      <c r="DH1" s="230"/>
      <c r="DI1" s="919" t="s">
        <v>3375</v>
      </c>
      <c r="DJ1" s="919"/>
      <c r="DK1" s="929" t="s">
        <v>3427</v>
      </c>
      <c r="DL1" s="929"/>
      <c r="DZ1" s="244" t="s">
        <v>3447</v>
      </c>
    </row>
    <row r="2" spans="1:130" ht="30" customHeight="1">
      <c r="A2" s="915" t="s">
        <v>3378</v>
      </c>
      <c r="B2" s="917" t="s">
        <v>3379</v>
      </c>
      <c r="C2" s="916" t="s">
        <v>273</v>
      </c>
      <c r="D2" s="930" t="s">
        <v>3448</v>
      </c>
      <c r="E2" s="931"/>
      <c r="F2" s="931"/>
      <c r="G2" s="931"/>
      <c r="H2" s="931"/>
      <c r="I2" s="931"/>
      <c r="J2" s="931"/>
      <c r="K2" s="931"/>
      <c r="L2" s="931"/>
      <c r="M2" s="931"/>
      <c r="N2" s="931"/>
      <c r="O2" s="932"/>
      <c r="P2" s="901" t="s">
        <v>3449</v>
      </c>
      <c r="Q2" s="902"/>
      <c r="R2" s="902"/>
      <c r="S2" s="902"/>
      <c r="T2" s="902"/>
      <c r="U2" s="902"/>
      <c r="V2" s="902"/>
      <c r="W2" s="902"/>
      <c r="X2" s="902"/>
      <c r="Y2" s="902"/>
      <c r="Z2" s="902"/>
      <c r="AA2" s="914"/>
      <c r="AB2" s="901" t="s">
        <v>3450</v>
      </c>
      <c r="AC2" s="902"/>
      <c r="AD2" s="902"/>
      <c r="AE2" s="902"/>
      <c r="AF2" s="902"/>
      <c r="AG2" s="902"/>
      <c r="AH2" s="902"/>
      <c r="AI2" s="902"/>
      <c r="AJ2" s="902"/>
      <c r="AK2" s="902"/>
      <c r="AL2" s="902"/>
      <c r="AM2" s="914"/>
      <c r="AN2" s="901" t="s">
        <v>3451</v>
      </c>
      <c r="AO2" s="902"/>
      <c r="AP2" s="902"/>
      <c r="AQ2" s="902"/>
      <c r="AR2" s="902"/>
      <c r="AS2" s="902"/>
      <c r="AT2" s="902"/>
      <c r="AU2" s="902"/>
      <c r="AV2" s="902"/>
      <c r="AW2" s="902"/>
      <c r="AX2" s="902"/>
      <c r="AY2" s="914"/>
      <c r="AZ2" s="901" t="s">
        <v>3389</v>
      </c>
      <c r="BA2" s="902"/>
      <c r="BB2" s="902"/>
      <c r="BC2" s="902"/>
      <c r="BD2" s="902"/>
      <c r="BE2" s="902"/>
      <c r="BF2" s="902"/>
      <c r="BG2" s="902"/>
      <c r="BH2" s="902"/>
      <c r="BI2" s="902"/>
      <c r="BJ2" s="902"/>
      <c r="BK2" s="903"/>
      <c r="BL2" s="901" t="s">
        <v>3390</v>
      </c>
      <c r="BM2" s="902"/>
      <c r="BN2" s="902"/>
      <c r="BO2" s="902"/>
      <c r="BP2" s="902"/>
      <c r="BQ2" s="902"/>
      <c r="BR2" s="902"/>
      <c r="BS2" s="902"/>
      <c r="BT2" s="902"/>
      <c r="BU2" s="902"/>
      <c r="BV2" s="902"/>
      <c r="BW2" s="903"/>
      <c r="BX2" s="901" t="s">
        <v>3391</v>
      </c>
      <c r="BY2" s="902"/>
      <c r="BZ2" s="902"/>
      <c r="CA2" s="902"/>
      <c r="CB2" s="902"/>
      <c r="CC2" s="902"/>
      <c r="CD2" s="902"/>
      <c r="CE2" s="902"/>
      <c r="CF2" s="902"/>
      <c r="CG2" s="902"/>
      <c r="CH2" s="902"/>
      <c r="CI2" s="903"/>
      <c r="CJ2" s="909">
        <v>2022</v>
      </c>
      <c r="CK2" s="910"/>
      <c r="CL2" s="910"/>
      <c r="CM2" s="910"/>
      <c r="CN2" s="910"/>
      <c r="CO2" s="910"/>
      <c r="CP2" s="910"/>
      <c r="CQ2" s="910"/>
      <c r="CR2" s="910"/>
      <c r="CS2" s="910"/>
      <c r="CT2" s="910"/>
      <c r="CU2" s="910"/>
      <c r="CV2" s="771"/>
      <c r="CW2" s="771"/>
      <c r="CX2" s="771"/>
      <c r="CY2" s="933">
        <v>2023</v>
      </c>
      <c r="CZ2" s="933"/>
      <c r="DA2" s="933"/>
      <c r="DB2" s="933"/>
      <c r="DC2" s="933"/>
      <c r="DD2" s="933"/>
      <c r="DE2" s="933"/>
      <c r="DF2" s="933"/>
      <c r="DG2" s="933"/>
      <c r="DH2" s="933"/>
      <c r="DI2" s="922" t="s">
        <v>3452</v>
      </c>
      <c r="DJ2" s="928" t="s">
        <v>3393</v>
      </c>
      <c r="DK2" s="922" t="s">
        <v>3394</v>
      </c>
      <c r="DL2" s="928" t="s">
        <v>3393</v>
      </c>
      <c r="DM2" s="924" t="s">
        <v>3377</v>
      </c>
      <c r="DN2" s="925"/>
    </row>
    <row r="3" spans="1:130" ht="33" customHeight="1" outlineLevel="1">
      <c r="A3" s="915"/>
      <c r="B3" s="917"/>
      <c r="C3" s="916"/>
      <c r="D3" s="482" t="s">
        <v>473</v>
      </c>
      <c r="E3" s="483" t="s">
        <v>475</v>
      </c>
      <c r="F3" s="483" t="s">
        <v>476</v>
      </c>
      <c r="G3" s="483" t="s">
        <v>477</v>
      </c>
      <c r="H3" s="483" t="s">
        <v>478</v>
      </c>
      <c r="I3" s="483" t="s">
        <v>479</v>
      </c>
      <c r="J3" s="483" t="s">
        <v>480</v>
      </c>
      <c r="K3" s="483" t="s">
        <v>481</v>
      </c>
      <c r="L3" s="483" t="s">
        <v>482</v>
      </c>
      <c r="M3" s="483" t="s">
        <v>483</v>
      </c>
      <c r="N3" s="483" t="s">
        <v>484</v>
      </c>
      <c r="O3" s="486" t="s">
        <v>485</v>
      </c>
      <c r="P3" s="482" t="s">
        <v>473</v>
      </c>
      <c r="Q3" s="483" t="s">
        <v>475</v>
      </c>
      <c r="R3" s="483" t="s">
        <v>476</v>
      </c>
      <c r="S3" s="483" t="s">
        <v>477</v>
      </c>
      <c r="T3" s="483" t="s">
        <v>478</v>
      </c>
      <c r="U3" s="483" t="s">
        <v>479</v>
      </c>
      <c r="V3" s="483" t="s">
        <v>480</v>
      </c>
      <c r="W3" s="483" t="s">
        <v>481</v>
      </c>
      <c r="X3" s="483" t="s">
        <v>482</v>
      </c>
      <c r="Y3" s="483" t="s">
        <v>483</v>
      </c>
      <c r="Z3" s="483" t="s">
        <v>484</v>
      </c>
      <c r="AA3" s="486" t="s">
        <v>485</v>
      </c>
      <c r="AB3" s="482" t="s">
        <v>473</v>
      </c>
      <c r="AC3" s="483" t="s">
        <v>475</v>
      </c>
      <c r="AD3" s="483" t="s">
        <v>476</v>
      </c>
      <c r="AE3" s="483" t="s">
        <v>477</v>
      </c>
      <c r="AF3" s="483" t="s">
        <v>478</v>
      </c>
      <c r="AG3" s="483" t="s">
        <v>479</v>
      </c>
      <c r="AH3" s="483" t="s">
        <v>480</v>
      </c>
      <c r="AI3" s="483" t="s">
        <v>481</v>
      </c>
      <c r="AJ3" s="483" t="s">
        <v>482</v>
      </c>
      <c r="AK3" s="483" t="s">
        <v>483</v>
      </c>
      <c r="AL3" s="483" t="s">
        <v>484</v>
      </c>
      <c r="AM3" s="486" t="s">
        <v>485</v>
      </c>
      <c r="AN3" s="482" t="s">
        <v>473</v>
      </c>
      <c r="AO3" s="483" t="s">
        <v>475</v>
      </c>
      <c r="AP3" s="483" t="s">
        <v>476</v>
      </c>
      <c r="AQ3" s="483" t="s">
        <v>477</v>
      </c>
      <c r="AR3" s="483" t="s">
        <v>478</v>
      </c>
      <c r="AS3" s="483" t="s">
        <v>479</v>
      </c>
      <c r="AT3" s="483" t="s">
        <v>480</v>
      </c>
      <c r="AU3" s="483" t="s">
        <v>481</v>
      </c>
      <c r="AV3" s="483" t="s">
        <v>482</v>
      </c>
      <c r="AW3" s="483" t="s">
        <v>483</v>
      </c>
      <c r="AX3" s="483" t="s">
        <v>484</v>
      </c>
      <c r="AY3" s="486" t="s">
        <v>485</v>
      </c>
      <c r="AZ3" s="482" t="s">
        <v>473</v>
      </c>
      <c r="BA3" s="483" t="s">
        <v>475</v>
      </c>
      <c r="BB3" s="483" t="s">
        <v>476</v>
      </c>
      <c r="BC3" s="483" t="s">
        <v>477</v>
      </c>
      <c r="BD3" s="483" t="s">
        <v>478</v>
      </c>
      <c r="BE3" s="483" t="s">
        <v>479</v>
      </c>
      <c r="BF3" s="483" t="s">
        <v>480</v>
      </c>
      <c r="BG3" s="483" t="s">
        <v>481</v>
      </c>
      <c r="BH3" s="483" t="s">
        <v>482</v>
      </c>
      <c r="BI3" s="483" t="s">
        <v>483</v>
      </c>
      <c r="BJ3" s="483" t="s">
        <v>484</v>
      </c>
      <c r="BK3" s="487" t="s">
        <v>485</v>
      </c>
      <c r="BL3" s="482" t="s">
        <v>473</v>
      </c>
      <c r="BM3" s="483" t="s">
        <v>475</v>
      </c>
      <c r="BN3" s="483" t="s">
        <v>476</v>
      </c>
      <c r="BO3" s="483" t="s">
        <v>477</v>
      </c>
      <c r="BP3" s="483" t="s">
        <v>478</v>
      </c>
      <c r="BQ3" s="483" t="s">
        <v>479</v>
      </c>
      <c r="BR3" s="483" t="s">
        <v>480</v>
      </c>
      <c r="BS3" s="483" t="s">
        <v>481</v>
      </c>
      <c r="BT3" s="483" t="s">
        <v>482</v>
      </c>
      <c r="BU3" s="483" t="s">
        <v>483</v>
      </c>
      <c r="BV3" s="483" t="s">
        <v>484</v>
      </c>
      <c r="BW3" s="487" t="s">
        <v>485</v>
      </c>
      <c r="BX3" s="482" t="s">
        <v>473</v>
      </c>
      <c r="BY3" s="483" t="s">
        <v>475</v>
      </c>
      <c r="BZ3" s="483" t="s">
        <v>476</v>
      </c>
      <c r="CA3" s="483" t="s">
        <v>477</v>
      </c>
      <c r="CB3" s="483" t="s">
        <v>478</v>
      </c>
      <c r="CC3" s="483" t="s">
        <v>479</v>
      </c>
      <c r="CD3" s="483" t="s">
        <v>480</v>
      </c>
      <c r="CE3" s="483" t="s">
        <v>481</v>
      </c>
      <c r="CF3" s="483" t="s">
        <v>482</v>
      </c>
      <c r="CG3" s="483" t="s">
        <v>483</v>
      </c>
      <c r="CH3" s="483" t="s">
        <v>484</v>
      </c>
      <c r="CI3" s="487" t="s">
        <v>485</v>
      </c>
      <c r="CJ3" s="482" t="s">
        <v>473</v>
      </c>
      <c r="CK3" s="483" t="s">
        <v>475</v>
      </c>
      <c r="CL3" s="483" t="s">
        <v>476</v>
      </c>
      <c r="CM3" s="483" t="s">
        <v>477</v>
      </c>
      <c r="CN3" s="483" t="s">
        <v>478</v>
      </c>
      <c r="CO3" s="483" t="s">
        <v>479</v>
      </c>
      <c r="CP3" s="483" t="s">
        <v>480</v>
      </c>
      <c r="CQ3" s="483" t="s">
        <v>481</v>
      </c>
      <c r="CR3" s="483" t="s">
        <v>482</v>
      </c>
      <c r="CS3" s="487" t="s">
        <v>483</v>
      </c>
      <c r="CT3" s="486" t="s">
        <v>484</v>
      </c>
      <c r="CU3" s="487" t="s">
        <v>485</v>
      </c>
      <c r="CV3" s="483" t="s">
        <v>3453</v>
      </c>
      <c r="CW3" s="483" t="s">
        <v>3454</v>
      </c>
      <c r="CX3" s="483" t="s">
        <v>3455</v>
      </c>
      <c r="CY3" s="790" t="s">
        <v>3455</v>
      </c>
      <c r="CZ3" s="483" t="s">
        <v>3409</v>
      </c>
      <c r="DA3" s="483" t="s">
        <v>3436</v>
      </c>
      <c r="DB3" s="483" t="s">
        <v>3437</v>
      </c>
      <c r="DC3" s="483" t="s">
        <v>3438</v>
      </c>
      <c r="DD3" s="483" t="s">
        <v>3439</v>
      </c>
      <c r="DE3" s="483" t="s">
        <v>3440</v>
      </c>
      <c r="DF3" s="483" t="s">
        <v>3441</v>
      </c>
      <c r="DG3" s="483" t="s">
        <v>3442</v>
      </c>
      <c r="DH3" s="483" t="s">
        <v>3443</v>
      </c>
      <c r="DI3" s="923"/>
      <c r="DJ3" s="928"/>
      <c r="DK3" s="923"/>
      <c r="DL3" s="928"/>
      <c r="DM3" s="1"/>
      <c r="DN3" s="202" t="s">
        <v>3395</v>
      </c>
    </row>
    <row r="4" spans="1:130" s="2" customFormat="1" ht="25.5" customHeight="1">
      <c r="A4" s="518" t="s">
        <v>3411</v>
      </c>
      <c r="B4" s="519"/>
      <c r="C4" s="520"/>
      <c r="D4" s="525">
        <v>86975</v>
      </c>
      <c r="E4" s="526">
        <v>87168</v>
      </c>
      <c r="F4" s="526">
        <v>87161</v>
      </c>
      <c r="G4" s="526">
        <v>87068</v>
      </c>
      <c r="H4" s="526">
        <v>86902</v>
      </c>
      <c r="I4" s="526">
        <v>91602</v>
      </c>
      <c r="J4" s="526">
        <v>91591</v>
      </c>
      <c r="K4" s="526">
        <v>91991</v>
      </c>
      <c r="L4" s="526">
        <v>91954</v>
      </c>
      <c r="M4" s="526">
        <v>91962</v>
      </c>
      <c r="N4" s="526">
        <v>91621</v>
      </c>
      <c r="O4" s="527">
        <v>94834</v>
      </c>
      <c r="P4" s="525">
        <v>94404</v>
      </c>
      <c r="Q4" s="526">
        <v>83356</v>
      </c>
      <c r="R4" s="526">
        <v>82249</v>
      </c>
      <c r="S4" s="526">
        <v>106911</v>
      </c>
      <c r="T4" s="526">
        <v>105353</v>
      </c>
      <c r="U4" s="526">
        <v>106974</v>
      </c>
      <c r="V4" s="526">
        <v>105793</v>
      </c>
      <c r="W4" s="526">
        <v>105484</v>
      </c>
      <c r="X4" s="526">
        <v>105267</v>
      </c>
      <c r="Y4" s="526">
        <v>105957</v>
      </c>
      <c r="Z4" s="526">
        <v>105795</v>
      </c>
      <c r="AA4" s="527">
        <v>106002</v>
      </c>
      <c r="AB4" s="525">
        <v>105926</v>
      </c>
      <c r="AC4" s="526">
        <v>105895</v>
      </c>
      <c r="AD4" s="526">
        <v>106135</v>
      </c>
      <c r="AE4" s="526">
        <v>106103</v>
      </c>
      <c r="AF4" s="526">
        <v>106066</v>
      </c>
      <c r="AG4" s="526">
        <v>105780</v>
      </c>
      <c r="AH4" s="526">
        <v>105898</v>
      </c>
      <c r="AI4" s="526">
        <v>106031</v>
      </c>
      <c r="AJ4" s="526">
        <v>106045</v>
      </c>
      <c r="AK4" s="526">
        <v>106071</v>
      </c>
      <c r="AL4" s="526">
        <v>105884</v>
      </c>
      <c r="AM4" s="527">
        <v>105786</v>
      </c>
      <c r="AN4" s="525">
        <v>105714</v>
      </c>
      <c r="AO4" s="526">
        <v>105580</v>
      </c>
      <c r="AP4" s="526">
        <v>105454</v>
      </c>
      <c r="AQ4" s="526">
        <v>105172</v>
      </c>
      <c r="AR4" s="526">
        <v>105044</v>
      </c>
      <c r="AS4" s="526">
        <v>104884</v>
      </c>
      <c r="AT4" s="526">
        <v>104625</v>
      </c>
      <c r="AU4" s="526">
        <v>105164</v>
      </c>
      <c r="AV4" s="526">
        <v>104973</v>
      </c>
      <c r="AW4" s="526">
        <v>104813</v>
      </c>
      <c r="AX4" s="526">
        <v>104514</v>
      </c>
      <c r="AY4" s="527">
        <v>104367</v>
      </c>
      <c r="AZ4" s="525">
        <v>104163</v>
      </c>
      <c r="BA4" s="526">
        <v>104328</v>
      </c>
      <c r="BB4" s="526">
        <v>103814</v>
      </c>
      <c r="BC4" s="526">
        <v>103633</v>
      </c>
      <c r="BD4" s="526">
        <v>106477</v>
      </c>
      <c r="BE4" s="526">
        <v>106223</v>
      </c>
      <c r="BF4" s="526">
        <v>104412</v>
      </c>
      <c r="BG4" s="526">
        <v>104205</v>
      </c>
      <c r="BH4" s="526">
        <v>104074</v>
      </c>
      <c r="BI4" s="526">
        <v>103951</v>
      </c>
      <c r="BJ4" s="526">
        <v>103939</v>
      </c>
      <c r="BK4" s="528">
        <v>103803</v>
      </c>
      <c r="BL4" s="525">
        <v>102941</v>
      </c>
      <c r="BM4" s="526">
        <v>102751</v>
      </c>
      <c r="BN4" s="526">
        <v>104847</v>
      </c>
      <c r="BO4" s="526">
        <v>104974</v>
      </c>
      <c r="BP4" s="526">
        <v>104974</v>
      </c>
      <c r="BQ4" s="526">
        <v>105266</v>
      </c>
      <c r="BR4" s="526">
        <v>104021</v>
      </c>
      <c r="BS4" s="526">
        <v>104098</v>
      </c>
      <c r="BT4" s="526">
        <v>103804</v>
      </c>
      <c r="BU4" s="526">
        <v>103451</v>
      </c>
      <c r="BV4" s="526">
        <v>103298</v>
      </c>
      <c r="BW4" s="528">
        <v>103313</v>
      </c>
      <c r="BX4" s="525">
        <v>103750</v>
      </c>
      <c r="BY4" s="526">
        <v>103243</v>
      </c>
      <c r="BZ4" s="526">
        <v>109587</v>
      </c>
      <c r="CA4" s="526">
        <v>108409</v>
      </c>
      <c r="CB4" s="526">
        <v>108840</v>
      </c>
      <c r="CC4" s="526">
        <v>108461</v>
      </c>
      <c r="CD4" s="526">
        <v>107936</v>
      </c>
      <c r="CE4" s="526">
        <v>107598</v>
      </c>
      <c r="CF4" s="526">
        <v>107251</v>
      </c>
      <c r="CG4" s="526">
        <v>107471</v>
      </c>
      <c r="CH4" s="526">
        <v>106892</v>
      </c>
      <c r="CI4" s="528">
        <v>105628</v>
      </c>
      <c r="CJ4" s="525">
        <v>105190</v>
      </c>
      <c r="CK4" s="526">
        <v>104899</v>
      </c>
      <c r="CL4" s="526">
        <v>105289</v>
      </c>
      <c r="CM4" s="526">
        <v>106390</v>
      </c>
      <c r="CN4" s="526">
        <v>106237</v>
      </c>
      <c r="CO4" s="526">
        <v>106318</v>
      </c>
      <c r="CP4" s="526">
        <v>106026</v>
      </c>
      <c r="CQ4" s="526">
        <v>106671</v>
      </c>
      <c r="CR4" s="526">
        <v>106662</v>
      </c>
      <c r="CS4" s="528">
        <v>106320</v>
      </c>
      <c r="CT4" s="527">
        <v>106465</v>
      </c>
      <c r="CU4" s="526">
        <v>106175</v>
      </c>
      <c r="CV4" s="526">
        <v>105671</v>
      </c>
      <c r="CW4" s="526">
        <v>105468</v>
      </c>
      <c r="CX4" s="526">
        <v>105615</v>
      </c>
      <c r="CY4" s="791">
        <v>105615</v>
      </c>
      <c r="CZ4" s="526"/>
      <c r="DA4" s="526"/>
      <c r="DB4" s="526"/>
      <c r="DC4" s="526"/>
      <c r="DD4" s="526"/>
      <c r="DE4" s="526"/>
      <c r="DF4" s="526"/>
      <c r="DG4" s="526"/>
      <c r="DH4" s="526"/>
      <c r="DI4" s="104">
        <v>147</v>
      </c>
      <c r="DJ4" s="84">
        <v>0.13918477488993039</v>
      </c>
      <c r="DK4" s="721">
        <v>-560</v>
      </c>
      <c r="DL4" s="84">
        <v>-0.53016245692430042</v>
      </c>
      <c r="DM4" s="1"/>
      <c r="DN4" s="202" t="s">
        <v>3410</v>
      </c>
    </row>
    <row r="5" spans="1:130" ht="18" customHeight="1" outlineLevel="1">
      <c r="A5" s="125" t="s">
        <v>288</v>
      </c>
      <c r="B5" s="26"/>
      <c r="C5" s="27"/>
      <c r="D5" s="44">
        <v>1558</v>
      </c>
      <c r="E5" s="45">
        <v>1568</v>
      </c>
      <c r="F5" s="45">
        <v>1564</v>
      </c>
      <c r="G5" s="45">
        <v>1563</v>
      </c>
      <c r="H5" s="45">
        <v>1563</v>
      </c>
      <c r="I5" s="45">
        <v>1578</v>
      </c>
      <c r="J5" s="45">
        <v>1580</v>
      </c>
      <c r="K5" s="45">
        <v>1597</v>
      </c>
      <c r="L5" s="45">
        <v>1600</v>
      </c>
      <c r="M5" s="45">
        <v>1602</v>
      </c>
      <c r="N5" s="45">
        <v>1594</v>
      </c>
      <c r="O5" s="232">
        <v>1685</v>
      </c>
      <c r="P5" s="44">
        <v>1678</v>
      </c>
      <c r="Q5" s="45">
        <v>1510</v>
      </c>
      <c r="R5" s="45">
        <v>1498</v>
      </c>
      <c r="S5" s="45">
        <v>1944</v>
      </c>
      <c r="T5" s="45">
        <v>1908</v>
      </c>
      <c r="U5" s="45">
        <v>1946</v>
      </c>
      <c r="V5" s="45">
        <v>1930</v>
      </c>
      <c r="W5" s="45">
        <v>1928</v>
      </c>
      <c r="X5" s="45">
        <v>1925</v>
      </c>
      <c r="Y5" s="45">
        <v>1935</v>
      </c>
      <c r="Z5" s="45">
        <v>1925</v>
      </c>
      <c r="AA5" s="232">
        <v>1936</v>
      </c>
      <c r="AB5" s="44">
        <v>1930</v>
      </c>
      <c r="AC5" s="45">
        <v>1930</v>
      </c>
      <c r="AD5" s="45">
        <v>1934</v>
      </c>
      <c r="AE5" s="45">
        <v>1934</v>
      </c>
      <c r="AF5" s="45">
        <v>1930</v>
      </c>
      <c r="AG5" s="45">
        <v>1931</v>
      </c>
      <c r="AH5" s="45">
        <v>1927</v>
      </c>
      <c r="AI5" s="45">
        <v>1933</v>
      </c>
      <c r="AJ5" s="45">
        <v>1929</v>
      </c>
      <c r="AK5" s="45">
        <v>1929</v>
      </c>
      <c r="AL5" s="45">
        <v>1925</v>
      </c>
      <c r="AM5" s="232">
        <v>1925</v>
      </c>
      <c r="AN5" s="44">
        <v>2029</v>
      </c>
      <c r="AO5" s="45">
        <v>1927</v>
      </c>
      <c r="AP5" s="45">
        <v>1925</v>
      </c>
      <c r="AQ5" s="45">
        <v>1923</v>
      </c>
      <c r="AR5" s="45">
        <v>1953</v>
      </c>
      <c r="AS5" s="45">
        <v>1951</v>
      </c>
      <c r="AT5" s="45">
        <v>1941</v>
      </c>
      <c r="AU5" s="45">
        <v>1936</v>
      </c>
      <c r="AV5" s="45">
        <v>1932</v>
      </c>
      <c r="AW5" s="45">
        <v>1932</v>
      </c>
      <c r="AX5" s="45">
        <v>1926</v>
      </c>
      <c r="AY5" s="232">
        <v>1921</v>
      </c>
      <c r="AZ5" s="44">
        <v>1917</v>
      </c>
      <c r="BA5" s="45">
        <v>1914</v>
      </c>
      <c r="BB5" s="45">
        <v>1904</v>
      </c>
      <c r="BC5" s="45">
        <v>1899</v>
      </c>
      <c r="BD5" s="45">
        <v>1894</v>
      </c>
      <c r="BE5" s="45">
        <v>1891</v>
      </c>
      <c r="BF5" s="45">
        <v>1858</v>
      </c>
      <c r="BG5" s="45">
        <v>1861</v>
      </c>
      <c r="BH5" s="45">
        <v>1858</v>
      </c>
      <c r="BI5" s="45">
        <v>1859</v>
      </c>
      <c r="BJ5" s="45">
        <v>1845</v>
      </c>
      <c r="BK5" s="57">
        <v>1847</v>
      </c>
      <c r="BL5" s="44">
        <v>1691</v>
      </c>
      <c r="BM5" s="45">
        <v>1688</v>
      </c>
      <c r="BN5" s="45">
        <v>1736</v>
      </c>
      <c r="BO5" s="45">
        <v>1742</v>
      </c>
      <c r="BP5" s="45">
        <v>1742</v>
      </c>
      <c r="BQ5" s="45">
        <v>1749</v>
      </c>
      <c r="BR5" s="45">
        <v>1733</v>
      </c>
      <c r="BS5" s="45">
        <v>1736</v>
      </c>
      <c r="BT5" s="45">
        <v>1734</v>
      </c>
      <c r="BU5" s="45">
        <v>1733</v>
      </c>
      <c r="BV5" s="45">
        <v>1726</v>
      </c>
      <c r="BW5" s="57">
        <v>1726</v>
      </c>
      <c r="BX5" s="44">
        <v>1739</v>
      </c>
      <c r="BY5" s="45">
        <v>1721</v>
      </c>
      <c r="BZ5" s="45">
        <v>1807</v>
      </c>
      <c r="CA5" s="45">
        <v>1789</v>
      </c>
      <c r="CB5" s="45">
        <v>1794</v>
      </c>
      <c r="CC5" s="45">
        <v>1793</v>
      </c>
      <c r="CD5" s="45">
        <v>1796</v>
      </c>
      <c r="CE5" s="45">
        <v>1796</v>
      </c>
      <c r="CF5" s="45">
        <v>1791</v>
      </c>
      <c r="CG5" s="45">
        <v>1793</v>
      </c>
      <c r="CH5" s="45">
        <v>1780</v>
      </c>
      <c r="CI5" s="57">
        <v>1749</v>
      </c>
      <c r="CJ5" s="44">
        <v>1754</v>
      </c>
      <c r="CK5" s="45">
        <v>1751</v>
      </c>
      <c r="CL5" s="45">
        <v>1750</v>
      </c>
      <c r="CM5" s="45">
        <v>1772</v>
      </c>
      <c r="CN5" s="45">
        <v>1762</v>
      </c>
      <c r="CO5" s="45">
        <v>1771</v>
      </c>
      <c r="CP5" s="45">
        <v>1766</v>
      </c>
      <c r="CQ5" s="45">
        <v>1779</v>
      </c>
      <c r="CR5" s="45">
        <v>1782</v>
      </c>
      <c r="CS5" s="57">
        <v>1780</v>
      </c>
      <c r="CT5" s="232">
        <v>1780</v>
      </c>
      <c r="CU5" s="45">
        <v>1770</v>
      </c>
      <c r="CV5" s="45">
        <v>1765</v>
      </c>
      <c r="CW5" s="45">
        <v>1759</v>
      </c>
      <c r="CX5" s="45">
        <v>1754</v>
      </c>
      <c r="CY5" s="792">
        <v>1754</v>
      </c>
      <c r="CZ5" s="45"/>
      <c r="DA5" s="45"/>
      <c r="DB5" s="45"/>
      <c r="DC5" s="45"/>
      <c r="DD5" s="45"/>
      <c r="DE5" s="45"/>
      <c r="DF5" s="45"/>
      <c r="DG5" s="45"/>
      <c r="DH5" s="45"/>
      <c r="DI5" s="104">
        <v>-5</v>
      </c>
      <c r="DJ5" s="84">
        <v>-0.28506271379703535</v>
      </c>
      <c r="DK5" s="721">
        <v>-16</v>
      </c>
      <c r="DL5" s="84">
        <v>-0.91480846197827326</v>
      </c>
      <c r="DM5" s="1"/>
      <c r="DN5" s="203" t="s">
        <v>3412</v>
      </c>
      <c r="DQ5" s="222">
        <v>2016</v>
      </c>
      <c r="DR5" s="222">
        <v>2017</v>
      </c>
      <c r="DS5" s="222">
        <v>2018</v>
      </c>
      <c r="DT5" s="213">
        <v>2019</v>
      </c>
      <c r="DU5" s="222">
        <v>2020</v>
      </c>
      <c r="DV5" s="222">
        <v>2021</v>
      </c>
      <c r="DW5" s="222">
        <v>2022</v>
      </c>
      <c r="DX5" s="222">
        <v>2023</v>
      </c>
    </row>
    <row r="6" spans="1:130" ht="15" outlineLevel="2">
      <c r="A6" s="366">
        <v>142</v>
      </c>
      <c r="B6" s="15" t="s">
        <v>288</v>
      </c>
      <c r="C6" s="336" t="s">
        <v>289</v>
      </c>
      <c r="D6" s="342">
        <v>60</v>
      </c>
      <c r="E6" s="352">
        <v>60</v>
      </c>
      <c r="F6" s="352">
        <v>60</v>
      </c>
      <c r="G6" s="352">
        <v>60</v>
      </c>
      <c r="H6" s="352">
        <v>60</v>
      </c>
      <c r="I6" s="352">
        <v>61</v>
      </c>
      <c r="J6" s="352">
        <v>61</v>
      </c>
      <c r="K6" s="352">
        <v>61</v>
      </c>
      <c r="L6" s="352">
        <v>61</v>
      </c>
      <c r="M6" s="352">
        <v>61</v>
      </c>
      <c r="N6" s="352">
        <v>61</v>
      </c>
      <c r="O6" s="345">
        <v>65</v>
      </c>
      <c r="P6" s="342">
        <v>65</v>
      </c>
      <c r="Q6" s="352">
        <v>56</v>
      </c>
      <c r="R6" s="352">
        <v>56</v>
      </c>
      <c r="S6" s="352">
        <v>80</v>
      </c>
      <c r="T6" s="352">
        <v>77</v>
      </c>
      <c r="U6" s="352">
        <v>80</v>
      </c>
      <c r="V6" s="352">
        <v>79</v>
      </c>
      <c r="W6" s="352">
        <v>78</v>
      </c>
      <c r="X6" s="352">
        <v>77</v>
      </c>
      <c r="Y6" s="352">
        <v>77</v>
      </c>
      <c r="Z6" s="352">
        <v>77</v>
      </c>
      <c r="AA6" s="345">
        <v>79</v>
      </c>
      <c r="AB6" s="342">
        <v>79</v>
      </c>
      <c r="AC6" s="352">
        <v>79</v>
      </c>
      <c r="AD6" s="352">
        <v>79</v>
      </c>
      <c r="AE6" s="352">
        <v>79</v>
      </c>
      <c r="AF6" s="352">
        <v>81</v>
      </c>
      <c r="AG6" s="352">
        <v>81</v>
      </c>
      <c r="AH6" s="352">
        <v>81</v>
      </c>
      <c r="AI6" s="352">
        <v>81</v>
      </c>
      <c r="AJ6" s="352">
        <v>81</v>
      </c>
      <c r="AK6" s="352">
        <v>81</v>
      </c>
      <c r="AL6" s="352">
        <v>80</v>
      </c>
      <c r="AM6" s="345">
        <v>80</v>
      </c>
      <c r="AN6" s="342">
        <v>80</v>
      </c>
      <c r="AO6" s="352">
        <v>79</v>
      </c>
      <c r="AP6" s="352">
        <v>79</v>
      </c>
      <c r="AQ6" s="352">
        <v>79</v>
      </c>
      <c r="AR6" s="352">
        <v>79</v>
      </c>
      <c r="AS6" s="352">
        <v>79</v>
      </c>
      <c r="AT6" s="352">
        <v>79</v>
      </c>
      <c r="AU6" s="352">
        <v>79</v>
      </c>
      <c r="AV6" s="352">
        <v>79</v>
      </c>
      <c r="AW6" s="352">
        <v>79</v>
      </c>
      <c r="AX6" s="352">
        <v>79</v>
      </c>
      <c r="AY6" s="345">
        <v>79</v>
      </c>
      <c r="AZ6" s="342">
        <v>79</v>
      </c>
      <c r="BA6" s="352">
        <v>78</v>
      </c>
      <c r="BB6" s="352">
        <v>78</v>
      </c>
      <c r="BC6" s="352">
        <v>77</v>
      </c>
      <c r="BD6" s="352">
        <v>77</v>
      </c>
      <c r="BE6" s="352">
        <v>76</v>
      </c>
      <c r="BF6" s="352">
        <v>74</v>
      </c>
      <c r="BG6" s="352">
        <v>74</v>
      </c>
      <c r="BH6" s="352">
        <v>74</v>
      </c>
      <c r="BI6" s="352">
        <v>74</v>
      </c>
      <c r="BJ6" s="352">
        <v>74</v>
      </c>
      <c r="BK6" s="341">
        <v>74</v>
      </c>
      <c r="BL6" s="342">
        <v>76</v>
      </c>
      <c r="BM6" s="352">
        <v>76</v>
      </c>
      <c r="BN6" s="352">
        <v>77</v>
      </c>
      <c r="BO6" s="352">
        <v>77</v>
      </c>
      <c r="BP6" s="352">
        <v>77</v>
      </c>
      <c r="BQ6" s="352">
        <v>77</v>
      </c>
      <c r="BR6" s="352">
        <v>77</v>
      </c>
      <c r="BS6" s="352">
        <v>76</v>
      </c>
      <c r="BT6" s="352">
        <v>76</v>
      </c>
      <c r="BU6" s="352">
        <v>76</v>
      </c>
      <c r="BV6" s="352">
        <v>76</v>
      </c>
      <c r="BW6" s="341">
        <v>76</v>
      </c>
      <c r="BX6" s="342">
        <v>77</v>
      </c>
      <c r="BY6" s="352">
        <v>77</v>
      </c>
      <c r="BZ6" s="352">
        <v>83</v>
      </c>
      <c r="CA6" s="352">
        <v>81</v>
      </c>
      <c r="CB6" s="352">
        <v>80</v>
      </c>
      <c r="CC6" s="352">
        <v>80</v>
      </c>
      <c r="CD6" s="352">
        <v>80</v>
      </c>
      <c r="CE6" s="352">
        <v>80</v>
      </c>
      <c r="CF6" s="352">
        <v>80</v>
      </c>
      <c r="CG6" s="352">
        <v>81</v>
      </c>
      <c r="CH6" s="352">
        <v>81</v>
      </c>
      <c r="CI6" s="341">
        <v>78</v>
      </c>
      <c r="CJ6" s="342">
        <v>78</v>
      </c>
      <c r="CK6" s="352">
        <v>78</v>
      </c>
      <c r="CL6" s="352">
        <v>78</v>
      </c>
      <c r="CM6" s="352">
        <v>78</v>
      </c>
      <c r="CN6" s="352">
        <v>77</v>
      </c>
      <c r="CO6" s="352">
        <v>77</v>
      </c>
      <c r="CP6" s="352">
        <v>77</v>
      </c>
      <c r="CQ6" s="352">
        <v>77</v>
      </c>
      <c r="CR6" s="352">
        <v>77</v>
      </c>
      <c r="CS6" s="341">
        <v>77</v>
      </c>
      <c r="CT6" s="345">
        <v>79</v>
      </c>
      <c r="CU6" s="341">
        <v>81</v>
      </c>
      <c r="CV6" s="352">
        <v>81</v>
      </c>
      <c r="CW6" s="352">
        <v>81</v>
      </c>
      <c r="CX6" s="352">
        <v>82</v>
      </c>
      <c r="CY6" s="793">
        <v>82</v>
      </c>
      <c r="CZ6" s="352"/>
      <c r="DA6" s="352"/>
      <c r="DB6" s="352"/>
      <c r="DC6" s="352"/>
      <c r="DD6" s="352"/>
      <c r="DE6" s="352"/>
      <c r="DF6" s="352"/>
      <c r="DG6" s="352"/>
      <c r="DH6" s="352"/>
      <c r="DI6" s="104">
        <v>1</v>
      </c>
      <c r="DJ6" s="84">
        <v>1.2195121951219512</v>
      </c>
      <c r="DK6" s="721">
        <v>1</v>
      </c>
      <c r="DL6" s="84">
        <v>1.2820512820512819</v>
      </c>
      <c r="DP6" s="229" t="s">
        <v>473</v>
      </c>
      <c r="DQ6" s="103">
        <v>94404</v>
      </c>
      <c r="DR6" s="106">
        <v>105926</v>
      </c>
      <c r="DS6" s="106">
        <v>105714</v>
      </c>
      <c r="DT6" s="3">
        <v>104163</v>
      </c>
      <c r="DU6" s="3">
        <v>102941</v>
      </c>
      <c r="DV6" s="3">
        <v>103750</v>
      </c>
      <c r="DW6" s="3">
        <v>105190</v>
      </c>
      <c r="DX6" s="5">
        <v>105671</v>
      </c>
    </row>
    <row r="7" spans="1:130" ht="15" customHeight="1" outlineLevel="2">
      <c r="A7" s="366">
        <v>425</v>
      </c>
      <c r="B7" s="15" t="s">
        <v>288</v>
      </c>
      <c r="C7" s="336" t="s">
        <v>291</v>
      </c>
      <c r="D7" s="342">
        <v>118</v>
      </c>
      <c r="E7" s="352">
        <v>118</v>
      </c>
      <c r="F7" s="352">
        <v>118</v>
      </c>
      <c r="G7" s="352">
        <v>118</v>
      </c>
      <c r="H7" s="352">
        <v>118</v>
      </c>
      <c r="I7" s="352">
        <v>119</v>
      </c>
      <c r="J7" s="352">
        <v>119</v>
      </c>
      <c r="K7" s="352">
        <v>119</v>
      </c>
      <c r="L7" s="352">
        <v>119</v>
      </c>
      <c r="M7" s="352">
        <v>119</v>
      </c>
      <c r="N7" s="352">
        <v>119</v>
      </c>
      <c r="O7" s="345">
        <v>128</v>
      </c>
      <c r="P7" s="342">
        <v>128</v>
      </c>
      <c r="Q7" s="352">
        <v>121</v>
      </c>
      <c r="R7" s="352">
        <v>119</v>
      </c>
      <c r="S7" s="352">
        <v>173</v>
      </c>
      <c r="T7" s="352">
        <v>171</v>
      </c>
      <c r="U7" s="352">
        <v>175</v>
      </c>
      <c r="V7" s="352">
        <v>172</v>
      </c>
      <c r="W7" s="352">
        <v>172</v>
      </c>
      <c r="X7" s="352">
        <v>172</v>
      </c>
      <c r="Y7" s="352">
        <v>174</v>
      </c>
      <c r="Z7" s="352">
        <v>173</v>
      </c>
      <c r="AA7" s="345">
        <v>173</v>
      </c>
      <c r="AB7" s="342">
        <v>172</v>
      </c>
      <c r="AC7" s="352">
        <v>172</v>
      </c>
      <c r="AD7" s="352">
        <v>173</v>
      </c>
      <c r="AE7" s="352">
        <v>173</v>
      </c>
      <c r="AF7" s="352">
        <v>173</v>
      </c>
      <c r="AG7" s="352">
        <v>173</v>
      </c>
      <c r="AH7" s="352">
        <v>173</v>
      </c>
      <c r="AI7" s="352">
        <v>173</v>
      </c>
      <c r="AJ7" s="352">
        <v>173</v>
      </c>
      <c r="AK7" s="352">
        <v>174</v>
      </c>
      <c r="AL7" s="352">
        <v>174</v>
      </c>
      <c r="AM7" s="345">
        <v>174</v>
      </c>
      <c r="AN7" s="342">
        <v>174</v>
      </c>
      <c r="AO7" s="352">
        <v>174</v>
      </c>
      <c r="AP7" s="352">
        <v>174</v>
      </c>
      <c r="AQ7" s="352">
        <v>173</v>
      </c>
      <c r="AR7" s="352">
        <v>173</v>
      </c>
      <c r="AS7" s="352">
        <v>173</v>
      </c>
      <c r="AT7" s="352">
        <v>173</v>
      </c>
      <c r="AU7" s="352">
        <v>173</v>
      </c>
      <c r="AV7" s="352">
        <v>172</v>
      </c>
      <c r="AW7" s="352">
        <v>172</v>
      </c>
      <c r="AX7" s="352">
        <v>172</v>
      </c>
      <c r="AY7" s="345">
        <v>170</v>
      </c>
      <c r="AZ7" s="342">
        <v>170</v>
      </c>
      <c r="BA7" s="352">
        <v>168</v>
      </c>
      <c r="BB7" s="352">
        <v>165</v>
      </c>
      <c r="BC7" s="352">
        <v>163</v>
      </c>
      <c r="BD7" s="352">
        <v>162</v>
      </c>
      <c r="BE7" s="352">
        <v>162</v>
      </c>
      <c r="BF7" s="352">
        <v>160</v>
      </c>
      <c r="BG7" s="352">
        <v>160</v>
      </c>
      <c r="BH7" s="352">
        <v>160</v>
      </c>
      <c r="BI7" s="352">
        <v>160</v>
      </c>
      <c r="BJ7" s="352">
        <v>161</v>
      </c>
      <c r="BK7" s="341">
        <v>161</v>
      </c>
      <c r="BL7" s="342">
        <v>161</v>
      </c>
      <c r="BM7" s="352">
        <v>161</v>
      </c>
      <c r="BN7" s="352">
        <v>162</v>
      </c>
      <c r="BO7" s="352">
        <v>161</v>
      </c>
      <c r="BP7" s="352">
        <v>161</v>
      </c>
      <c r="BQ7" s="352">
        <v>162</v>
      </c>
      <c r="BR7" s="352">
        <v>161</v>
      </c>
      <c r="BS7" s="352">
        <v>162</v>
      </c>
      <c r="BT7" s="352">
        <v>162</v>
      </c>
      <c r="BU7" s="352">
        <v>161</v>
      </c>
      <c r="BV7" s="352">
        <v>160</v>
      </c>
      <c r="BW7" s="341">
        <v>160</v>
      </c>
      <c r="BX7" s="342">
        <v>164</v>
      </c>
      <c r="BY7" s="352">
        <v>164</v>
      </c>
      <c r="BZ7" s="352">
        <v>170</v>
      </c>
      <c r="CA7" s="352">
        <v>169</v>
      </c>
      <c r="CB7" s="352">
        <v>168</v>
      </c>
      <c r="CC7" s="352">
        <v>167</v>
      </c>
      <c r="CD7" s="352">
        <v>168</v>
      </c>
      <c r="CE7" s="352">
        <v>168</v>
      </c>
      <c r="CF7" s="352">
        <v>169</v>
      </c>
      <c r="CG7" s="352">
        <v>169</v>
      </c>
      <c r="CH7" s="352">
        <v>168</v>
      </c>
      <c r="CI7" s="341">
        <v>167</v>
      </c>
      <c r="CJ7" s="342">
        <v>166</v>
      </c>
      <c r="CK7" s="352">
        <v>165</v>
      </c>
      <c r="CL7" s="352">
        <v>165</v>
      </c>
      <c r="CM7" s="352">
        <v>165</v>
      </c>
      <c r="CN7" s="352">
        <v>162</v>
      </c>
      <c r="CO7" s="352">
        <v>163</v>
      </c>
      <c r="CP7" s="352">
        <v>162</v>
      </c>
      <c r="CQ7" s="352">
        <v>162</v>
      </c>
      <c r="CR7" s="352">
        <v>164</v>
      </c>
      <c r="CS7" s="341">
        <v>164</v>
      </c>
      <c r="CT7" s="345">
        <v>165</v>
      </c>
      <c r="CU7" s="341">
        <v>164</v>
      </c>
      <c r="CV7" s="352">
        <v>164</v>
      </c>
      <c r="CW7" s="352">
        <v>163</v>
      </c>
      <c r="CX7" s="352">
        <v>163</v>
      </c>
      <c r="CY7" s="793">
        <v>163</v>
      </c>
      <c r="CZ7" s="352"/>
      <c r="DA7" s="352"/>
      <c r="DB7" s="352"/>
      <c r="DC7" s="352"/>
      <c r="DD7" s="352"/>
      <c r="DE7" s="352"/>
      <c r="DF7" s="352"/>
      <c r="DG7" s="352"/>
      <c r="DH7" s="352"/>
      <c r="DI7" s="104">
        <v>0</v>
      </c>
      <c r="DJ7" s="84">
        <v>0</v>
      </c>
      <c r="DK7" s="721">
        <v>-1</v>
      </c>
      <c r="DL7" s="84">
        <v>-0.5988023952095809</v>
      </c>
      <c r="DM7" s="926" t="s">
        <v>3413</v>
      </c>
      <c r="DN7" s="927"/>
      <c r="DP7" s="105" t="s">
        <v>475</v>
      </c>
      <c r="DQ7" s="103">
        <v>83356</v>
      </c>
      <c r="DR7" s="106">
        <v>105895</v>
      </c>
      <c r="DS7" s="106">
        <v>105580</v>
      </c>
      <c r="DT7" s="3">
        <v>104328</v>
      </c>
      <c r="DU7" s="3">
        <v>102751</v>
      </c>
      <c r="DV7" s="3">
        <v>103243</v>
      </c>
      <c r="DW7" s="3">
        <v>104899</v>
      </c>
      <c r="DX7" s="5">
        <v>105615</v>
      </c>
    </row>
    <row r="8" spans="1:130" ht="15" customHeight="1" outlineLevel="2">
      <c r="A8" s="366">
        <v>579</v>
      </c>
      <c r="B8" s="15" t="s">
        <v>288</v>
      </c>
      <c r="C8" s="336" t="s">
        <v>293</v>
      </c>
      <c r="D8" s="342">
        <v>779</v>
      </c>
      <c r="E8" s="352">
        <v>782</v>
      </c>
      <c r="F8" s="352">
        <v>781</v>
      </c>
      <c r="G8" s="352">
        <v>780</v>
      </c>
      <c r="H8" s="352">
        <v>780</v>
      </c>
      <c r="I8" s="352">
        <v>791</v>
      </c>
      <c r="J8" s="352">
        <v>791</v>
      </c>
      <c r="K8" s="352">
        <v>795</v>
      </c>
      <c r="L8" s="352">
        <v>795</v>
      </c>
      <c r="M8" s="352">
        <v>796</v>
      </c>
      <c r="N8" s="352">
        <v>789</v>
      </c>
      <c r="O8" s="345">
        <v>815</v>
      </c>
      <c r="P8" s="342">
        <v>813</v>
      </c>
      <c r="Q8" s="352">
        <v>730</v>
      </c>
      <c r="R8" s="352">
        <v>725</v>
      </c>
      <c r="S8" s="352">
        <v>928</v>
      </c>
      <c r="T8" s="352">
        <v>913</v>
      </c>
      <c r="U8" s="352">
        <v>929</v>
      </c>
      <c r="V8" s="352">
        <v>919</v>
      </c>
      <c r="W8" s="352">
        <v>916</v>
      </c>
      <c r="X8" s="352">
        <v>915</v>
      </c>
      <c r="Y8" s="352">
        <v>919</v>
      </c>
      <c r="Z8" s="352">
        <v>911</v>
      </c>
      <c r="AA8" s="345">
        <v>915</v>
      </c>
      <c r="AB8" s="342">
        <v>912</v>
      </c>
      <c r="AC8" s="352">
        <v>911</v>
      </c>
      <c r="AD8" s="352">
        <v>911</v>
      </c>
      <c r="AE8" s="352">
        <v>911</v>
      </c>
      <c r="AF8" s="352">
        <v>907</v>
      </c>
      <c r="AG8" s="352">
        <v>909</v>
      </c>
      <c r="AH8" s="352">
        <v>904</v>
      </c>
      <c r="AI8" s="352">
        <v>904</v>
      </c>
      <c r="AJ8" s="352">
        <v>901</v>
      </c>
      <c r="AK8" s="352">
        <v>898</v>
      </c>
      <c r="AL8" s="352">
        <v>897</v>
      </c>
      <c r="AM8" s="345">
        <v>897</v>
      </c>
      <c r="AN8" s="342">
        <v>1003</v>
      </c>
      <c r="AO8" s="352">
        <v>897</v>
      </c>
      <c r="AP8" s="352">
        <v>895</v>
      </c>
      <c r="AQ8" s="352">
        <v>894</v>
      </c>
      <c r="AR8" s="352">
        <v>925</v>
      </c>
      <c r="AS8" s="352">
        <v>924</v>
      </c>
      <c r="AT8" s="352">
        <v>921</v>
      </c>
      <c r="AU8" s="352">
        <v>919</v>
      </c>
      <c r="AV8" s="352">
        <v>918</v>
      </c>
      <c r="AW8" s="352">
        <v>918</v>
      </c>
      <c r="AX8" s="352">
        <v>914</v>
      </c>
      <c r="AY8" s="345">
        <v>911</v>
      </c>
      <c r="AZ8" s="342">
        <v>909</v>
      </c>
      <c r="BA8" s="352">
        <v>909</v>
      </c>
      <c r="BB8" s="352">
        <v>904</v>
      </c>
      <c r="BC8" s="352">
        <v>903</v>
      </c>
      <c r="BD8" s="352">
        <v>903</v>
      </c>
      <c r="BE8" s="352">
        <v>902</v>
      </c>
      <c r="BF8" s="352">
        <v>884</v>
      </c>
      <c r="BG8" s="352">
        <v>885</v>
      </c>
      <c r="BH8" s="352">
        <v>884</v>
      </c>
      <c r="BI8" s="352">
        <v>884</v>
      </c>
      <c r="BJ8" s="352">
        <v>881</v>
      </c>
      <c r="BK8" s="341">
        <v>882</v>
      </c>
      <c r="BL8" s="342">
        <v>671</v>
      </c>
      <c r="BM8" s="352">
        <v>670</v>
      </c>
      <c r="BN8" s="352">
        <v>696</v>
      </c>
      <c r="BO8" s="352">
        <v>698</v>
      </c>
      <c r="BP8" s="352">
        <v>698</v>
      </c>
      <c r="BQ8" s="352">
        <v>700</v>
      </c>
      <c r="BR8" s="352">
        <v>696</v>
      </c>
      <c r="BS8" s="352">
        <v>699</v>
      </c>
      <c r="BT8" s="352">
        <v>698</v>
      </c>
      <c r="BU8" s="352">
        <v>698</v>
      </c>
      <c r="BV8" s="352">
        <v>695</v>
      </c>
      <c r="BW8" s="341">
        <v>697</v>
      </c>
      <c r="BX8" s="342">
        <v>704</v>
      </c>
      <c r="BY8" s="352">
        <v>690</v>
      </c>
      <c r="BZ8" s="352">
        <v>731</v>
      </c>
      <c r="CA8" s="352">
        <v>725</v>
      </c>
      <c r="CB8" s="352">
        <v>720</v>
      </c>
      <c r="CC8" s="352">
        <v>717</v>
      </c>
      <c r="CD8" s="352">
        <v>714</v>
      </c>
      <c r="CE8" s="352">
        <v>714</v>
      </c>
      <c r="CF8" s="352">
        <v>710</v>
      </c>
      <c r="CG8" s="352">
        <v>709</v>
      </c>
      <c r="CH8" s="352">
        <v>701</v>
      </c>
      <c r="CI8" s="341">
        <v>696</v>
      </c>
      <c r="CJ8" s="342">
        <v>697</v>
      </c>
      <c r="CK8" s="352">
        <v>698</v>
      </c>
      <c r="CL8" s="352">
        <v>698</v>
      </c>
      <c r="CM8" s="352">
        <v>708</v>
      </c>
      <c r="CN8" s="352">
        <v>706</v>
      </c>
      <c r="CO8" s="352">
        <v>713</v>
      </c>
      <c r="CP8" s="352">
        <v>712</v>
      </c>
      <c r="CQ8" s="352">
        <v>719</v>
      </c>
      <c r="CR8" s="352">
        <v>717</v>
      </c>
      <c r="CS8" s="341">
        <v>715</v>
      </c>
      <c r="CT8" s="345">
        <v>712</v>
      </c>
      <c r="CU8" s="341">
        <v>707</v>
      </c>
      <c r="CV8" s="352">
        <v>704</v>
      </c>
      <c r="CW8" s="352">
        <v>700</v>
      </c>
      <c r="CX8" s="352">
        <v>693</v>
      </c>
      <c r="CY8" s="793">
        <v>693</v>
      </c>
      <c r="CZ8" s="352"/>
      <c r="DA8" s="352"/>
      <c r="DB8" s="352"/>
      <c r="DC8" s="352"/>
      <c r="DD8" s="352"/>
      <c r="DE8" s="352"/>
      <c r="DF8" s="352"/>
      <c r="DG8" s="352"/>
      <c r="DH8" s="352"/>
      <c r="DI8" s="104">
        <v>-7</v>
      </c>
      <c r="DJ8" s="84">
        <v>-1.0101010101010102</v>
      </c>
      <c r="DK8" s="721">
        <v>-14</v>
      </c>
      <c r="DL8" s="84">
        <v>-2.0114942528735633</v>
      </c>
      <c r="DM8" s="1"/>
      <c r="DN8" s="228" t="s">
        <v>3414</v>
      </c>
      <c r="DP8" s="105" t="s">
        <v>476</v>
      </c>
      <c r="DQ8" s="103">
        <v>82249</v>
      </c>
      <c r="DR8" s="106">
        <v>106135</v>
      </c>
      <c r="DS8" s="106">
        <v>105454</v>
      </c>
      <c r="DT8" s="3">
        <v>103814</v>
      </c>
      <c r="DU8" s="3">
        <v>104847</v>
      </c>
      <c r="DV8" s="3">
        <v>109587</v>
      </c>
      <c r="DW8" s="3">
        <v>105289</v>
      </c>
      <c r="DX8" s="5">
        <v>105615</v>
      </c>
    </row>
    <row r="9" spans="1:130" ht="15" customHeight="1" outlineLevel="2">
      <c r="A9" s="366">
        <v>585</v>
      </c>
      <c r="B9" s="15" t="s">
        <v>288</v>
      </c>
      <c r="C9" s="336" t="s">
        <v>295</v>
      </c>
      <c r="D9" s="342">
        <v>212</v>
      </c>
      <c r="E9" s="352">
        <v>212</v>
      </c>
      <c r="F9" s="352">
        <v>212</v>
      </c>
      <c r="G9" s="352">
        <v>212</v>
      </c>
      <c r="H9" s="352">
        <v>212</v>
      </c>
      <c r="I9" s="352">
        <v>212</v>
      </c>
      <c r="J9" s="352">
        <v>212</v>
      </c>
      <c r="K9" s="352">
        <v>212</v>
      </c>
      <c r="L9" s="352">
        <v>212</v>
      </c>
      <c r="M9" s="352">
        <v>212</v>
      </c>
      <c r="N9" s="352">
        <v>212</v>
      </c>
      <c r="O9" s="345">
        <v>236</v>
      </c>
      <c r="P9" s="342">
        <v>235</v>
      </c>
      <c r="Q9" s="352">
        <v>220</v>
      </c>
      <c r="R9" s="352">
        <v>218</v>
      </c>
      <c r="S9" s="352">
        <v>285</v>
      </c>
      <c r="T9" s="352">
        <v>282</v>
      </c>
      <c r="U9" s="352">
        <v>289</v>
      </c>
      <c r="V9" s="352">
        <v>288</v>
      </c>
      <c r="W9" s="352">
        <v>292</v>
      </c>
      <c r="X9" s="352">
        <v>292</v>
      </c>
      <c r="Y9" s="352">
        <v>295</v>
      </c>
      <c r="Z9" s="352">
        <v>294</v>
      </c>
      <c r="AA9" s="345">
        <v>294</v>
      </c>
      <c r="AB9" s="342">
        <v>293</v>
      </c>
      <c r="AC9" s="352">
        <v>293</v>
      </c>
      <c r="AD9" s="352">
        <v>293</v>
      </c>
      <c r="AE9" s="352">
        <v>293</v>
      </c>
      <c r="AF9" s="352">
        <v>291</v>
      </c>
      <c r="AG9" s="352">
        <v>291</v>
      </c>
      <c r="AH9" s="352">
        <v>291</v>
      </c>
      <c r="AI9" s="352">
        <v>293</v>
      </c>
      <c r="AJ9" s="352">
        <v>292</v>
      </c>
      <c r="AK9" s="352">
        <v>292</v>
      </c>
      <c r="AL9" s="352">
        <v>291</v>
      </c>
      <c r="AM9" s="345">
        <v>291</v>
      </c>
      <c r="AN9" s="342">
        <v>291</v>
      </c>
      <c r="AO9" s="352">
        <v>293</v>
      </c>
      <c r="AP9" s="352">
        <v>293</v>
      </c>
      <c r="AQ9" s="352">
        <v>293</v>
      </c>
      <c r="AR9" s="352">
        <v>292</v>
      </c>
      <c r="AS9" s="352">
        <v>292</v>
      </c>
      <c r="AT9" s="352">
        <v>291</v>
      </c>
      <c r="AU9" s="352">
        <v>290</v>
      </c>
      <c r="AV9" s="352">
        <v>289</v>
      </c>
      <c r="AW9" s="352">
        <v>289</v>
      </c>
      <c r="AX9" s="352">
        <v>288</v>
      </c>
      <c r="AY9" s="345">
        <v>288</v>
      </c>
      <c r="AZ9" s="342">
        <v>288</v>
      </c>
      <c r="BA9" s="352">
        <v>288</v>
      </c>
      <c r="BB9" s="352">
        <v>286</v>
      </c>
      <c r="BC9" s="352">
        <v>286</v>
      </c>
      <c r="BD9" s="352">
        <v>283</v>
      </c>
      <c r="BE9" s="352">
        <v>282</v>
      </c>
      <c r="BF9" s="352">
        <v>281</v>
      </c>
      <c r="BG9" s="352">
        <v>283</v>
      </c>
      <c r="BH9" s="352">
        <v>281</v>
      </c>
      <c r="BI9" s="352">
        <v>281</v>
      </c>
      <c r="BJ9" s="352">
        <v>277</v>
      </c>
      <c r="BK9" s="341">
        <v>278</v>
      </c>
      <c r="BL9" s="342">
        <v>279</v>
      </c>
      <c r="BM9" s="352">
        <v>278</v>
      </c>
      <c r="BN9" s="352">
        <v>287</v>
      </c>
      <c r="BO9" s="352">
        <v>286</v>
      </c>
      <c r="BP9" s="352">
        <v>286</v>
      </c>
      <c r="BQ9" s="352">
        <v>288</v>
      </c>
      <c r="BR9" s="352">
        <v>283</v>
      </c>
      <c r="BS9" s="352">
        <v>283</v>
      </c>
      <c r="BT9" s="352">
        <v>283</v>
      </c>
      <c r="BU9" s="352">
        <v>283</v>
      </c>
      <c r="BV9" s="352">
        <v>281</v>
      </c>
      <c r="BW9" s="341">
        <v>282</v>
      </c>
      <c r="BX9" s="342">
        <v>285</v>
      </c>
      <c r="BY9" s="352">
        <v>281</v>
      </c>
      <c r="BZ9" s="352">
        <v>294</v>
      </c>
      <c r="CA9" s="352">
        <v>289</v>
      </c>
      <c r="CB9" s="352">
        <v>293</v>
      </c>
      <c r="CC9" s="352">
        <v>291</v>
      </c>
      <c r="CD9" s="352">
        <v>291</v>
      </c>
      <c r="CE9" s="352">
        <v>291</v>
      </c>
      <c r="CF9" s="352">
        <v>290</v>
      </c>
      <c r="CG9" s="352">
        <v>290</v>
      </c>
      <c r="CH9" s="352">
        <v>289</v>
      </c>
      <c r="CI9" s="341">
        <v>278</v>
      </c>
      <c r="CJ9" s="342">
        <v>281</v>
      </c>
      <c r="CK9" s="352">
        <v>281</v>
      </c>
      <c r="CL9" s="352">
        <v>281</v>
      </c>
      <c r="CM9" s="352">
        <v>284</v>
      </c>
      <c r="CN9" s="352">
        <v>284</v>
      </c>
      <c r="CO9" s="352">
        <v>284</v>
      </c>
      <c r="CP9" s="352">
        <v>282</v>
      </c>
      <c r="CQ9" s="352">
        <v>283</v>
      </c>
      <c r="CR9" s="352">
        <v>284</v>
      </c>
      <c r="CS9" s="341">
        <v>283</v>
      </c>
      <c r="CT9" s="345">
        <v>285</v>
      </c>
      <c r="CU9" s="341">
        <v>280</v>
      </c>
      <c r="CV9" s="352">
        <v>280</v>
      </c>
      <c r="CW9" s="352">
        <v>279</v>
      </c>
      <c r="CX9" s="352">
        <v>280</v>
      </c>
      <c r="CY9" s="793">
        <v>280</v>
      </c>
      <c r="CZ9" s="352"/>
      <c r="DA9" s="352"/>
      <c r="DB9" s="352"/>
      <c r="DC9" s="352"/>
      <c r="DD9" s="352"/>
      <c r="DE9" s="352"/>
      <c r="DF9" s="352"/>
      <c r="DG9" s="352"/>
      <c r="DH9" s="352"/>
      <c r="DI9" s="104">
        <v>1</v>
      </c>
      <c r="DJ9" s="84">
        <v>0.35714285714285715</v>
      </c>
      <c r="DK9" s="721">
        <v>0</v>
      </c>
      <c r="DL9" s="84">
        <v>0</v>
      </c>
      <c r="DM9" s="1"/>
      <c r="DN9" s="228" t="s">
        <v>3456</v>
      </c>
      <c r="DP9" s="105" t="s">
        <v>477</v>
      </c>
      <c r="DQ9" s="103">
        <v>106911</v>
      </c>
      <c r="DR9" s="106">
        <v>106103</v>
      </c>
      <c r="DS9" s="106">
        <v>105172</v>
      </c>
      <c r="DT9" s="3">
        <v>103633</v>
      </c>
      <c r="DU9" s="3">
        <v>104974</v>
      </c>
      <c r="DV9" s="3">
        <v>108409</v>
      </c>
      <c r="DW9" s="3">
        <v>106390</v>
      </c>
    </row>
    <row r="10" spans="1:130" ht="15" customHeight="1" outlineLevel="2">
      <c r="A10" s="366">
        <v>591</v>
      </c>
      <c r="B10" s="15" t="s">
        <v>288</v>
      </c>
      <c r="C10" s="336" t="s">
        <v>297</v>
      </c>
      <c r="D10" s="342">
        <v>226</v>
      </c>
      <c r="E10" s="352">
        <v>226</v>
      </c>
      <c r="F10" s="352">
        <v>226</v>
      </c>
      <c r="G10" s="352">
        <v>226</v>
      </c>
      <c r="H10" s="352">
        <v>226</v>
      </c>
      <c r="I10" s="352">
        <v>228</v>
      </c>
      <c r="J10" s="352">
        <v>228</v>
      </c>
      <c r="K10" s="352">
        <v>228</v>
      </c>
      <c r="L10" s="352">
        <v>228</v>
      </c>
      <c r="M10" s="352">
        <v>228</v>
      </c>
      <c r="N10" s="352">
        <v>228</v>
      </c>
      <c r="O10" s="345">
        <v>241</v>
      </c>
      <c r="P10" s="342">
        <v>241</v>
      </c>
      <c r="Q10" s="352">
        <v>209</v>
      </c>
      <c r="R10" s="352">
        <v>207</v>
      </c>
      <c r="S10" s="352">
        <v>265</v>
      </c>
      <c r="T10" s="352">
        <v>255</v>
      </c>
      <c r="U10" s="352">
        <v>264</v>
      </c>
      <c r="V10" s="352">
        <v>266</v>
      </c>
      <c r="W10" s="352">
        <v>266</v>
      </c>
      <c r="X10" s="352">
        <v>266</v>
      </c>
      <c r="Y10" s="352">
        <v>266</v>
      </c>
      <c r="Z10" s="352">
        <v>266</v>
      </c>
      <c r="AA10" s="345">
        <v>266</v>
      </c>
      <c r="AB10" s="342">
        <v>265</v>
      </c>
      <c r="AC10" s="352">
        <v>264</v>
      </c>
      <c r="AD10" s="352">
        <v>265</v>
      </c>
      <c r="AE10" s="352">
        <v>265</v>
      </c>
      <c r="AF10" s="352">
        <v>264</v>
      </c>
      <c r="AG10" s="352">
        <v>263</v>
      </c>
      <c r="AH10" s="352">
        <v>263</v>
      </c>
      <c r="AI10" s="352">
        <v>263</v>
      </c>
      <c r="AJ10" s="352">
        <v>263</v>
      </c>
      <c r="AK10" s="352">
        <v>263</v>
      </c>
      <c r="AL10" s="352">
        <v>262</v>
      </c>
      <c r="AM10" s="345">
        <v>262</v>
      </c>
      <c r="AN10" s="342">
        <v>262</v>
      </c>
      <c r="AO10" s="352">
        <v>262</v>
      </c>
      <c r="AP10" s="352">
        <v>262</v>
      </c>
      <c r="AQ10" s="352">
        <v>262</v>
      </c>
      <c r="AR10" s="352">
        <v>262</v>
      </c>
      <c r="AS10" s="352">
        <v>262</v>
      </c>
      <c r="AT10" s="352">
        <v>261</v>
      </c>
      <c r="AU10" s="352">
        <v>260</v>
      </c>
      <c r="AV10" s="352">
        <v>259</v>
      </c>
      <c r="AW10" s="352">
        <v>259</v>
      </c>
      <c r="AX10" s="352">
        <v>258</v>
      </c>
      <c r="AY10" s="345">
        <v>258</v>
      </c>
      <c r="AZ10" s="342">
        <v>257</v>
      </c>
      <c r="BA10" s="352">
        <v>257</v>
      </c>
      <c r="BB10" s="352">
        <v>257</v>
      </c>
      <c r="BC10" s="352">
        <v>256</v>
      </c>
      <c r="BD10" s="352">
        <v>255</v>
      </c>
      <c r="BE10" s="352">
        <v>255</v>
      </c>
      <c r="BF10" s="352">
        <v>247</v>
      </c>
      <c r="BG10" s="352">
        <v>250</v>
      </c>
      <c r="BH10" s="352">
        <v>250</v>
      </c>
      <c r="BI10" s="352">
        <v>250</v>
      </c>
      <c r="BJ10" s="352">
        <v>247</v>
      </c>
      <c r="BK10" s="341">
        <v>247</v>
      </c>
      <c r="BL10" s="342">
        <v>247</v>
      </c>
      <c r="BM10" s="352">
        <v>247</v>
      </c>
      <c r="BN10" s="352">
        <v>255</v>
      </c>
      <c r="BO10" s="352">
        <v>256</v>
      </c>
      <c r="BP10" s="352">
        <v>256</v>
      </c>
      <c r="BQ10" s="352">
        <v>257</v>
      </c>
      <c r="BR10" s="352">
        <v>253</v>
      </c>
      <c r="BS10" s="352">
        <v>253</v>
      </c>
      <c r="BT10" s="352">
        <v>252</v>
      </c>
      <c r="BU10" s="352">
        <v>252</v>
      </c>
      <c r="BV10" s="352">
        <v>253</v>
      </c>
      <c r="BW10" s="341">
        <v>250</v>
      </c>
      <c r="BX10" s="342">
        <v>251</v>
      </c>
      <c r="BY10" s="352">
        <v>251</v>
      </c>
      <c r="BZ10" s="352">
        <v>260</v>
      </c>
      <c r="CA10" s="352">
        <v>259</v>
      </c>
      <c r="CB10" s="352">
        <v>263</v>
      </c>
      <c r="CC10" s="352">
        <v>265</v>
      </c>
      <c r="CD10" s="352">
        <v>268</v>
      </c>
      <c r="CE10" s="352">
        <v>268</v>
      </c>
      <c r="CF10" s="352">
        <v>266</v>
      </c>
      <c r="CG10" s="352">
        <v>267</v>
      </c>
      <c r="CH10" s="352">
        <v>267</v>
      </c>
      <c r="CI10" s="341">
        <v>261</v>
      </c>
      <c r="CJ10" s="342">
        <v>261</v>
      </c>
      <c r="CK10" s="352">
        <v>258</v>
      </c>
      <c r="CL10" s="352">
        <v>256</v>
      </c>
      <c r="CM10" s="352">
        <v>259</v>
      </c>
      <c r="CN10" s="352">
        <v>259</v>
      </c>
      <c r="CO10" s="352">
        <v>261</v>
      </c>
      <c r="CP10" s="352">
        <v>260</v>
      </c>
      <c r="CQ10" s="352">
        <v>265</v>
      </c>
      <c r="CR10" s="352">
        <v>267</v>
      </c>
      <c r="CS10" s="341">
        <v>267</v>
      </c>
      <c r="CT10" s="345">
        <v>266</v>
      </c>
      <c r="CU10" s="341">
        <v>265</v>
      </c>
      <c r="CV10" s="352">
        <v>264</v>
      </c>
      <c r="CW10" s="352">
        <v>265</v>
      </c>
      <c r="CX10" s="352">
        <v>264</v>
      </c>
      <c r="CY10" s="793">
        <v>264</v>
      </c>
      <c r="CZ10" s="352"/>
      <c r="DA10" s="352"/>
      <c r="DB10" s="352"/>
      <c r="DC10" s="352"/>
      <c r="DD10" s="352"/>
      <c r="DE10" s="352"/>
      <c r="DF10" s="352"/>
      <c r="DG10" s="352"/>
      <c r="DH10" s="352"/>
      <c r="DI10" s="104">
        <v>-1</v>
      </c>
      <c r="DJ10" s="84">
        <v>-0.37878787878787878</v>
      </c>
      <c r="DK10" s="721">
        <v>-1</v>
      </c>
      <c r="DL10" s="84">
        <v>-0.38314176245210724</v>
      </c>
      <c r="DM10" s="1"/>
      <c r="DN10" s="228" t="s">
        <v>3457</v>
      </c>
      <c r="DP10" s="105" t="s">
        <v>478</v>
      </c>
      <c r="DQ10" s="103">
        <v>105353</v>
      </c>
      <c r="DR10" s="106">
        <v>106066</v>
      </c>
      <c r="DS10" s="106">
        <v>105044</v>
      </c>
      <c r="DT10" s="3">
        <v>106477</v>
      </c>
      <c r="DU10" s="3">
        <v>104974</v>
      </c>
      <c r="DV10" s="3">
        <v>108840</v>
      </c>
      <c r="DW10" s="3">
        <v>106237</v>
      </c>
    </row>
    <row r="11" spans="1:130" ht="15" customHeight="1" outlineLevel="2">
      <c r="A11" s="366">
        <v>893</v>
      </c>
      <c r="B11" s="15" t="s">
        <v>288</v>
      </c>
      <c r="C11" s="336" t="s">
        <v>298</v>
      </c>
      <c r="D11" s="342">
        <v>163</v>
      </c>
      <c r="E11" s="352">
        <v>170</v>
      </c>
      <c r="F11" s="352">
        <v>167</v>
      </c>
      <c r="G11" s="352">
        <v>167</v>
      </c>
      <c r="H11" s="352">
        <v>167</v>
      </c>
      <c r="I11" s="352">
        <v>167</v>
      </c>
      <c r="J11" s="352">
        <v>169</v>
      </c>
      <c r="K11" s="352">
        <v>182</v>
      </c>
      <c r="L11" s="352">
        <v>185</v>
      </c>
      <c r="M11" s="352">
        <v>186</v>
      </c>
      <c r="N11" s="352">
        <v>185</v>
      </c>
      <c r="O11" s="345">
        <v>200</v>
      </c>
      <c r="P11" s="342">
        <v>196</v>
      </c>
      <c r="Q11" s="352">
        <v>174</v>
      </c>
      <c r="R11" s="352">
        <v>173</v>
      </c>
      <c r="S11" s="352">
        <v>213</v>
      </c>
      <c r="T11" s="352">
        <v>210</v>
      </c>
      <c r="U11" s="352">
        <v>209</v>
      </c>
      <c r="V11" s="352">
        <v>206</v>
      </c>
      <c r="W11" s="352">
        <v>204</v>
      </c>
      <c r="X11" s="352">
        <v>203</v>
      </c>
      <c r="Y11" s="352">
        <v>204</v>
      </c>
      <c r="Z11" s="352">
        <v>204</v>
      </c>
      <c r="AA11" s="345">
        <v>209</v>
      </c>
      <c r="AB11" s="342">
        <v>209</v>
      </c>
      <c r="AC11" s="352">
        <v>211</v>
      </c>
      <c r="AD11" s="352">
        <v>213</v>
      </c>
      <c r="AE11" s="352">
        <v>213</v>
      </c>
      <c r="AF11" s="352">
        <v>214</v>
      </c>
      <c r="AG11" s="352">
        <v>214</v>
      </c>
      <c r="AH11" s="352">
        <v>215</v>
      </c>
      <c r="AI11" s="352">
        <v>219</v>
      </c>
      <c r="AJ11" s="352">
        <v>219</v>
      </c>
      <c r="AK11" s="352">
        <v>221</v>
      </c>
      <c r="AL11" s="352">
        <v>221</v>
      </c>
      <c r="AM11" s="345">
        <v>221</v>
      </c>
      <c r="AN11" s="342">
        <v>219</v>
      </c>
      <c r="AO11" s="352">
        <v>222</v>
      </c>
      <c r="AP11" s="352">
        <v>222</v>
      </c>
      <c r="AQ11" s="352">
        <v>222</v>
      </c>
      <c r="AR11" s="352">
        <v>222</v>
      </c>
      <c r="AS11" s="352">
        <v>221</v>
      </c>
      <c r="AT11" s="352">
        <v>216</v>
      </c>
      <c r="AU11" s="352">
        <v>215</v>
      </c>
      <c r="AV11" s="352">
        <v>215</v>
      </c>
      <c r="AW11" s="352">
        <v>215</v>
      </c>
      <c r="AX11" s="352">
        <v>215</v>
      </c>
      <c r="AY11" s="345">
        <v>215</v>
      </c>
      <c r="AZ11" s="342">
        <v>214</v>
      </c>
      <c r="BA11" s="352">
        <v>214</v>
      </c>
      <c r="BB11" s="352">
        <v>214</v>
      </c>
      <c r="BC11" s="352">
        <v>214</v>
      </c>
      <c r="BD11" s="352">
        <v>214</v>
      </c>
      <c r="BE11" s="352">
        <v>214</v>
      </c>
      <c r="BF11" s="352">
        <v>212</v>
      </c>
      <c r="BG11" s="352">
        <v>209</v>
      </c>
      <c r="BH11" s="352">
        <v>209</v>
      </c>
      <c r="BI11" s="352">
        <v>210</v>
      </c>
      <c r="BJ11" s="352">
        <v>205</v>
      </c>
      <c r="BK11" s="341">
        <v>205</v>
      </c>
      <c r="BL11" s="342">
        <v>257</v>
      </c>
      <c r="BM11" s="352">
        <v>256</v>
      </c>
      <c r="BN11" s="352">
        <v>259</v>
      </c>
      <c r="BO11" s="352">
        <v>264</v>
      </c>
      <c r="BP11" s="352">
        <v>264</v>
      </c>
      <c r="BQ11" s="352">
        <v>265</v>
      </c>
      <c r="BR11" s="352">
        <v>263</v>
      </c>
      <c r="BS11" s="352">
        <v>263</v>
      </c>
      <c r="BT11" s="352">
        <v>263</v>
      </c>
      <c r="BU11" s="352">
        <v>263</v>
      </c>
      <c r="BV11" s="352">
        <v>261</v>
      </c>
      <c r="BW11" s="341">
        <v>261</v>
      </c>
      <c r="BX11" s="342">
        <v>258</v>
      </c>
      <c r="BY11" s="352">
        <v>258</v>
      </c>
      <c r="BZ11" s="352">
        <v>269</v>
      </c>
      <c r="CA11" s="352">
        <v>266</v>
      </c>
      <c r="CB11" s="352">
        <v>270</v>
      </c>
      <c r="CC11" s="352">
        <v>273</v>
      </c>
      <c r="CD11" s="352">
        <v>275</v>
      </c>
      <c r="CE11" s="352">
        <v>275</v>
      </c>
      <c r="CF11" s="352">
        <v>276</v>
      </c>
      <c r="CG11" s="352">
        <v>277</v>
      </c>
      <c r="CH11" s="352">
        <v>274</v>
      </c>
      <c r="CI11" s="341">
        <v>269</v>
      </c>
      <c r="CJ11" s="342">
        <v>271</v>
      </c>
      <c r="CK11" s="352">
        <v>271</v>
      </c>
      <c r="CL11" s="352">
        <v>272</v>
      </c>
      <c r="CM11" s="352">
        <v>278</v>
      </c>
      <c r="CN11" s="352">
        <v>274</v>
      </c>
      <c r="CO11" s="352">
        <v>273</v>
      </c>
      <c r="CP11" s="352">
        <v>273</v>
      </c>
      <c r="CQ11" s="352">
        <v>273</v>
      </c>
      <c r="CR11" s="352">
        <v>273</v>
      </c>
      <c r="CS11" s="341">
        <v>274</v>
      </c>
      <c r="CT11" s="345">
        <v>273</v>
      </c>
      <c r="CU11" s="341">
        <v>273</v>
      </c>
      <c r="CV11" s="352">
        <v>272</v>
      </c>
      <c r="CW11" s="352">
        <v>271</v>
      </c>
      <c r="CX11" s="352">
        <v>272</v>
      </c>
      <c r="CY11" s="793">
        <v>272</v>
      </c>
      <c r="CZ11" s="352"/>
      <c r="DA11" s="352"/>
      <c r="DB11" s="352"/>
      <c r="DC11" s="352"/>
      <c r="DD11" s="352"/>
      <c r="DE11" s="352"/>
      <c r="DF11" s="352"/>
      <c r="DG11" s="352"/>
      <c r="DH11" s="352"/>
      <c r="DI11" s="104">
        <v>1</v>
      </c>
      <c r="DJ11" s="84">
        <v>0.36764705882352938</v>
      </c>
      <c r="DK11" s="721">
        <v>-1</v>
      </c>
      <c r="DL11" s="84">
        <v>-0.37174721189591076</v>
      </c>
      <c r="DP11" s="105" t="s">
        <v>479</v>
      </c>
      <c r="DQ11" s="103">
        <v>106974</v>
      </c>
      <c r="DR11" s="106">
        <v>105780</v>
      </c>
      <c r="DS11" s="106">
        <v>104884</v>
      </c>
      <c r="DT11" s="3">
        <v>106223</v>
      </c>
      <c r="DU11" s="1">
        <v>105266</v>
      </c>
      <c r="DV11" s="661">
        <v>108461</v>
      </c>
      <c r="DW11" s="661">
        <v>106318</v>
      </c>
    </row>
    <row r="12" spans="1:130" ht="15" outlineLevel="1">
      <c r="A12" s="125" t="s">
        <v>299</v>
      </c>
      <c r="B12" s="26"/>
      <c r="C12" s="27"/>
      <c r="D12" s="44">
        <v>3895</v>
      </c>
      <c r="E12" s="45">
        <v>3895</v>
      </c>
      <c r="F12" s="45">
        <v>3895</v>
      </c>
      <c r="G12" s="45">
        <v>3895</v>
      </c>
      <c r="H12" s="45">
        <v>3895</v>
      </c>
      <c r="I12" s="45">
        <v>3921</v>
      </c>
      <c r="J12" s="45">
        <v>3918</v>
      </c>
      <c r="K12" s="45">
        <v>3921</v>
      </c>
      <c r="L12" s="45">
        <v>3921</v>
      </c>
      <c r="M12" s="45">
        <v>3921</v>
      </c>
      <c r="N12" s="45">
        <v>3913</v>
      </c>
      <c r="O12" s="232">
        <v>4071</v>
      </c>
      <c r="P12" s="44">
        <v>4058</v>
      </c>
      <c r="Q12" s="45">
        <v>3463</v>
      </c>
      <c r="R12" s="45">
        <v>3424</v>
      </c>
      <c r="S12" s="45">
        <v>4210</v>
      </c>
      <c r="T12" s="45">
        <v>4145</v>
      </c>
      <c r="U12" s="45">
        <v>4163</v>
      </c>
      <c r="V12" s="45">
        <v>4119</v>
      </c>
      <c r="W12" s="45">
        <v>4124</v>
      </c>
      <c r="X12" s="45">
        <v>4122</v>
      </c>
      <c r="Y12" s="45">
        <v>4146</v>
      </c>
      <c r="Z12" s="45">
        <v>4138</v>
      </c>
      <c r="AA12" s="232">
        <v>4153</v>
      </c>
      <c r="AB12" s="44">
        <v>4153</v>
      </c>
      <c r="AC12" s="45">
        <v>4158</v>
      </c>
      <c r="AD12" s="45">
        <v>4156</v>
      </c>
      <c r="AE12" s="45">
        <v>4155</v>
      </c>
      <c r="AF12" s="45">
        <v>4135</v>
      </c>
      <c r="AG12" s="45">
        <v>4124</v>
      </c>
      <c r="AH12" s="45">
        <v>4125</v>
      </c>
      <c r="AI12" s="45">
        <v>4138</v>
      </c>
      <c r="AJ12" s="45">
        <v>4143</v>
      </c>
      <c r="AK12" s="45">
        <v>4150</v>
      </c>
      <c r="AL12" s="45">
        <v>4145</v>
      </c>
      <c r="AM12" s="232">
        <v>4144</v>
      </c>
      <c r="AN12" s="44">
        <v>4142</v>
      </c>
      <c r="AO12" s="45">
        <v>4148</v>
      </c>
      <c r="AP12" s="45">
        <v>4138</v>
      </c>
      <c r="AQ12" s="45">
        <v>4131</v>
      </c>
      <c r="AR12" s="45">
        <v>4123</v>
      </c>
      <c r="AS12" s="45">
        <v>4120</v>
      </c>
      <c r="AT12" s="45">
        <v>4112</v>
      </c>
      <c r="AU12" s="45">
        <v>4108</v>
      </c>
      <c r="AV12" s="45">
        <v>4100</v>
      </c>
      <c r="AW12" s="45">
        <v>4092</v>
      </c>
      <c r="AX12" s="45">
        <v>4083</v>
      </c>
      <c r="AY12" s="232">
        <v>4076</v>
      </c>
      <c r="AZ12" s="44">
        <v>4073</v>
      </c>
      <c r="BA12" s="45">
        <v>4064</v>
      </c>
      <c r="BB12" s="45">
        <v>4044</v>
      </c>
      <c r="BC12" s="45">
        <v>4035</v>
      </c>
      <c r="BD12" s="45">
        <v>4026</v>
      </c>
      <c r="BE12" s="45">
        <v>4016</v>
      </c>
      <c r="BF12" s="45">
        <v>3938</v>
      </c>
      <c r="BG12" s="45">
        <v>3910</v>
      </c>
      <c r="BH12" s="45">
        <v>3907</v>
      </c>
      <c r="BI12" s="45">
        <v>3899</v>
      </c>
      <c r="BJ12" s="45">
        <v>3901</v>
      </c>
      <c r="BK12" s="57">
        <v>3895</v>
      </c>
      <c r="BL12" s="44">
        <v>3880</v>
      </c>
      <c r="BM12" s="45">
        <v>3874</v>
      </c>
      <c r="BN12" s="45">
        <v>3927</v>
      </c>
      <c r="BO12" s="45">
        <v>3940</v>
      </c>
      <c r="BP12" s="45">
        <v>3940</v>
      </c>
      <c r="BQ12" s="45">
        <v>3995</v>
      </c>
      <c r="BR12" s="45">
        <v>3933</v>
      </c>
      <c r="BS12" s="45">
        <v>3951</v>
      </c>
      <c r="BT12" s="45">
        <v>3931</v>
      </c>
      <c r="BU12" s="45">
        <v>3915</v>
      </c>
      <c r="BV12" s="45">
        <v>3908</v>
      </c>
      <c r="BW12" s="57">
        <v>3922</v>
      </c>
      <c r="BX12" s="44">
        <v>3952</v>
      </c>
      <c r="BY12" s="45">
        <v>3900</v>
      </c>
      <c r="BZ12" s="45">
        <v>4338</v>
      </c>
      <c r="CA12" s="45">
        <v>4109</v>
      </c>
      <c r="CB12" s="45">
        <v>4218</v>
      </c>
      <c r="CC12" s="45">
        <v>4208</v>
      </c>
      <c r="CD12" s="45">
        <v>4186</v>
      </c>
      <c r="CE12" s="45">
        <v>4170</v>
      </c>
      <c r="CF12" s="45">
        <v>4152</v>
      </c>
      <c r="CG12" s="45">
        <v>4174</v>
      </c>
      <c r="CH12" s="45">
        <v>4146</v>
      </c>
      <c r="CI12" s="57">
        <v>4136</v>
      </c>
      <c r="CJ12" s="44">
        <v>4140</v>
      </c>
      <c r="CK12" s="45">
        <v>4110</v>
      </c>
      <c r="CL12" s="45">
        <v>4122</v>
      </c>
      <c r="CM12" s="45">
        <v>4176</v>
      </c>
      <c r="CN12" s="45">
        <v>4174</v>
      </c>
      <c r="CO12" s="45">
        <v>4202</v>
      </c>
      <c r="CP12" s="45">
        <v>4173</v>
      </c>
      <c r="CQ12" s="45">
        <v>4205</v>
      </c>
      <c r="CR12" s="45">
        <v>4195</v>
      </c>
      <c r="CS12" s="57">
        <v>4177</v>
      </c>
      <c r="CT12" s="232">
        <v>4199</v>
      </c>
      <c r="CU12" s="45">
        <v>4184</v>
      </c>
      <c r="CV12" s="45">
        <v>4169</v>
      </c>
      <c r="CW12" s="45">
        <v>4121</v>
      </c>
      <c r="CX12" s="45">
        <v>4167</v>
      </c>
      <c r="CY12" s="792">
        <v>4167</v>
      </c>
      <c r="CZ12" s="45"/>
      <c r="DA12" s="45"/>
      <c r="DB12" s="45"/>
      <c r="DC12" s="45"/>
      <c r="DD12" s="45"/>
      <c r="DE12" s="45"/>
      <c r="DF12" s="45"/>
      <c r="DG12" s="45"/>
      <c r="DH12" s="45"/>
      <c r="DI12" s="104">
        <v>46</v>
      </c>
      <c r="DJ12" s="84">
        <v>1.103911687065035</v>
      </c>
      <c r="DK12" s="721">
        <v>-17</v>
      </c>
      <c r="DL12" s="84">
        <v>-0.41102514506769822</v>
      </c>
      <c r="DP12" s="105" t="s">
        <v>480</v>
      </c>
      <c r="DQ12" s="103">
        <v>105793</v>
      </c>
      <c r="DR12" s="106">
        <v>105898</v>
      </c>
      <c r="DS12" s="106">
        <v>104625</v>
      </c>
      <c r="DT12" s="3">
        <v>104412</v>
      </c>
      <c r="DU12" s="1">
        <v>104021</v>
      </c>
      <c r="DV12" s="661">
        <v>107936</v>
      </c>
      <c r="DW12" s="661">
        <v>106026</v>
      </c>
    </row>
    <row r="13" spans="1:130" ht="15" outlineLevel="2">
      <c r="A13" s="366">
        <v>120</v>
      </c>
      <c r="B13" s="15" t="s">
        <v>299</v>
      </c>
      <c r="C13" s="336" t="s">
        <v>300</v>
      </c>
      <c r="D13" s="342">
        <v>273</v>
      </c>
      <c r="E13" s="352">
        <v>273</v>
      </c>
      <c r="F13" s="352">
        <v>273</v>
      </c>
      <c r="G13" s="352">
        <v>273</v>
      </c>
      <c r="H13" s="352">
        <v>273</v>
      </c>
      <c r="I13" s="352">
        <v>273</v>
      </c>
      <c r="J13" s="352">
        <v>273</v>
      </c>
      <c r="K13" s="352">
        <v>273</v>
      </c>
      <c r="L13" s="352">
        <v>273</v>
      </c>
      <c r="M13" s="352">
        <v>273</v>
      </c>
      <c r="N13" s="352">
        <v>273</v>
      </c>
      <c r="O13" s="345">
        <v>290</v>
      </c>
      <c r="P13" s="342">
        <v>288</v>
      </c>
      <c r="Q13" s="352">
        <v>258</v>
      </c>
      <c r="R13" s="352">
        <v>257</v>
      </c>
      <c r="S13" s="352">
        <v>339</v>
      </c>
      <c r="T13" s="352">
        <v>335</v>
      </c>
      <c r="U13" s="352">
        <v>341</v>
      </c>
      <c r="V13" s="352">
        <v>343</v>
      </c>
      <c r="W13" s="352">
        <v>343</v>
      </c>
      <c r="X13" s="352">
        <v>343</v>
      </c>
      <c r="Y13" s="352">
        <v>346</v>
      </c>
      <c r="Z13" s="352">
        <v>346</v>
      </c>
      <c r="AA13" s="345">
        <v>351</v>
      </c>
      <c r="AB13" s="342">
        <v>351</v>
      </c>
      <c r="AC13" s="352">
        <v>351</v>
      </c>
      <c r="AD13" s="352">
        <v>350</v>
      </c>
      <c r="AE13" s="352">
        <v>350</v>
      </c>
      <c r="AF13" s="352">
        <v>354</v>
      </c>
      <c r="AG13" s="352">
        <v>352</v>
      </c>
      <c r="AH13" s="352">
        <v>351</v>
      </c>
      <c r="AI13" s="352">
        <v>353</v>
      </c>
      <c r="AJ13" s="352">
        <v>354</v>
      </c>
      <c r="AK13" s="352">
        <v>356</v>
      </c>
      <c r="AL13" s="352">
        <v>355</v>
      </c>
      <c r="AM13" s="345">
        <v>355</v>
      </c>
      <c r="AN13" s="342">
        <v>355</v>
      </c>
      <c r="AO13" s="352">
        <v>354</v>
      </c>
      <c r="AP13" s="352">
        <v>354</v>
      </c>
      <c r="AQ13" s="352">
        <v>353</v>
      </c>
      <c r="AR13" s="352">
        <v>352</v>
      </c>
      <c r="AS13" s="352">
        <v>352</v>
      </c>
      <c r="AT13" s="352">
        <v>352</v>
      </c>
      <c r="AU13" s="352">
        <v>352</v>
      </c>
      <c r="AV13" s="352">
        <v>350</v>
      </c>
      <c r="AW13" s="352">
        <v>349</v>
      </c>
      <c r="AX13" s="352">
        <v>348</v>
      </c>
      <c r="AY13" s="345">
        <v>346</v>
      </c>
      <c r="AZ13" s="342">
        <v>346</v>
      </c>
      <c r="BA13" s="352">
        <v>346</v>
      </c>
      <c r="BB13" s="352">
        <v>345</v>
      </c>
      <c r="BC13" s="352">
        <v>345</v>
      </c>
      <c r="BD13" s="352">
        <v>345</v>
      </c>
      <c r="BE13" s="352">
        <v>345</v>
      </c>
      <c r="BF13" s="352">
        <v>338</v>
      </c>
      <c r="BG13" s="352">
        <v>342</v>
      </c>
      <c r="BH13" s="352">
        <v>342</v>
      </c>
      <c r="BI13" s="352">
        <v>342</v>
      </c>
      <c r="BJ13" s="352">
        <v>340</v>
      </c>
      <c r="BK13" s="341">
        <v>340</v>
      </c>
      <c r="BL13" s="342">
        <v>339</v>
      </c>
      <c r="BM13" s="352">
        <v>339</v>
      </c>
      <c r="BN13" s="352">
        <v>339</v>
      </c>
      <c r="BO13" s="352">
        <v>340</v>
      </c>
      <c r="BP13" s="352">
        <v>340</v>
      </c>
      <c r="BQ13" s="352">
        <v>341</v>
      </c>
      <c r="BR13" s="352">
        <v>340</v>
      </c>
      <c r="BS13" s="352">
        <v>344</v>
      </c>
      <c r="BT13" s="352">
        <v>342</v>
      </c>
      <c r="BU13" s="352">
        <v>339</v>
      </c>
      <c r="BV13" s="352">
        <v>339</v>
      </c>
      <c r="BW13" s="341">
        <v>337</v>
      </c>
      <c r="BX13" s="342">
        <v>341</v>
      </c>
      <c r="BY13" s="352">
        <v>340</v>
      </c>
      <c r="BZ13" s="352">
        <v>349</v>
      </c>
      <c r="CA13" s="352">
        <v>322</v>
      </c>
      <c r="CB13" s="352">
        <v>332</v>
      </c>
      <c r="CC13" s="352">
        <v>330</v>
      </c>
      <c r="CD13" s="352">
        <v>329</v>
      </c>
      <c r="CE13" s="352">
        <v>328</v>
      </c>
      <c r="CF13" s="352">
        <v>328</v>
      </c>
      <c r="CG13" s="352">
        <v>331</v>
      </c>
      <c r="CH13" s="352">
        <v>328</v>
      </c>
      <c r="CI13" s="341">
        <v>330</v>
      </c>
      <c r="CJ13" s="342">
        <v>330</v>
      </c>
      <c r="CK13" s="352">
        <v>326</v>
      </c>
      <c r="CL13" s="352">
        <v>326</v>
      </c>
      <c r="CM13" s="352">
        <v>332</v>
      </c>
      <c r="CN13" s="352">
        <v>334</v>
      </c>
      <c r="CO13" s="352">
        <v>338</v>
      </c>
      <c r="CP13" s="352">
        <v>339</v>
      </c>
      <c r="CQ13" s="352">
        <v>341</v>
      </c>
      <c r="CR13" s="352">
        <v>342</v>
      </c>
      <c r="CS13" s="341">
        <v>344</v>
      </c>
      <c r="CT13" s="345">
        <v>346</v>
      </c>
      <c r="CU13" s="341">
        <v>345</v>
      </c>
      <c r="CV13" s="352">
        <v>344</v>
      </c>
      <c r="CW13" s="352">
        <v>338</v>
      </c>
      <c r="CX13" s="352">
        <v>348</v>
      </c>
      <c r="CY13" s="793">
        <v>348</v>
      </c>
      <c r="CZ13" s="352"/>
      <c r="DA13" s="352"/>
      <c r="DB13" s="352"/>
      <c r="DC13" s="352"/>
      <c r="DD13" s="352"/>
      <c r="DE13" s="352"/>
      <c r="DF13" s="352"/>
      <c r="DG13" s="352"/>
      <c r="DH13" s="352"/>
      <c r="DI13" s="104">
        <v>10</v>
      </c>
      <c r="DJ13" s="84">
        <v>2.8735632183908044</v>
      </c>
      <c r="DK13" s="721">
        <v>3</v>
      </c>
      <c r="DL13" s="84">
        <v>0.90909090909090906</v>
      </c>
      <c r="DP13" s="105" t="s">
        <v>481</v>
      </c>
      <c r="DQ13" s="103">
        <v>105484</v>
      </c>
      <c r="DR13" s="106">
        <v>106031</v>
      </c>
      <c r="DS13" s="106">
        <v>105164</v>
      </c>
      <c r="DT13" s="3">
        <v>104205</v>
      </c>
      <c r="DU13" s="1">
        <v>104098</v>
      </c>
      <c r="DV13" s="661">
        <v>107598</v>
      </c>
      <c r="DW13" s="661">
        <v>106671</v>
      </c>
    </row>
    <row r="14" spans="1:130" ht="15" outlineLevel="2">
      <c r="A14" s="366">
        <v>154</v>
      </c>
      <c r="B14" s="15" t="s">
        <v>299</v>
      </c>
      <c r="C14" s="336" t="s">
        <v>301</v>
      </c>
      <c r="D14" s="342">
        <v>1791</v>
      </c>
      <c r="E14" s="352">
        <v>1791</v>
      </c>
      <c r="F14" s="352">
        <v>1791</v>
      </c>
      <c r="G14" s="352">
        <v>1791</v>
      </c>
      <c r="H14" s="352">
        <v>1791</v>
      </c>
      <c r="I14" s="352">
        <v>1805</v>
      </c>
      <c r="J14" s="352">
        <v>1803</v>
      </c>
      <c r="K14" s="352">
        <v>1805</v>
      </c>
      <c r="L14" s="352">
        <v>1805</v>
      </c>
      <c r="M14" s="352">
        <v>1805</v>
      </c>
      <c r="N14" s="352">
        <v>1800</v>
      </c>
      <c r="O14" s="345">
        <v>1826</v>
      </c>
      <c r="P14" s="342">
        <v>1819</v>
      </c>
      <c r="Q14" s="352">
        <v>1537</v>
      </c>
      <c r="R14" s="352">
        <v>1514</v>
      </c>
      <c r="S14" s="352">
        <v>1895</v>
      </c>
      <c r="T14" s="352">
        <v>1860</v>
      </c>
      <c r="U14" s="352">
        <v>1872</v>
      </c>
      <c r="V14" s="352">
        <v>1844</v>
      </c>
      <c r="W14" s="352">
        <v>1847</v>
      </c>
      <c r="X14" s="352">
        <v>1846</v>
      </c>
      <c r="Y14" s="352">
        <v>1849</v>
      </c>
      <c r="Z14" s="352">
        <v>1845</v>
      </c>
      <c r="AA14" s="345">
        <v>1844</v>
      </c>
      <c r="AB14" s="342">
        <v>1843</v>
      </c>
      <c r="AC14" s="352">
        <v>1841</v>
      </c>
      <c r="AD14" s="352">
        <v>1843</v>
      </c>
      <c r="AE14" s="352">
        <v>1843</v>
      </c>
      <c r="AF14" s="352">
        <v>1832</v>
      </c>
      <c r="AG14" s="352">
        <v>1830</v>
      </c>
      <c r="AH14" s="352">
        <v>1827</v>
      </c>
      <c r="AI14" s="352">
        <v>1831</v>
      </c>
      <c r="AJ14" s="352">
        <v>1832</v>
      </c>
      <c r="AK14" s="352">
        <v>1831</v>
      </c>
      <c r="AL14" s="352">
        <v>1828</v>
      </c>
      <c r="AM14" s="345">
        <v>1828</v>
      </c>
      <c r="AN14" s="342">
        <v>1828</v>
      </c>
      <c r="AO14" s="352">
        <v>1829</v>
      </c>
      <c r="AP14" s="352">
        <v>1822</v>
      </c>
      <c r="AQ14" s="352">
        <v>1818</v>
      </c>
      <c r="AR14" s="352">
        <v>1816</v>
      </c>
      <c r="AS14" s="352">
        <v>1815</v>
      </c>
      <c r="AT14" s="352">
        <v>1810</v>
      </c>
      <c r="AU14" s="352">
        <v>1807</v>
      </c>
      <c r="AV14" s="352">
        <v>1804</v>
      </c>
      <c r="AW14" s="352">
        <v>1802</v>
      </c>
      <c r="AX14" s="352">
        <v>1797</v>
      </c>
      <c r="AY14" s="345">
        <v>1794</v>
      </c>
      <c r="AZ14" s="342">
        <v>1794</v>
      </c>
      <c r="BA14" s="352">
        <v>1791</v>
      </c>
      <c r="BB14" s="352">
        <v>1781</v>
      </c>
      <c r="BC14" s="352">
        <v>1773</v>
      </c>
      <c r="BD14" s="352">
        <v>1769</v>
      </c>
      <c r="BE14" s="352">
        <v>1762</v>
      </c>
      <c r="BF14" s="352">
        <v>1734</v>
      </c>
      <c r="BG14" s="352">
        <v>1734</v>
      </c>
      <c r="BH14" s="352">
        <v>1733</v>
      </c>
      <c r="BI14" s="352">
        <v>1730</v>
      </c>
      <c r="BJ14" s="352">
        <v>1731</v>
      </c>
      <c r="BK14" s="341">
        <v>1729</v>
      </c>
      <c r="BL14" s="342">
        <v>1723</v>
      </c>
      <c r="BM14" s="352">
        <v>1720</v>
      </c>
      <c r="BN14" s="352">
        <v>1748</v>
      </c>
      <c r="BO14" s="352">
        <v>1754</v>
      </c>
      <c r="BP14" s="352">
        <v>1754</v>
      </c>
      <c r="BQ14" s="352">
        <v>1771</v>
      </c>
      <c r="BR14" s="352">
        <v>1734</v>
      </c>
      <c r="BS14" s="352">
        <v>1734</v>
      </c>
      <c r="BT14" s="352">
        <v>1724</v>
      </c>
      <c r="BU14" s="352">
        <v>1714</v>
      </c>
      <c r="BV14" s="352">
        <v>1710</v>
      </c>
      <c r="BW14" s="341">
        <v>1719</v>
      </c>
      <c r="BX14" s="342">
        <v>1737</v>
      </c>
      <c r="BY14" s="352">
        <v>1714</v>
      </c>
      <c r="BZ14" s="352">
        <v>1941</v>
      </c>
      <c r="CA14" s="352">
        <v>1875</v>
      </c>
      <c r="CB14" s="352">
        <v>1911</v>
      </c>
      <c r="CC14" s="352">
        <v>1909</v>
      </c>
      <c r="CD14" s="352">
        <v>1892</v>
      </c>
      <c r="CE14" s="352">
        <v>1881</v>
      </c>
      <c r="CF14" s="352">
        <v>1874</v>
      </c>
      <c r="CG14" s="352">
        <v>1884</v>
      </c>
      <c r="CH14" s="352">
        <v>1879</v>
      </c>
      <c r="CI14" s="341">
        <v>1867</v>
      </c>
      <c r="CJ14" s="342">
        <v>1864</v>
      </c>
      <c r="CK14" s="352">
        <v>1843</v>
      </c>
      <c r="CL14" s="352">
        <v>1851</v>
      </c>
      <c r="CM14" s="352">
        <v>1884</v>
      </c>
      <c r="CN14" s="352">
        <v>1884</v>
      </c>
      <c r="CO14" s="352">
        <v>1897</v>
      </c>
      <c r="CP14" s="352">
        <v>1878</v>
      </c>
      <c r="CQ14" s="352">
        <v>1904</v>
      </c>
      <c r="CR14" s="352">
        <v>1891</v>
      </c>
      <c r="CS14" s="341">
        <v>1877</v>
      </c>
      <c r="CT14" s="345">
        <v>1886</v>
      </c>
      <c r="CU14" s="341">
        <v>1877</v>
      </c>
      <c r="CV14" s="352">
        <v>1870</v>
      </c>
      <c r="CW14" s="352">
        <v>1860</v>
      </c>
      <c r="CX14" s="352">
        <v>1870</v>
      </c>
      <c r="CY14" s="793">
        <v>1870</v>
      </c>
      <c r="CZ14" s="352"/>
      <c r="DA14" s="352"/>
      <c r="DB14" s="352"/>
      <c r="DC14" s="352"/>
      <c r="DD14" s="352"/>
      <c r="DE14" s="352"/>
      <c r="DF14" s="352"/>
      <c r="DG14" s="352"/>
      <c r="DH14" s="352"/>
      <c r="DI14" s="104">
        <v>10</v>
      </c>
      <c r="DJ14" s="84">
        <v>0.53475935828876997</v>
      </c>
      <c r="DK14" s="721">
        <v>-7</v>
      </c>
      <c r="DL14" s="84">
        <v>-0.37493304767005892</v>
      </c>
      <c r="DP14" s="105" t="s">
        <v>482</v>
      </c>
      <c r="DQ14" s="103">
        <v>105267</v>
      </c>
      <c r="DR14" s="106">
        <v>106045</v>
      </c>
      <c r="DS14" s="106">
        <v>104973</v>
      </c>
      <c r="DT14" s="3">
        <v>104074</v>
      </c>
      <c r="DU14" s="1">
        <v>103804</v>
      </c>
      <c r="DV14" s="661">
        <v>107251</v>
      </c>
      <c r="DW14" s="661">
        <v>106662</v>
      </c>
    </row>
    <row r="15" spans="1:130" ht="15" outlineLevel="2">
      <c r="A15" s="366">
        <v>250</v>
      </c>
      <c r="B15" s="15" t="s">
        <v>299</v>
      </c>
      <c r="C15" s="336" t="s">
        <v>302</v>
      </c>
      <c r="D15" s="342">
        <v>696</v>
      </c>
      <c r="E15" s="352">
        <v>696</v>
      </c>
      <c r="F15" s="352">
        <v>696</v>
      </c>
      <c r="G15" s="352">
        <v>696</v>
      </c>
      <c r="H15" s="352">
        <v>696</v>
      </c>
      <c r="I15" s="352">
        <v>698</v>
      </c>
      <c r="J15" s="352">
        <v>698</v>
      </c>
      <c r="K15" s="352">
        <v>698</v>
      </c>
      <c r="L15" s="352">
        <v>698</v>
      </c>
      <c r="M15" s="352">
        <v>698</v>
      </c>
      <c r="N15" s="352">
        <v>698</v>
      </c>
      <c r="O15" s="345">
        <v>738</v>
      </c>
      <c r="P15" s="342">
        <v>737</v>
      </c>
      <c r="Q15" s="352">
        <v>620</v>
      </c>
      <c r="R15" s="352">
        <v>617</v>
      </c>
      <c r="S15" s="352">
        <v>742</v>
      </c>
      <c r="T15" s="352">
        <v>733</v>
      </c>
      <c r="U15" s="352">
        <v>727</v>
      </c>
      <c r="V15" s="352">
        <v>724</v>
      </c>
      <c r="W15" s="352">
        <v>725</v>
      </c>
      <c r="X15" s="352">
        <v>724</v>
      </c>
      <c r="Y15" s="352">
        <v>729</v>
      </c>
      <c r="Z15" s="352">
        <v>728</v>
      </c>
      <c r="AA15" s="345">
        <v>731</v>
      </c>
      <c r="AB15" s="342">
        <v>732</v>
      </c>
      <c r="AC15" s="352">
        <v>738</v>
      </c>
      <c r="AD15" s="352">
        <v>734</v>
      </c>
      <c r="AE15" s="352">
        <v>734</v>
      </c>
      <c r="AF15" s="352">
        <v>719</v>
      </c>
      <c r="AG15" s="352">
        <v>719</v>
      </c>
      <c r="AH15" s="352">
        <v>721</v>
      </c>
      <c r="AI15" s="352">
        <v>724</v>
      </c>
      <c r="AJ15" s="352">
        <v>724</v>
      </c>
      <c r="AK15" s="352">
        <v>728</v>
      </c>
      <c r="AL15" s="352">
        <v>728</v>
      </c>
      <c r="AM15" s="345">
        <v>728</v>
      </c>
      <c r="AN15" s="342">
        <v>728</v>
      </c>
      <c r="AO15" s="352">
        <v>730</v>
      </c>
      <c r="AP15" s="352">
        <v>727</v>
      </c>
      <c r="AQ15" s="352">
        <v>726</v>
      </c>
      <c r="AR15" s="352">
        <v>725</v>
      </c>
      <c r="AS15" s="352">
        <v>724</v>
      </c>
      <c r="AT15" s="352">
        <v>723</v>
      </c>
      <c r="AU15" s="352">
        <v>723</v>
      </c>
      <c r="AV15" s="352">
        <v>722</v>
      </c>
      <c r="AW15" s="352">
        <v>722</v>
      </c>
      <c r="AX15" s="352">
        <v>720</v>
      </c>
      <c r="AY15" s="345">
        <v>719</v>
      </c>
      <c r="AZ15" s="342">
        <v>718</v>
      </c>
      <c r="BA15" s="352">
        <v>714</v>
      </c>
      <c r="BB15" s="352">
        <v>712</v>
      </c>
      <c r="BC15" s="352">
        <v>711</v>
      </c>
      <c r="BD15" s="352">
        <v>708</v>
      </c>
      <c r="BE15" s="352">
        <v>707</v>
      </c>
      <c r="BF15" s="352">
        <v>690</v>
      </c>
      <c r="BG15" s="352">
        <v>675</v>
      </c>
      <c r="BH15" s="352">
        <v>674</v>
      </c>
      <c r="BI15" s="352">
        <v>672</v>
      </c>
      <c r="BJ15" s="352">
        <v>673</v>
      </c>
      <c r="BK15" s="341">
        <v>672</v>
      </c>
      <c r="BL15" s="342">
        <v>670</v>
      </c>
      <c r="BM15" s="352">
        <v>669</v>
      </c>
      <c r="BN15" s="352">
        <v>674</v>
      </c>
      <c r="BO15" s="352">
        <v>675</v>
      </c>
      <c r="BP15" s="352">
        <v>675</v>
      </c>
      <c r="BQ15" s="352">
        <v>683</v>
      </c>
      <c r="BR15" s="352">
        <v>673</v>
      </c>
      <c r="BS15" s="352">
        <v>676</v>
      </c>
      <c r="BT15" s="352">
        <v>675</v>
      </c>
      <c r="BU15" s="352">
        <v>672</v>
      </c>
      <c r="BV15" s="352">
        <v>670</v>
      </c>
      <c r="BW15" s="341">
        <v>673</v>
      </c>
      <c r="BX15" s="342">
        <v>674</v>
      </c>
      <c r="BY15" s="352">
        <v>665</v>
      </c>
      <c r="BZ15" s="352">
        <v>749</v>
      </c>
      <c r="CA15" s="352">
        <v>700</v>
      </c>
      <c r="CB15" s="352">
        <v>714</v>
      </c>
      <c r="CC15" s="352">
        <v>715</v>
      </c>
      <c r="CD15" s="352">
        <v>716</v>
      </c>
      <c r="CE15" s="352">
        <v>713</v>
      </c>
      <c r="CF15" s="352">
        <v>706</v>
      </c>
      <c r="CG15" s="352">
        <v>712</v>
      </c>
      <c r="CH15" s="352">
        <v>710</v>
      </c>
      <c r="CI15" s="341">
        <v>707</v>
      </c>
      <c r="CJ15" s="342">
        <v>713</v>
      </c>
      <c r="CK15" s="352">
        <v>716</v>
      </c>
      <c r="CL15" s="352">
        <v>719</v>
      </c>
      <c r="CM15" s="352">
        <v>721</v>
      </c>
      <c r="CN15" s="352">
        <v>721</v>
      </c>
      <c r="CO15" s="352">
        <v>727</v>
      </c>
      <c r="CP15" s="352">
        <v>728</v>
      </c>
      <c r="CQ15" s="352">
        <v>729</v>
      </c>
      <c r="CR15" s="352">
        <v>729</v>
      </c>
      <c r="CS15" s="341">
        <v>726</v>
      </c>
      <c r="CT15" s="345">
        <v>730</v>
      </c>
      <c r="CU15" s="341">
        <v>725</v>
      </c>
      <c r="CV15" s="352">
        <v>726</v>
      </c>
      <c r="CW15" s="352">
        <v>717</v>
      </c>
      <c r="CX15" s="352">
        <v>722</v>
      </c>
      <c r="CY15" s="793">
        <v>722</v>
      </c>
      <c r="CZ15" s="352"/>
      <c r="DA15" s="352"/>
      <c r="DB15" s="352"/>
      <c r="DC15" s="352"/>
      <c r="DD15" s="352"/>
      <c r="DE15" s="352"/>
      <c r="DF15" s="352"/>
      <c r="DG15" s="352"/>
      <c r="DH15" s="352"/>
      <c r="DI15" s="104">
        <v>5</v>
      </c>
      <c r="DJ15" s="84">
        <v>0.69252077562326864</v>
      </c>
      <c r="DK15" s="721">
        <v>-3</v>
      </c>
      <c r="DL15" s="84">
        <v>-0.42432814710042432</v>
      </c>
      <c r="DP15" s="105" t="s">
        <v>483</v>
      </c>
      <c r="DQ15" s="103">
        <v>105957</v>
      </c>
      <c r="DR15" s="106">
        <v>106071</v>
      </c>
      <c r="DS15" s="106">
        <v>104813</v>
      </c>
      <c r="DT15" s="3">
        <v>103951</v>
      </c>
      <c r="DU15" s="1">
        <v>103451</v>
      </c>
      <c r="DV15" s="661">
        <v>107471</v>
      </c>
      <c r="DW15" s="661">
        <v>105615</v>
      </c>
    </row>
    <row r="16" spans="1:130" ht="15" outlineLevel="2">
      <c r="A16" s="366">
        <v>495</v>
      </c>
      <c r="B16" s="15" t="s">
        <v>299</v>
      </c>
      <c r="C16" s="336" t="s">
        <v>303</v>
      </c>
      <c r="D16" s="342">
        <v>372</v>
      </c>
      <c r="E16" s="352">
        <v>372</v>
      </c>
      <c r="F16" s="352">
        <v>372</v>
      </c>
      <c r="G16" s="352">
        <v>372</v>
      </c>
      <c r="H16" s="352">
        <v>372</v>
      </c>
      <c r="I16" s="352">
        <v>373</v>
      </c>
      <c r="J16" s="352">
        <v>373</v>
      </c>
      <c r="K16" s="352">
        <v>373</v>
      </c>
      <c r="L16" s="352">
        <v>373</v>
      </c>
      <c r="M16" s="352">
        <v>373</v>
      </c>
      <c r="N16" s="352">
        <v>373</v>
      </c>
      <c r="O16" s="345">
        <v>390</v>
      </c>
      <c r="P16" s="342">
        <v>390</v>
      </c>
      <c r="Q16" s="352">
        <v>340</v>
      </c>
      <c r="R16" s="352">
        <v>336</v>
      </c>
      <c r="S16" s="352">
        <v>394</v>
      </c>
      <c r="T16" s="352">
        <v>389</v>
      </c>
      <c r="U16" s="352">
        <v>387</v>
      </c>
      <c r="V16" s="352">
        <v>386</v>
      </c>
      <c r="W16" s="352">
        <v>387</v>
      </c>
      <c r="X16" s="352">
        <v>387</v>
      </c>
      <c r="Y16" s="352">
        <v>391</v>
      </c>
      <c r="Z16" s="352">
        <v>390</v>
      </c>
      <c r="AA16" s="345">
        <v>397</v>
      </c>
      <c r="AB16" s="342">
        <v>397</v>
      </c>
      <c r="AC16" s="352">
        <v>397</v>
      </c>
      <c r="AD16" s="352">
        <v>396</v>
      </c>
      <c r="AE16" s="352">
        <v>395</v>
      </c>
      <c r="AF16" s="352">
        <v>393</v>
      </c>
      <c r="AG16" s="352">
        <v>392</v>
      </c>
      <c r="AH16" s="352">
        <v>393</v>
      </c>
      <c r="AI16" s="352">
        <v>397</v>
      </c>
      <c r="AJ16" s="352">
        <v>398</v>
      </c>
      <c r="AK16" s="352">
        <v>400</v>
      </c>
      <c r="AL16" s="352">
        <v>400</v>
      </c>
      <c r="AM16" s="345">
        <v>400</v>
      </c>
      <c r="AN16" s="342">
        <v>400</v>
      </c>
      <c r="AO16" s="352">
        <v>400</v>
      </c>
      <c r="AP16" s="352">
        <v>400</v>
      </c>
      <c r="AQ16" s="352">
        <v>399</v>
      </c>
      <c r="AR16" s="352">
        <v>397</v>
      </c>
      <c r="AS16" s="352">
        <v>397</v>
      </c>
      <c r="AT16" s="352">
        <v>395</v>
      </c>
      <c r="AU16" s="352">
        <v>395</v>
      </c>
      <c r="AV16" s="352">
        <v>395</v>
      </c>
      <c r="AW16" s="352">
        <v>391</v>
      </c>
      <c r="AX16" s="352">
        <v>391</v>
      </c>
      <c r="AY16" s="345">
        <v>391</v>
      </c>
      <c r="AZ16" s="342">
        <v>390</v>
      </c>
      <c r="BA16" s="352">
        <v>389</v>
      </c>
      <c r="BB16" s="352">
        <v>385</v>
      </c>
      <c r="BC16" s="352">
        <v>385</v>
      </c>
      <c r="BD16" s="352">
        <v>384</v>
      </c>
      <c r="BE16" s="352">
        <v>383</v>
      </c>
      <c r="BF16" s="352">
        <v>376</v>
      </c>
      <c r="BG16" s="352">
        <v>372</v>
      </c>
      <c r="BH16" s="352">
        <v>372</v>
      </c>
      <c r="BI16" s="352">
        <v>372</v>
      </c>
      <c r="BJ16" s="352">
        <v>367</v>
      </c>
      <c r="BK16" s="341">
        <v>366</v>
      </c>
      <c r="BL16" s="342">
        <v>365</v>
      </c>
      <c r="BM16" s="352">
        <v>364</v>
      </c>
      <c r="BN16" s="352">
        <v>364</v>
      </c>
      <c r="BO16" s="352">
        <v>365</v>
      </c>
      <c r="BP16" s="352">
        <v>365</v>
      </c>
      <c r="BQ16" s="352">
        <v>375</v>
      </c>
      <c r="BR16" s="352">
        <v>370</v>
      </c>
      <c r="BS16" s="352">
        <v>373</v>
      </c>
      <c r="BT16" s="352">
        <v>369</v>
      </c>
      <c r="BU16" s="352">
        <v>369</v>
      </c>
      <c r="BV16" s="352">
        <v>368</v>
      </c>
      <c r="BW16" s="341">
        <v>369</v>
      </c>
      <c r="BX16" s="342">
        <v>370</v>
      </c>
      <c r="BY16" s="352">
        <v>367</v>
      </c>
      <c r="BZ16" s="352">
        <v>399</v>
      </c>
      <c r="CA16" s="352">
        <v>378</v>
      </c>
      <c r="CB16" s="352">
        <v>386</v>
      </c>
      <c r="CC16" s="352">
        <v>387</v>
      </c>
      <c r="CD16" s="352">
        <v>384</v>
      </c>
      <c r="CE16" s="352">
        <v>383</v>
      </c>
      <c r="CF16" s="352">
        <v>382</v>
      </c>
      <c r="CG16" s="352">
        <v>383</v>
      </c>
      <c r="CH16" s="352">
        <v>375</v>
      </c>
      <c r="CI16" s="341">
        <v>367</v>
      </c>
      <c r="CJ16" s="342">
        <v>366</v>
      </c>
      <c r="CK16" s="352">
        <v>362</v>
      </c>
      <c r="CL16" s="352">
        <v>364</v>
      </c>
      <c r="CM16" s="352">
        <v>372</v>
      </c>
      <c r="CN16" s="352">
        <v>368</v>
      </c>
      <c r="CO16" s="352">
        <v>372</v>
      </c>
      <c r="CP16" s="352">
        <v>367</v>
      </c>
      <c r="CQ16" s="352">
        <v>370</v>
      </c>
      <c r="CR16" s="352">
        <v>371</v>
      </c>
      <c r="CS16" s="341">
        <v>369</v>
      </c>
      <c r="CT16" s="345">
        <v>372</v>
      </c>
      <c r="CU16" s="341">
        <v>371</v>
      </c>
      <c r="CV16" s="352">
        <v>367</v>
      </c>
      <c r="CW16" s="352">
        <v>362</v>
      </c>
      <c r="CX16" s="352">
        <v>362</v>
      </c>
      <c r="CY16" s="793">
        <v>362</v>
      </c>
      <c r="CZ16" s="352"/>
      <c r="DA16" s="352"/>
      <c r="DB16" s="352"/>
      <c r="DC16" s="352"/>
      <c r="DD16" s="352"/>
      <c r="DE16" s="352"/>
      <c r="DF16" s="352"/>
      <c r="DG16" s="352"/>
      <c r="DH16" s="352"/>
      <c r="DI16" s="104">
        <v>0</v>
      </c>
      <c r="DJ16" s="84">
        <v>0</v>
      </c>
      <c r="DK16" s="721">
        <v>-9</v>
      </c>
      <c r="DL16" s="84">
        <v>-2.4523160762942782</v>
      </c>
      <c r="DP16" s="105" t="s">
        <v>484</v>
      </c>
      <c r="DQ16" s="103">
        <v>105795</v>
      </c>
      <c r="DR16" s="106">
        <v>105884</v>
      </c>
      <c r="DS16" s="106">
        <v>104514</v>
      </c>
      <c r="DT16" s="3">
        <v>103939</v>
      </c>
      <c r="DU16" s="1">
        <v>103298</v>
      </c>
      <c r="DV16" s="661">
        <v>106892</v>
      </c>
      <c r="DW16" s="661">
        <v>106465</v>
      </c>
    </row>
    <row r="17" spans="1:127" ht="15" outlineLevel="2">
      <c r="A17" s="366">
        <v>790</v>
      </c>
      <c r="B17" s="15" t="s">
        <v>299</v>
      </c>
      <c r="C17" s="336" t="s">
        <v>304</v>
      </c>
      <c r="D17" s="342">
        <v>388</v>
      </c>
      <c r="E17" s="352">
        <v>388</v>
      </c>
      <c r="F17" s="352">
        <v>388</v>
      </c>
      <c r="G17" s="352">
        <v>388</v>
      </c>
      <c r="H17" s="352">
        <v>388</v>
      </c>
      <c r="I17" s="352">
        <v>393</v>
      </c>
      <c r="J17" s="352">
        <v>393</v>
      </c>
      <c r="K17" s="352">
        <v>393</v>
      </c>
      <c r="L17" s="352">
        <v>393</v>
      </c>
      <c r="M17" s="352">
        <v>393</v>
      </c>
      <c r="N17" s="352">
        <v>391</v>
      </c>
      <c r="O17" s="345">
        <v>418</v>
      </c>
      <c r="P17" s="342">
        <v>416</v>
      </c>
      <c r="Q17" s="352">
        <v>359</v>
      </c>
      <c r="R17" s="352">
        <v>354</v>
      </c>
      <c r="S17" s="352">
        <v>422</v>
      </c>
      <c r="T17" s="352">
        <v>414</v>
      </c>
      <c r="U17" s="352">
        <v>424</v>
      </c>
      <c r="V17" s="352">
        <v>418</v>
      </c>
      <c r="W17" s="352">
        <v>419</v>
      </c>
      <c r="X17" s="352">
        <v>419</v>
      </c>
      <c r="Y17" s="352">
        <v>424</v>
      </c>
      <c r="Z17" s="352">
        <v>423</v>
      </c>
      <c r="AA17" s="345">
        <v>423</v>
      </c>
      <c r="AB17" s="342">
        <v>422</v>
      </c>
      <c r="AC17" s="352">
        <v>422</v>
      </c>
      <c r="AD17" s="352">
        <v>422</v>
      </c>
      <c r="AE17" s="352">
        <v>422</v>
      </c>
      <c r="AF17" s="352">
        <v>423</v>
      </c>
      <c r="AG17" s="352">
        <v>418</v>
      </c>
      <c r="AH17" s="352">
        <v>418</v>
      </c>
      <c r="AI17" s="352">
        <v>418</v>
      </c>
      <c r="AJ17" s="352">
        <v>418</v>
      </c>
      <c r="AK17" s="352">
        <v>418</v>
      </c>
      <c r="AL17" s="352">
        <v>418</v>
      </c>
      <c r="AM17" s="345">
        <v>418</v>
      </c>
      <c r="AN17" s="342">
        <v>417</v>
      </c>
      <c r="AO17" s="352">
        <v>418</v>
      </c>
      <c r="AP17" s="352">
        <v>418</v>
      </c>
      <c r="AQ17" s="352">
        <v>418</v>
      </c>
      <c r="AR17" s="352">
        <v>418</v>
      </c>
      <c r="AS17" s="352">
        <v>417</v>
      </c>
      <c r="AT17" s="352">
        <v>417</v>
      </c>
      <c r="AU17" s="352">
        <v>416</v>
      </c>
      <c r="AV17" s="352">
        <v>414</v>
      </c>
      <c r="AW17" s="352">
        <v>414</v>
      </c>
      <c r="AX17" s="352">
        <v>413</v>
      </c>
      <c r="AY17" s="345">
        <v>412</v>
      </c>
      <c r="AZ17" s="342">
        <v>412</v>
      </c>
      <c r="BA17" s="352">
        <v>412</v>
      </c>
      <c r="BB17" s="352">
        <v>411</v>
      </c>
      <c r="BC17" s="352">
        <v>411</v>
      </c>
      <c r="BD17" s="352">
        <v>411</v>
      </c>
      <c r="BE17" s="352">
        <v>411</v>
      </c>
      <c r="BF17" s="352">
        <v>397</v>
      </c>
      <c r="BG17" s="352">
        <v>389</v>
      </c>
      <c r="BH17" s="352">
        <v>388</v>
      </c>
      <c r="BI17" s="352">
        <v>387</v>
      </c>
      <c r="BJ17" s="352">
        <v>390</v>
      </c>
      <c r="BK17" s="341">
        <v>389</v>
      </c>
      <c r="BL17" s="342">
        <v>384</v>
      </c>
      <c r="BM17" s="352">
        <v>384</v>
      </c>
      <c r="BN17" s="352">
        <v>394</v>
      </c>
      <c r="BO17" s="352">
        <v>396</v>
      </c>
      <c r="BP17" s="352">
        <v>396</v>
      </c>
      <c r="BQ17" s="352">
        <v>403</v>
      </c>
      <c r="BR17" s="352">
        <v>396</v>
      </c>
      <c r="BS17" s="352">
        <v>399</v>
      </c>
      <c r="BT17" s="352">
        <v>397</v>
      </c>
      <c r="BU17" s="352">
        <v>397</v>
      </c>
      <c r="BV17" s="352">
        <v>398</v>
      </c>
      <c r="BW17" s="341">
        <v>400</v>
      </c>
      <c r="BX17" s="342">
        <v>407</v>
      </c>
      <c r="BY17" s="352">
        <v>401</v>
      </c>
      <c r="BZ17" s="352">
        <v>449</v>
      </c>
      <c r="CA17" s="352">
        <v>412</v>
      </c>
      <c r="CB17" s="352">
        <v>435</v>
      </c>
      <c r="CC17" s="352">
        <v>437</v>
      </c>
      <c r="CD17" s="352">
        <v>436</v>
      </c>
      <c r="CE17" s="352">
        <v>437</v>
      </c>
      <c r="CF17" s="352">
        <v>437</v>
      </c>
      <c r="CG17" s="352">
        <v>440</v>
      </c>
      <c r="CH17" s="352">
        <v>438</v>
      </c>
      <c r="CI17" s="341">
        <v>442</v>
      </c>
      <c r="CJ17" s="342">
        <v>443</v>
      </c>
      <c r="CK17" s="352">
        <v>441</v>
      </c>
      <c r="CL17" s="352">
        <v>440</v>
      </c>
      <c r="CM17" s="352">
        <v>442</v>
      </c>
      <c r="CN17" s="352">
        <v>442</v>
      </c>
      <c r="CO17" s="352">
        <v>442</v>
      </c>
      <c r="CP17" s="352">
        <v>434</v>
      </c>
      <c r="CQ17" s="352">
        <v>435</v>
      </c>
      <c r="CR17" s="352">
        <v>434</v>
      </c>
      <c r="CS17" s="341">
        <v>433</v>
      </c>
      <c r="CT17" s="345">
        <v>432</v>
      </c>
      <c r="CU17" s="341">
        <v>433</v>
      </c>
      <c r="CV17" s="352">
        <v>430</v>
      </c>
      <c r="CW17" s="352">
        <v>426</v>
      </c>
      <c r="CX17" s="352">
        <v>431</v>
      </c>
      <c r="CY17" s="793">
        <v>431</v>
      </c>
      <c r="CZ17" s="352"/>
      <c r="DA17" s="352"/>
      <c r="DB17" s="352"/>
      <c r="DC17" s="352"/>
      <c r="DD17" s="352"/>
      <c r="DE17" s="352"/>
      <c r="DF17" s="352"/>
      <c r="DG17" s="352"/>
      <c r="DH17" s="352"/>
      <c r="DI17" s="104">
        <v>5</v>
      </c>
      <c r="DJ17" s="84">
        <v>1.160092807424594</v>
      </c>
      <c r="DK17" s="721">
        <v>-2</v>
      </c>
      <c r="DL17" s="84">
        <v>-0.45248868778280549</v>
      </c>
      <c r="DP17" s="105" t="s">
        <v>485</v>
      </c>
      <c r="DQ17" s="103">
        <v>106002</v>
      </c>
      <c r="DR17" s="106">
        <v>105786</v>
      </c>
      <c r="DS17" s="106">
        <v>104367</v>
      </c>
      <c r="DT17" s="3">
        <v>103803</v>
      </c>
      <c r="DU17" s="1">
        <v>103313</v>
      </c>
      <c r="DV17" s="661">
        <v>105628</v>
      </c>
      <c r="DW17" s="661">
        <v>106175</v>
      </c>
    </row>
    <row r="18" spans="1:127" ht="15" outlineLevel="2">
      <c r="A18" s="366">
        <v>895</v>
      </c>
      <c r="B18" s="15" t="s">
        <v>299</v>
      </c>
      <c r="C18" s="336" t="s">
        <v>305</v>
      </c>
      <c r="D18" s="342">
        <v>375</v>
      </c>
      <c r="E18" s="352">
        <v>375</v>
      </c>
      <c r="F18" s="352">
        <v>375</v>
      </c>
      <c r="G18" s="352">
        <v>375</v>
      </c>
      <c r="H18" s="352">
        <v>375</v>
      </c>
      <c r="I18" s="352">
        <v>379</v>
      </c>
      <c r="J18" s="352">
        <v>378</v>
      </c>
      <c r="K18" s="352">
        <v>379</v>
      </c>
      <c r="L18" s="352">
        <v>379</v>
      </c>
      <c r="M18" s="352">
        <v>379</v>
      </c>
      <c r="N18" s="352">
        <v>378</v>
      </c>
      <c r="O18" s="345">
        <v>409</v>
      </c>
      <c r="P18" s="342">
        <v>408</v>
      </c>
      <c r="Q18" s="352">
        <v>349</v>
      </c>
      <c r="R18" s="352">
        <v>346</v>
      </c>
      <c r="S18" s="352">
        <v>418</v>
      </c>
      <c r="T18" s="352">
        <v>414</v>
      </c>
      <c r="U18" s="352">
        <v>412</v>
      </c>
      <c r="V18" s="352">
        <v>404</v>
      </c>
      <c r="W18" s="352">
        <v>403</v>
      </c>
      <c r="X18" s="352">
        <v>403</v>
      </c>
      <c r="Y18" s="352">
        <v>407</v>
      </c>
      <c r="Z18" s="352">
        <v>406</v>
      </c>
      <c r="AA18" s="345">
        <v>407</v>
      </c>
      <c r="AB18" s="342">
        <v>408</v>
      </c>
      <c r="AC18" s="352">
        <v>409</v>
      </c>
      <c r="AD18" s="352">
        <v>411</v>
      </c>
      <c r="AE18" s="352">
        <v>411</v>
      </c>
      <c r="AF18" s="352">
        <v>414</v>
      </c>
      <c r="AG18" s="352">
        <v>413</v>
      </c>
      <c r="AH18" s="352">
        <v>415</v>
      </c>
      <c r="AI18" s="352">
        <v>415</v>
      </c>
      <c r="AJ18" s="352">
        <v>417</v>
      </c>
      <c r="AK18" s="352">
        <v>417</v>
      </c>
      <c r="AL18" s="352">
        <v>416</v>
      </c>
      <c r="AM18" s="345">
        <v>415</v>
      </c>
      <c r="AN18" s="342">
        <v>414</v>
      </c>
      <c r="AO18" s="352">
        <v>417</v>
      </c>
      <c r="AP18" s="352">
        <v>417</v>
      </c>
      <c r="AQ18" s="352">
        <v>417</v>
      </c>
      <c r="AR18" s="352">
        <v>415</v>
      </c>
      <c r="AS18" s="352">
        <v>415</v>
      </c>
      <c r="AT18" s="352">
        <v>415</v>
      </c>
      <c r="AU18" s="352">
        <v>415</v>
      </c>
      <c r="AV18" s="352">
        <v>415</v>
      </c>
      <c r="AW18" s="352">
        <v>414</v>
      </c>
      <c r="AX18" s="352">
        <v>414</v>
      </c>
      <c r="AY18" s="345">
        <v>414</v>
      </c>
      <c r="AZ18" s="342">
        <v>413</v>
      </c>
      <c r="BA18" s="352">
        <v>412</v>
      </c>
      <c r="BB18" s="352">
        <v>410</v>
      </c>
      <c r="BC18" s="352">
        <v>410</v>
      </c>
      <c r="BD18" s="352">
        <v>409</v>
      </c>
      <c r="BE18" s="352">
        <v>408</v>
      </c>
      <c r="BF18" s="352">
        <v>403</v>
      </c>
      <c r="BG18" s="352">
        <v>398</v>
      </c>
      <c r="BH18" s="352">
        <v>398</v>
      </c>
      <c r="BI18" s="352">
        <v>396</v>
      </c>
      <c r="BJ18" s="352">
        <v>400</v>
      </c>
      <c r="BK18" s="341">
        <v>399</v>
      </c>
      <c r="BL18" s="342">
        <v>399</v>
      </c>
      <c r="BM18" s="352">
        <v>398</v>
      </c>
      <c r="BN18" s="352">
        <v>408</v>
      </c>
      <c r="BO18" s="352">
        <v>410</v>
      </c>
      <c r="BP18" s="352">
        <v>410</v>
      </c>
      <c r="BQ18" s="352">
        <v>422</v>
      </c>
      <c r="BR18" s="352">
        <v>420</v>
      </c>
      <c r="BS18" s="352">
        <v>425</v>
      </c>
      <c r="BT18" s="352">
        <v>424</v>
      </c>
      <c r="BU18" s="352">
        <v>424</v>
      </c>
      <c r="BV18" s="352">
        <v>423</v>
      </c>
      <c r="BW18" s="341">
        <v>424</v>
      </c>
      <c r="BX18" s="342">
        <v>423</v>
      </c>
      <c r="BY18" s="352">
        <v>413</v>
      </c>
      <c r="BZ18" s="352">
        <v>451</v>
      </c>
      <c r="CA18" s="352">
        <v>422</v>
      </c>
      <c r="CB18" s="352">
        <v>440</v>
      </c>
      <c r="CC18" s="352">
        <v>430</v>
      </c>
      <c r="CD18" s="352">
        <v>429</v>
      </c>
      <c r="CE18" s="352">
        <v>428</v>
      </c>
      <c r="CF18" s="352">
        <v>425</v>
      </c>
      <c r="CG18" s="352">
        <v>424</v>
      </c>
      <c r="CH18" s="352">
        <v>416</v>
      </c>
      <c r="CI18" s="341">
        <v>423</v>
      </c>
      <c r="CJ18" s="342">
        <v>424</v>
      </c>
      <c r="CK18" s="352">
        <v>422</v>
      </c>
      <c r="CL18" s="352">
        <v>422</v>
      </c>
      <c r="CM18" s="352">
        <v>425</v>
      </c>
      <c r="CN18" s="352">
        <v>425</v>
      </c>
      <c r="CO18" s="352">
        <v>426</v>
      </c>
      <c r="CP18" s="352">
        <v>427</v>
      </c>
      <c r="CQ18" s="352">
        <v>426</v>
      </c>
      <c r="CR18" s="352">
        <v>428</v>
      </c>
      <c r="CS18" s="341">
        <v>428</v>
      </c>
      <c r="CT18" s="345">
        <v>433</v>
      </c>
      <c r="CU18" s="341">
        <v>433</v>
      </c>
      <c r="CV18" s="352">
        <v>432</v>
      </c>
      <c r="CW18" s="352">
        <v>418</v>
      </c>
      <c r="CX18" s="352">
        <v>434</v>
      </c>
      <c r="CY18" s="793">
        <v>434</v>
      </c>
      <c r="CZ18" s="352"/>
      <c r="DA18" s="352"/>
      <c r="DB18" s="352"/>
      <c r="DC18" s="352"/>
      <c r="DD18" s="352"/>
      <c r="DE18" s="352"/>
      <c r="DF18" s="352"/>
      <c r="DG18" s="352"/>
      <c r="DH18" s="352"/>
      <c r="DI18" s="104">
        <v>16</v>
      </c>
      <c r="DJ18" s="84">
        <v>3.6866359447004609</v>
      </c>
      <c r="DK18" s="721">
        <v>1</v>
      </c>
      <c r="DL18" s="84">
        <v>0.2364066193853428</v>
      </c>
    </row>
    <row r="19" spans="1:127" ht="15" outlineLevel="1">
      <c r="A19" s="125" t="s">
        <v>306</v>
      </c>
      <c r="B19" s="26"/>
      <c r="C19" s="27"/>
      <c r="D19" s="44">
        <v>8708</v>
      </c>
      <c r="E19" s="45">
        <v>8708</v>
      </c>
      <c r="F19" s="45">
        <v>8708</v>
      </c>
      <c r="G19" s="45">
        <v>8708</v>
      </c>
      <c r="H19" s="45">
        <v>8708</v>
      </c>
      <c r="I19" s="45">
        <v>8811</v>
      </c>
      <c r="J19" s="45">
        <v>8808</v>
      </c>
      <c r="K19" s="45">
        <v>8810</v>
      </c>
      <c r="L19" s="45">
        <v>8810</v>
      </c>
      <c r="M19" s="45">
        <v>8810</v>
      </c>
      <c r="N19" s="45">
        <v>8798</v>
      </c>
      <c r="O19" s="232">
        <v>9119</v>
      </c>
      <c r="P19" s="44">
        <v>9103</v>
      </c>
      <c r="Q19" s="45">
        <v>7980</v>
      </c>
      <c r="R19" s="45">
        <v>7860</v>
      </c>
      <c r="S19" s="45">
        <v>9730</v>
      </c>
      <c r="T19" s="45">
        <v>9528</v>
      </c>
      <c r="U19" s="45">
        <v>9736</v>
      </c>
      <c r="V19" s="45">
        <v>9618</v>
      </c>
      <c r="W19" s="45">
        <v>9601</v>
      </c>
      <c r="X19" s="45">
        <v>9587</v>
      </c>
      <c r="Y19" s="45">
        <v>9650</v>
      </c>
      <c r="Z19" s="45">
        <v>9626</v>
      </c>
      <c r="AA19" s="232">
        <v>9648</v>
      </c>
      <c r="AB19" s="44">
        <v>9653</v>
      </c>
      <c r="AC19" s="45">
        <v>9653</v>
      </c>
      <c r="AD19" s="45">
        <v>9692</v>
      </c>
      <c r="AE19" s="45">
        <v>9692</v>
      </c>
      <c r="AF19" s="45">
        <v>9591</v>
      </c>
      <c r="AG19" s="45">
        <v>9542</v>
      </c>
      <c r="AH19" s="45">
        <v>9567</v>
      </c>
      <c r="AI19" s="45">
        <v>9579</v>
      </c>
      <c r="AJ19" s="45">
        <v>9575</v>
      </c>
      <c r="AK19" s="45">
        <v>9594</v>
      </c>
      <c r="AL19" s="45">
        <v>9577</v>
      </c>
      <c r="AM19" s="232">
        <v>9572</v>
      </c>
      <c r="AN19" s="44">
        <v>9567</v>
      </c>
      <c r="AO19" s="45">
        <v>9582</v>
      </c>
      <c r="AP19" s="45">
        <v>9578</v>
      </c>
      <c r="AQ19" s="45">
        <v>9559</v>
      </c>
      <c r="AR19" s="45">
        <v>9550</v>
      </c>
      <c r="AS19" s="45">
        <v>9535</v>
      </c>
      <c r="AT19" s="45">
        <v>9519</v>
      </c>
      <c r="AU19" s="45">
        <v>9500</v>
      </c>
      <c r="AV19" s="45">
        <v>9484</v>
      </c>
      <c r="AW19" s="45">
        <v>9474</v>
      </c>
      <c r="AX19" s="45">
        <v>9453</v>
      </c>
      <c r="AY19" s="232">
        <v>9443</v>
      </c>
      <c r="AZ19" s="44">
        <v>9431</v>
      </c>
      <c r="BA19" s="45">
        <v>9399</v>
      </c>
      <c r="BB19" s="45">
        <v>9357</v>
      </c>
      <c r="BC19" s="45">
        <v>9342</v>
      </c>
      <c r="BD19" s="45">
        <v>9317</v>
      </c>
      <c r="BE19" s="45">
        <v>9305</v>
      </c>
      <c r="BF19" s="45">
        <v>9147</v>
      </c>
      <c r="BG19" s="45">
        <v>9094</v>
      </c>
      <c r="BH19" s="45">
        <v>9087</v>
      </c>
      <c r="BI19" s="45">
        <v>9081</v>
      </c>
      <c r="BJ19" s="45">
        <v>9119</v>
      </c>
      <c r="BK19" s="57">
        <v>9108</v>
      </c>
      <c r="BL19" s="44">
        <v>9027</v>
      </c>
      <c r="BM19" s="45">
        <v>9018</v>
      </c>
      <c r="BN19" s="45">
        <v>9278</v>
      </c>
      <c r="BO19" s="45">
        <v>9296</v>
      </c>
      <c r="BP19" s="45">
        <v>9296</v>
      </c>
      <c r="BQ19" s="45">
        <v>9367</v>
      </c>
      <c r="BR19" s="45">
        <v>9234</v>
      </c>
      <c r="BS19" s="45">
        <v>9240</v>
      </c>
      <c r="BT19" s="45">
        <v>9207</v>
      </c>
      <c r="BU19" s="45">
        <v>9180</v>
      </c>
      <c r="BV19" s="45">
        <v>9149</v>
      </c>
      <c r="BW19" s="57">
        <v>9158</v>
      </c>
      <c r="BX19" s="44">
        <v>9213</v>
      </c>
      <c r="BY19" s="45">
        <v>9119</v>
      </c>
      <c r="BZ19" s="45">
        <v>9997</v>
      </c>
      <c r="CA19" s="45">
        <v>9824</v>
      </c>
      <c r="CB19" s="45">
        <v>9925</v>
      </c>
      <c r="CC19" s="45">
        <v>9847</v>
      </c>
      <c r="CD19" s="45">
        <v>9795</v>
      </c>
      <c r="CE19" s="45">
        <v>9753</v>
      </c>
      <c r="CF19" s="45">
        <v>9724</v>
      </c>
      <c r="CG19" s="45">
        <v>9787</v>
      </c>
      <c r="CH19" s="45">
        <v>9732</v>
      </c>
      <c r="CI19" s="57">
        <v>9598</v>
      </c>
      <c r="CJ19" s="44">
        <v>9601</v>
      </c>
      <c r="CK19" s="45">
        <v>9578</v>
      </c>
      <c r="CL19" s="45">
        <v>9592</v>
      </c>
      <c r="CM19" s="45">
        <v>9711</v>
      </c>
      <c r="CN19" s="45">
        <v>9704</v>
      </c>
      <c r="CO19" s="45">
        <v>9740</v>
      </c>
      <c r="CP19" s="45">
        <v>9680</v>
      </c>
      <c r="CQ19" s="45">
        <v>9789</v>
      </c>
      <c r="CR19" s="45">
        <v>9798</v>
      </c>
      <c r="CS19" s="57">
        <v>9768</v>
      </c>
      <c r="CT19" s="232">
        <v>9791</v>
      </c>
      <c r="CU19" s="45">
        <v>9740</v>
      </c>
      <c r="CV19" s="45">
        <v>9689</v>
      </c>
      <c r="CW19" s="45">
        <v>9690</v>
      </c>
      <c r="CX19" s="45">
        <v>9683</v>
      </c>
      <c r="CY19" s="792">
        <v>9683</v>
      </c>
      <c r="CZ19" s="45"/>
      <c r="DA19" s="45"/>
      <c r="DB19" s="45"/>
      <c r="DC19" s="45"/>
      <c r="DD19" s="45"/>
      <c r="DE19" s="45"/>
      <c r="DF19" s="45"/>
      <c r="DG19" s="45"/>
      <c r="DH19" s="45"/>
      <c r="DI19" s="104">
        <v>-7</v>
      </c>
      <c r="DJ19" s="84">
        <v>-7.2291645151296088E-2</v>
      </c>
      <c r="DK19" s="721">
        <v>-57</v>
      </c>
      <c r="DL19" s="84">
        <v>-0.59387372369243585</v>
      </c>
    </row>
    <row r="20" spans="1:127" ht="15" outlineLevel="2">
      <c r="A20" s="366">
        <v>45</v>
      </c>
      <c r="B20" s="15" t="s">
        <v>306</v>
      </c>
      <c r="C20" s="336" t="s">
        <v>307</v>
      </c>
      <c r="D20" s="342">
        <v>1745</v>
      </c>
      <c r="E20" s="352">
        <v>1745</v>
      </c>
      <c r="F20" s="352">
        <v>1745</v>
      </c>
      <c r="G20" s="352">
        <v>1745</v>
      </c>
      <c r="H20" s="352">
        <v>1745</v>
      </c>
      <c r="I20" s="352">
        <v>1762</v>
      </c>
      <c r="J20" s="352">
        <v>1762</v>
      </c>
      <c r="K20" s="352">
        <v>1762</v>
      </c>
      <c r="L20" s="352">
        <v>1762</v>
      </c>
      <c r="M20" s="352">
        <v>1762</v>
      </c>
      <c r="N20" s="352">
        <v>1756</v>
      </c>
      <c r="O20" s="345">
        <v>1827</v>
      </c>
      <c r="P20" s="342">
        <v>1825</v>
      </c>
      <c r="Q20" s="352">
        <v>1630</v>
      </c>
      <c r="R20" s="352">
        <v>1600</v>
      </c>
      <c r="S20" s="352">
        <v>2109</v>
      </c>
      <c r="T20" s="352">
        <v>2064</v>
      </c>
      <c r="U20" s="352">
        <v>2131</v>
      </c>
      <c r="V20" s="352">
        <v>2103</v>
      </c>
      <c r="W20" s="352">
        <v>2092</v>
      </c>
      <c r="X20" s="352">
        <v>2087</v>
      </c>
      <c r="Y20" s="352">
        <v>2093</v>
      </c>
      <c r="Z20" s="352">
        <v>2086</v>
      </c>
      <c r="AA20" s="345">
        <v>2086</v>
      </c>
      <c r="AB20" s="342">
        <v>2083</v>
      </c>
      <c r="AC20" s="352">
        <v>2080</v>
      </c>
      <c r="AD20" s="352">
        <v>2089</v>
      </c>
      <c r="AE20" s="352">
        <v>2089</v>
      </c>
      <c r="AF20" s="352">
        <v>2063</v>
      </c>
      <c r="AG20" s="352">
        <v>2049</v>
      </c>
      <c r="AH20" s="352">
        <v>2048</v>
      </c>
      <c r="AI20" s="352">
        <v>2042</v>
      </c>
      <c r="AJ20" s="352">
        <v>2045</v>
      </c>
      <c r="AK20" s="352">
        <v>2045</v>
      </c>
      <c r="AL20" s="352">
        <v>2042</v>
      </c>
      <c r="AM20" s="345">
        <v>2042</v>
      </c>
      <c r="AN20" s="342">
        <v>2041</v>
      </c>
      <c r="AO20" s="352">
        <v>2043</v>
      </c>
      <c r="AP20" s="352">
        <v>2041</v>
      </c>
      <c r="AQ20" s="352">
        <v>2035</v>
      </c>
      <c r="AR20" s="352">
        <v>2033</v>
      </c>
      <c r="AS20" s="352">
        <v>2030</v>
      </c>
      <c r="AT20" s="352">
        <v>2028</v>
      </c>
      <c r="AU20" s="352">
        <v>2025</v>
      </c>
      <c r="AV20" s="352">
        <v>2021</v>
      </c>
      <c r="AW20" s="352">
        <v>2017</v>
      </c>
      <c r="AX20" s="352">
        <v>2013</v>
      </c>
      <c r="AY20" s="345">
        <v>2012</v>
      </c>
      <c r="AZ20" s="342">
        <v>2010</v>
      </c>
      <c r="BA20" s="352">
        <v>2003</v>
      </c>
      <c r="BB20" s="352">
        <v>1996</v>
      </c>
      <c r="BC20" s="352">
        <v>1993</v>
      </c>
      <c r="BD20" s="352">
        <v>1986</v>
      </c>
      <c r="BE20" s="352">
        <v>1986</v>
      </c>
      <c r="BF20" s="352">
        <v>1946</v>
      </c>
      <c r="BG20" s="352">
        <v>1944</v>
      </c>
      <c r="BH20" s="352">
        <v>1943</v>
      </c>
      <c r="BI20" s="352">
        <v>1942</v>
      </c>
      <c r="BJ20" s="352">
        <v>1960</v>
      </c>
      <c r="BK20" s="341">
        <v>1956</v>
      </c>
      <c r="BL20" s="342">
        <v>1941</v>
      </c>
      <c r="BM20" s="352">
        <v>1939</v>
      </c>
      <c r="BN20" s="352">
        <v>2034</v>
      </c>
      <c r="BO20" s="352">
        <v>2037</v>
      </c>
      <c r="BP20" s="352">
        <v>2037</v>
      </c>
      <c r="BQ20" s="352">
        <v>2055</v>
      </c>
      <c r="BR20" s="352">
        <v>2027</v>
      </c>
      <c r="BS20" s="352">
        <v>2028</v>
      </c>
      <c r="BT20" s="352">
        <v>2021</v>
      </c>
      <c r="BU20" s="352">
        <v>2015</v>
      </c>
      <c r="BV20" s="352">
        <v>2004</v>
      </c>
      <c r="BW20" s="341">
        <v>2008</v>
      </c>
      <c r="BX20" s="342">
        <v>2016</v>
      </c>
      <c r="BY20" s="352">
        <v>2022</v>
      </c>
      <c r="BZ20" s="352">
        <v>2235</v>
      </c>
      <c r="CA20" s="352">
        <v>2217</v>
      </c>
      <c r="CB20" s="352">
        <v>2236</v>
      </c>
      <c r="CC20" s="352">
        <v>2191</v>
      </c>
      <c r="CD20" s="352">
        <v>2171</v>
      </c>
      <c r="CE20" s="352">
        <v>2159</v>
      </c>
      <c r="CF20" s="352">
        <v>2149</v>
      </c>
      <c r="CG20" s="352">
        <v>2164</v>
      </c>
      <c r="CH20" s="352">
        <v>2152</v>
      </c>
      <c r="CI20" s="341">
        <v>2104</v>
      </c>
      <c r="CJ20" s="342">
        <v>2108</v>
      </c>
      <c r="CK20" s="352">
        <v>2115</v>
      </c>
      <c r="CL20" s="352">
        <v>2111</v>
      </c>
      <c r="CM20" s="352">
        <v>2131</v>
      </c>
      <c r="CN20" s="352">
        <v>2132</v>
      </c>
      <c r="CO20" s="352">
        <v>2129</v>
      </c>
      <c r="CP20" s="352">
        <v>2108</v>
      </c>
      <c r="CQ20" s="352">
        <v>2134</v>
      </c>
      <c r="CR20" s="352">
        <v>2127</v>
      </c>
      <c r="CS20" s="341">
        <v>2130</v>
      </c>
      <c r="CT20" s="345">
        <v>2138</v>
      </c>
      <c r="CU20" s="341">
        <v>2129</v>
      </c>
      <c r="CV20" s="352">
        <v>2115</v>
      </c>
      <c r="CW20" s="352">
        <v>2117</v>
      </c>
      <c r="CX20" s="352">
        <v>2060</v>
      </c>
      <c r="CY20" s="793">
        <v>2060</v>
      </c>
      <c r="CZ20" s="352"/>
      <c r="DA20" s="352"/>
      <c r="DB20" s="352"/>
      <c r="DC20" s="352"/>
      <c r="DD20" s="352"/>
      <c r="DE20" s="352"/>
      <c r="DF20" s="352"/>
      <c r="DG20" s="352"/>
      <c r="DH20" s="352"/>
      <c r="DI20" s="104">
        <v>-57</v>
      </c>
      <c r="DJ20" s="84">
        <v>-2.766990291262136</v>
      </c>
      <c r="DK20" s="721">
        <v>-69</v>
      </c>
      <c r="DL20" s="84">
        <v>-3.2794676806083651</v>
      </c>
    </row>
    <row r="21" spans="1:127" ht="15" outlineLevel="2">
      <c r="A21" s="366">
        <v>51</v>
      </c>
      <c r="B21" s="15" t="s">
        <v>306</v>
      </c>
      <c r="C21" s="336" t="s">
        <v>308</v>
      </c>
      <c r="D21" s="342">
        <v>604</v>
      </c>
      <c r="E21" s="352">
        <v>604</v>
      </c>
      <c r="F21" s="352">
        <v>604</v>
      </c>
      <c r="G21" s="352">
        <v>604</v>
      </c>
      <c r="H21" s="352">
        <v>604</v>
      </c>
      <c r="I21" s="352">
        <v>609</v>
      </c>
      <c r="J21" s="352">
        <v>608</v>
      </c>
      <c r="K21" s="352">
        <v>609</v>
      </c>
      <c r="L21" s="352">
        <v>609</v>
      </c>
      <c r="M21" s="352">
        <v>609</v>
      </c>
      <c r="N21" s="352">
        <v>609</v>
      </c>
      <c r="O21" s="345">
        <v>632</v>
      </c>
      <c r="P21" s="342">
        <v>630</v>
      </c>
      <c r="Q21" s="352">
        <v>543</v>
      </c>
      <c r="R21" s="352">
        <v>531</v>
      </c>
      <c r="S21" s="352">
        <v>661</v>
      </c>
      <c r="T21" s="352">
        <v>651</v>
      </c>
      <c r="U21" s="352">
        <v>661</v>
      </c>
      <c r="V21" s="352">
        <v>656</v>
      </c>
      <c r="W21" s="352">
        <v>655</v>
      </c>
      <c r="X21" s="352">
        <v>654</v>
      </c>
      <c r="Y21" s="352">
        <v>661</v>
      </c>
      <c r="Z21" s="352">
        <v>659</v>
      </c>
      <c r="AA21" s="345">
        <v>659</v>
      </c>
      <c r="AB21" s="342">
        <v>659</v>
      </c>
      <c r="AC21" s="352">
        <v>657</v>
      </c>
      <c r="AD21" s="352">
        <v>659</v>
      </c>
      <c r="AE21" s="352">
        <v>659</v>
      </c>
      <c r="AF21" s="352">
        <v>653</v>
      </c>
      <c r="AG21" s="352">
        <v>648</v>
      </c>
      <c r="AH21" s="352">
        <v>651</v>
      </c>
      <c r="AI21" s="352">
        <v>650</v>
      </c>
      <c r="AJ21" s="352">
        <v>650</v>
      </c>
      <c r="AK21" s="352">
        <v>651</v>
      </c>
      <c r="AL21" s="352">
        <v>649</v>
      </c>
      <c r="AM21" s="345">
        <v>649</v>
      </c>
      <c r="AN21" s="342">
        <v>649</v>
      </c>
      <c r="AO21" s="352">
        <v>650</v>
      </c>
      <c r="AP21" s="352">
        <v>649</v>
      </c>
      <c r="AQ21" s="352">
        <v>645</v>
      </c>
      <c r="AR21" s="352">
        <v>645</v>
      </c>
      <c r="AS21" s="352">
        <v>645</v>
      </c>
      <c r="AT21" s="352">
        <v>645</v>
      </c>
      <c r="AU21" s="352">
        <v>645</v>
      </c>
      <c r="AV21" s="352">
        <v>645</v>
      </c>
      <c r="AW21" s="352">
        <v>644</v>
      </c>
      <c r="AX21" s="352">
        <v>643</v>
      </c>
      <c r="AY21" s="345">
        <v>641</v>
      </c>
      <c r="AZ21" s="342">
        <v>640</v>
      </c>
      <c r="BA21" s="352">
        <v>639</v>
      </c>
      <c r="BB21" s="352">
        <v>637</v>
      </c>
      <c r="BC21" s="352">
        <v>637</v>
      </c>
      <c r="BD21" s="352">
        <v>637</v>
      </c>
      <c r="BE21" s="352">
        <v>637</v>
      </c>
      <c r="BF21" s="352">
        <v>625</v>
      </c>
      <c r="BG21" s="352">
        <v>611</v>
      </c>
      <c r="BH21" s="352">
        <v>610</v>
      </c>
      <c r="BI21" s="352">
        <v>610</v>
      </c>
      <c r="BJ21" s="352">
        <v>615</v>
      </c>
      <c r="BK21" s="341">
        <v>614</v>
      </c>
      <c r="BL21" s="342">
        <v>611</v>
      </c>
      <c r="BM21" s="352">
        <v>609</v>
      </c>
      <c r="BN21" s="352">
        <v>613</v>
      </c>
      <c r="BO21" s="352">
        <v>614</v>
      </c>
      <c r="BP21" s="352">
        <v>614</v>
      </c>
      <c r="BQ21" s="352">
        <v>616</v>
      </c>
      <c r="BR21" s="352">
        <v>608</v>
      </c>
      <c r="BS21" s="352">
        <v>615</v>
      </c>
      <c r="BT21" s="352">
        <v>611</v>
      </c>
      <c r="BU21" s="352">
        <v>609</v>
      </c>
      <c r="BV21" s="352">
        <v>607</v>
      </c>
      <c r="BW21" s="341">
        <v>609</v>
      </c>
      <c r="BX21" s="342">
        <v>614</v>
      </c>
      <c r="BY21" s="352">
        <v>602</v>
      </c>
      <c r="BZ21" s="352">
        <v>645</v>
      </c>
      <c r="CA21" s="352">
        <v>639</v>
      </c>
      <c r="CB21" s="352">
        <v>637</v>
      </c>
      <c r="CC21" s="352">
        <v>638</v>
      </c>
      <c r="CD21" s="352">
        <v>637</v>
      </c>
      <c r="CE21" s="352">
        <v>632</v>
      </c>
      <c r="CF21" s="352">
        <v>633</v>
      </c>
      <c r="CG21" s="352">
        <v>637</v>
      </c>
      <c r="CH21" s="352">
        <v>635</v>
      </c>
      <c r="CI21" s="341">
        <v>628</v>
      </c>
      <c r="CJ21" s="342">
        <v>631</v>
      </c>
      <c r="CK21" s="352">
        <v>631</v>
      </c>
      <c r="CL21" s="352">
        <v>625</v>
      </c>
      <c r="CM21" s="352">
        <v>628</v>
      </c>
      <c r="CN21" s="352">
        <v>629</v>
      </c>
      <c r="CO21" s="352">
        <v>630</v>
      </c>
      <c r="CP21" s="352">
        <v>631</v>
      </c>
      <c r="CQ21" s="352">
        <v>633</v>
      </c>
      <c r="CR21" s="352">
        <v>633</v>
      </c>
      <c r="CS21" s="341">
        <v>631</v>
      </c>
      <c r="CT21" s="345">
        <v>627</v>
      </c>
      <c r="CU21" s="341">
        <v>625</v>
      </c>
      <c r="CV21" s="352">
        <v>622</v>
      </c>
      <c r="CW21" s="352">
        <v>621</v>
      </c>
      <c r="CX21" s="352">
        <v>610</v>
      </c>
      <c r="CY21" s="793">
        <v>610</v>
      </c>
      <c r="CZ21" s="352"/>
      <c r="DA21" s="352"/>
      <c r="DB21" s="352"/>
      <c r="DC21" s="352"/>
      <c r="DD21" s="352"/>
      <c r="DE21" s="352"/>
      <c r="DF21" s="352"/>
      <c r="DG21" s="352"/>
      <c r="DH21" s="352"/>
      <c r="DI21" s="104">
        <v>-11</v>
      </c>
      <c r="DJ21" s="84">
        <v>-1.8032786885245904</v>
      </c>
      <c r="DK21" s="721">
        <v>-15</v>
      </c>
      <c r="DL21" s="84">
        <v>-2.3885350318471339</v>
      </c>
    </row>
    <row r="22" spans="1:127" ht="15" outlineLevel="2">
      <c r="A22" s="366">
        <v>147</v>
      </c>
      <c r="B22" s="15" t="s">
        <v>306</v>
      </c>
      <c r="C22" s="336" t="s">
        <v>309</v>
      </c>
      <c r="D22" s="342">
        <v>465</v>
      </c>
      <c r="E22" s="352">
        <v>465</v>
      </c>
      <c r="F22" s="352">
        <v>465</v>
      </c>
      <c r="G22" s="352">
        <v>465</v>
      </c>
      <c r="H22" s="352">
        <v>465</v>
      </c>
      <c r="I22" s="352">
        <v>471</v>
      </c>
      <c r="J22" s="352">
        <v>471</v>
      </c>
      <c r="K22" s="352">
        <v>471</v>
      </c>
      <c r="L22" s="352">
        <v>471</v>
      </c>
      <c r="M22" s="352">
        <v>471</v>
      </c>
      <c r="N22" s="352">
        <v>471</v>
      </c>
      <c r="O22" s="345">
        <v>484</v>
      </c>
      <c r="P22" s="342">
        <v>484</v>
      </c>
      <c r="Q22" s="352">
        <v>430</v>
      </c>
      <c r="R22" s="352">
        <v>420</v>
      </c>
      <c r="S22" s="352">
        <v>532</v>
      </c>
      <c r="T22" s="352">
        <v>521</v>
      </c>
      <c r="U22" s="352">
        <v>531</v>
      </c>
      <c r="V22" s="352">
        <v>522</v>
      </c>
      <c r="W22" s="352">
        <v>520</v>
      </c>
      <c r="X22" s="352">
        <v>520</v>
      </c>
      <c r="Y22" s="352">
        <v>524</v>
      </c>
      <c r="Z22" s="352">
        <v>524</v>
      </c>
      <c r="AA22" s="345">
        <v>528</v>
      </c>
      <c r="AB22" s="342">
        <v>528</v>
      </c>
      <c r="AC22" s="352">
        <v>528</v>
      </c>
      <c r="AD22" s="352">
        <v>529</v>
      </c>
      <c r="AE22" s="352">
        <v>529</v>
      </c>
      <c r="AF22" s="352">
        <v>521</v>
      </c>
      <c r="AG22" s="352">
        <v>517</v>
      </c>
      <c r="AH22" s="352">
        <v>517</v>
      </c>
      <c r="AI22" s="352">
        <v>515</v>
      </c>
      <c r="AJ22" s="352">
        <v>513</v>
      </c>
      <c r="AK22" s="352">
        <v>513</v>
      </c>
      <c r="AL22" s="352">
        <v>512</v>
      </c>
      <c r="AM22" s="345">
        <v>512</v>
      </c>
      <c r="AN22" s="342">
        <v>511</v>
      </c>
      <c r="AO22" s="352">
        <v>511</v>
      </c>
      <c r="AP22" s="352">
        <v>511</v>
      </c>
      <c r="AQ22" s="352">
        <v>510</v>
      </c>
      <c r="AR22" s="352">
        <v>510</v>
      </c>
      <c r="AS22" s="352">
        <v>509</v>
      </c>
      <c r="AT22" s="352">
        <v>505</v>
      </c>
      <c r="AU22" s="352">
        <v>504</v>
      </c>
      <c r="AV22" s="352">
        <v>502</v>
      </c>
      <c r="AW22" s="352">
        <v>502</v>
      </c>
      <c r="AX22" s="352">
        <v>501</v>
      </c>
      <c r="AY22" s="345">
        <v>501</v>
      </c>
      <c r="AZ22" s="342">
        <v>499</v>
      </c>
      <c r="BA22" s="352">
        <v>498</v>
      </c>
      <c r="BB22" s="352">
        <v>497</v>
      </c>
      <c r="BC22" s="352">
        <v>497</v>
      </c>
      <c r="BD22" s="352">
        <v>497</v>
      </c>
      <c r="BE22" s="352">
        <v>496</v>
      </c>
      <c r="BF22" s="352">
        <v>487</v>
      </c>
      <c r="BG22" s="352">
        <v>480</v>
      </c>
      <c r="BH22" s="352">
        <v>480</v>
      </c>
      <c r="BI22" s="352">
        <v>479</v>
      </c>
      <c r="BJ22" s="352">
        <v>475</v>
      </c>
      <c r="BK22" s="341">
        <v>473</v>
      </c>
      <c r="BL22" s="342">
        <v>472</v>
      </c>
      <c r="BM22" s="352">
        <v>471</v>
      </c>
      <c r="BN22" s="352">
        <v>493</v>
      </c>
      <c r="BO22" s="352">
        <v>493</v>
      </c>
      <c r="BP22" s="352">
        <v>493</v>
      </c>
      <c r="BQ22" s="352">
        <v>497</v>
      </c>
      <c r="BR22" s="352">
        <v>487</v>
      </c>
      <c r="BS22" s="352">
        <v>487</v>
      </c>
      <c r="BT22" s="352">
        <v>484</v>
      </c>
      <c r="BU22" s="352">
        <v>484</v>
      </c>
      <c r="BV22" s="352">
        <v>483</v>
      </c>
      <c r="BW22" s="341">
        <v>482</v>
      </c>
      <c r="BX22" s="342">
        <v>487</v>
      </c>
      <c r="BY22" s="352">
        <v>483</v>
      </c>
      <c r="BZ22" s="352">
        <v>546</v>
      </c>
      <c r="CA22" s="352">
        <v>525</v>
      </c>
      <c r="CB22" s="352">
        <v>533</v>
      </c>
      <c r="CC22" s="352">
        <v>527</v>
      </c>
      <c r="CD22" s="352">
        <v>525</v>
      </c>
      <c r="CE22" s="352">
        <v>525</v>
      </c>
      <c r="CF22" s="352">
        <v>522</v>
      </c>
      <c r="CG22" s="352">
        <v>529</v>
      </c>
      <c r="CH22" s="352">
        <v>528</v>
      </c>
      <c r="CI22" s="341">
        <v>527</v>
      </c>
      <c r="CJ22" s="342">
        <v>529</v>
      </c>
      <c r="CK22" s="352">
        <v>526</v>
      </c>
      <c r="CL22" s="352">
        <v>525</v>
      </c>
      <c r="CM22" s="352">
        <v>533</v>
      </c>
      <c r="CN22" s="352">
        <v>531</v>
      </c>
      <c r="CO22" s="352">
        <v>538</v>
      </c>
      <c r="CP22" s="352">
        <v>538</v>
      </c>
      <c r="CQ22" s="352">
        <v>541</v>
      </c>
      <c r="CR22" s="352">
        <v>545</v>
      </c>
      <c r="CS22" s="341">
        <v>541</v>
      </c>
      <c r="CT22" s="345">
        <v>541</v>
      </c>
      <c r="CU22" s="341">
        <v>536</v>
      </c>
      <c r="CV22" s="352">
        <v>530</v>
      </c>
      <c r="CW22" s="352">
        <v>528</v>
      </c>
      <c r="CX22" s="352">
        <v>529</v>
      </c>
      <c r="CY22" s="793">
        <v>529</v>
      </c>
      <c r="CZ22" s="352"/>
      <c r="DA22" s="352"/>
      <c r="DB22" s="352"/>
      <c r="DC22" s="352"/>
      <c r="DD22" s="352"/>
      <c r="DE22" s="352"/>
      <c r="DF22" s="352"/>
      <c r="DG22" s="352"/>
      <c r="DH22" s="352"/>
      <c r="DI22" s="104">
        <v>1</v>
      </c>
      <c r="DJ22" s="84">
        <v>0.1890359168241966</v>
      </c>
      <c r="DK22" s="721">
        <v>-7</v>
      </c>
      <c r="DL22" s="84">
        <v>-1.3282732447817838</v>
      </c>
    </row>
    <row r="23" spans="1:127" ht="15" outlineLevel="2">
      <c r="A23" s="366">
        <v>172</v>
      </c>
      <c r="B23" s="15" t="s">
        <v>306</v>
      </c>
      <c r="C23" s="336" t="s">
        <v>310</v>
      </c>
      <c r="D23" s="342">
        <v>764</v>
      </c>
      <c r="E23" s="352">
        <v>764</v>
      </c>
      <c r="F23" s="352">
        <v>764</v>
      </c>
      <c r="G23" s="352">
        <v>764</v>
      </c>
      <c r="H23" s="352">
        <v>764</v>
      </c>
      <c r="I23" s="352">
        <v>776</v>
      </c>
      <c r="J23" s="352">
        <v>776</v>
      </c>
      <c r="K23" s="352">
        <v>776</v>
      </c>
      <c r="L23" s="352">
        <v>776</v>
      </c>
      <c r="M23" s="352">
        <v>776</v>
      </c>
      <c r="N23" s="352">
        <v>775</v>
      </c>
      <c r="O23" s="345">
        <v>794</v>
      </c>
      <c r="P23" s="342">
        <v>792</v>
      </c>
      <c r="Q23" s="352">
        <v>673</v>
      </c>
      <c r="R23" s="352">
        <v>669</v>
      </c>
      <c r="S23" s="352">
        <v>807</v>
      </c>
      <c r="T23" s="352">
        <v>791</v>
      </c>
      <c r="U23" s="352">
        <v>798</v>
      </c>
      <c r="V23" s="352">
        <v>795</v>
      </c>
      <c r="W23" s="352">
        <v>789</v>
      </c>
      <c r="X23" s="352">
        <v>788</v>
      </c>
      <c r="Y23" s="352">
        <v>792</v>
      </c>
      <c r="Z23" s="352">
        <v>787</v>
      </c>
      <c r="AA23" s="345">
        <v>790</v>
      </c>
      <c r="AB23" s="342">
        <v>790</v>
      </c>
      <c r="AC23" s="352">
        <v>790</v>
      </c>
      <c r="AD23" s="352">
        <v>790</v>
      </c>
      <c r="AE23" s="352">
        <v>790</v>
      </c>
      <c r="AF23" s="352">
        <v>787</v>
      </c>
      <c r="AG23" s="352">
        <v>779</v>
      </c>
      <c r="AH23" s="352">
        <v>784</v>
      </c>
      <c r="AI23" s="352">
        <v>784</v>
      </c>
      <c r="AJ23" s="352">
        <v>782</v>
      </c>
      <c r="AK23" s="352">
        <v>783</v>
      </c>
      <c r="AL23" s="352">
        <v>782</v>
      </c>
      <c r="AM23" s="345">
        <v>782</v>
      </c>
      <c r="AN23" s="342">
        <v>781</v>
      </c>
      <c r="AO23" s="352">
        <v>783</v>
      </c>
      <c r="AP23" s="352">
        <v>783</v>
      </c>
      <c r="AQ23" s="352">
        <v>782</v>
      </c>
      <c r="AR23" s="352">
        <v>780</v>
      </c>
      <c r="AS23" s="352">
        <v>773</v>
      </c>
      <c r="AT23" s="352">
        <v>773</v>
      </c>
      <c r="AU23" s="352">
        <v>773</v>
      </c>
      <c r="AV23" s="352">
        <v>772</v>
      </c>
      <c r="AW23" s="352">
        <v>770</v>
      </c>
      <c r="AX23" s="352">
        <v>770</v>
      </c>
      <c r="AY23" s="345">
        <v>768</v>
      </c>
      <c r="AZ23" s="342">
        <v>767</v>
      </c>
      <c r="BA23" s="352">
        <v>765</v>
      </c>
      <c r="BB23" s="352">
        <v>763</v>
      </c>
      <c r="BC23" s="352">
        <v>763</v>
      </c>
      <c r="BD23" s="352">
        <v>761</v>
      </c>
      <c r="BE23" s="352">
        <v>761</v>
      </c>
      <c r="BF23" s="352">
        <v>755</v>
      </c>
      <c r="BG23" s="352">
        <v>741</v>
      </c>
      <c r="BH23" s="352">
        <v>741</v>
      </c>
      <c r="BI23" s="352">
        <v>740</v>
      </c>
      <c r="BJ23" s="352">
        <v>742</v>
      </c>
      <c r="BK23" s="341">
        <v>740</v>
      </c>
      <c r="BL23" s="342">
        <v>731</v>
      </c>
      <c r="BM23" s="352">
        <v>731</v>
      </c>
      <c r="BN23" s="352">
        <v>743</v>
      </c>
      <c r="BO23" s="352">
        <v>743</v>
      </c>
      <c r="BP23" s="352">
        <v>743</v>
      </c>
      <c r="BQ23" s="352">
        <v>752</v>
      </c>
      <c r="BR23" s="352">
        <v>740</v>
      </c>
      <c r="BS23" s="352">
        <v>739</v>
      </c>
      <c r="BT23" s="352">
        <v>739</v>
      </c>
      <c r="BU23" s="352">
        <v>737</v>
      </c>
      <c r="BV23" s="352">
        <v>728</v>
      </c>
      <c r="BW23" s="341">
        <v>730</v>
      </c>
      <c r="BX23" s="342">
        <v>741</v>
      </c>
      <c r="BY23" s="352">
        <v>720</v>
      </c>
      <c r="BZ23" s="352">
        <v>799</v>
      </c>
      <c r="CA23" s="352">
        <v>796</v>
      </c>
      <c r="CB23" s="352">
        <v>805</v>
      </c>
      <c r="CC23" s="352">
        <v>798</v>
      </c>
      <c r="CD23" s="352">
        <v>798</v>
      </c>
      <c r="CE23" s="352">
        <v>798</v>
      </c>
      <c r="CF23" s="352">
        <v>798</v>
      </c>
      <c r="CG23" s="352">
        <v>804</v>
      </c>
      <c r="CH23" s="352">
        <v>803</v>
      </c>
      <c r="CI23" s="341">
        <v>781</v>
      </c>
      <c r="CJ23" s="342">
        <v>789</v>
      </c>
      <c r="CK23" s="352">
        <v>781</v>
      </c>
      <c r="CL23" s="352">
        <v>785</v>
      </c>
      <c r="CM23" s="352">
        <v>795</v>
      </c>
      <c r="CN23" s="352">
        <v>796</v>
      </c>
      <c r="CO23" s="352">
        <v>802</v>
      </c>
      <c r="CP23" s="352">
        <v>796</v>
      </c>
      <c r="CQ23" s="352">
        <v>802</v>
      </c>
      <c r="CR23" s="352">
        <v>799</v>
      </c>
      <c r="CS23" s="341">
        <v>797</v>
      </c>
      <c r="CT23" s="345">
        <v>799</v>
      </c>
      <c r="CU23" s="341">
        <v>802</v>
      </c>
      <c r="CV23" s="352">
        <v>795</v>
      </c>
      <c r="CW23" s="352">
        <v>785</v>
      </c>
      <c r="CX23" s="352">
        <v>800</v>
      </c>
      <c r="CY23" s="793">
        <v>800</v>
      </c>
      <c r="CZ23" s="352"/>
      <c r="DA23" s="352"/>
      <c r="DB23" s="352"/>
      <c r="DC23" s="352"/>
      <c r="DD23" s="352"/>
      <c r="DE23" s="352"/>
      <c r="DF23" s="352"/>
      <c r="DG23" s="352"/>
      <c r="DH23" s="352"/>
      <c r="DI23" s="104">
        <v>15</v>
      </c>
      <c r="DJ23" s="84">
        <v>1.875</v>
      </c>
      <c r="DK23" s="721">
        <v>-2</v>
      </c>
      <c r="DL23" s="84">
        <v>-0.25608194622279129</v>
      </c>
    </row>
    <row r="24" spans="1:127" ht="15" outlineLevel="2">
      <c r="A24" s="366">
        <v>475</v>
      </c>
      <c r="B24" s="15" t="s">
        <v>306</v>
      </c>
      <c r="C24" s="336" t="s">
        <v>311</v>
      </c>
      <c r="D24" s="342">
        <v>62</v>
      </c>
      <c r="E24" s="352">
        <v>62</v>
      </c>
      <c r="F24" s="352">
        <v>62</v>
      </c>
      <c r="G24" s="352">
        <v>62</v>
      </c>
      <c r="H24" s="352">
        <v>62</v>
      </c>
      <c r="I24" s="352">
        <v>63</v>
      </c>
      <c r="J24" s="352">
        <v>63</v>
      </c>
      <c r="K24" s="352">
        <v>63</v>
      </c>
      <c r="L24" s="352">
        <v>63</v>
      </c>
      <c r="M24" s="352">
        <v>63</v>
      </c>
      <c r="N24" s="352">
        <v>63</v>
      </c>
      <c r="O24" s="345">
        <v>70</v>
      </c>
      <c r="P24" s="342">
        <v>68</v>
      </c>
      <c r="Q24" s="352">
        <v>56</v>
      </c>
      <c r="R24" s="352">
        <v>56</v>
      </c>
      <c r="S24" s="352">
        <v>80</v>
      </c>
      <c r="T24" s="352">
        <v>78</v>
      </c>
      <c r="U24" s="352">
        <v>80</v>
      </c>
      <c r="V24" s="352">
        <v>80</v>
      </c>
      <c r="W24" s="352">
        <v>81</v>
      </c>
      <c r="X24" s="352">
        <v>81</v>
      </c>
      <c r="Y24" s="352">
        <v>81</v>
      </c>
      <c r="Z24" s="352">
        <v>81</v>
      </c>
      <c r="AA24" s="345">
        <v>81</v>
      </c>
      <c r="AB24" s="342">
        <v>81</v>
      </c>
      <c r="AC24" s="352">
        <v>81</v>
      </c>
      <c r="AD24" s="352">
        <v>81</v>
      </c>
      <c r="AE24" s="352">
        <v>81</v>
      </c>
      <c r="AF24" s="352">
        <v>82</v>
      </c>
      <c r="AG24" s="352">
        <v>81</v>
      </c>
      <c r="AH24" s="352">
        <v>81</v>
      </c>
      <c r="AI24" s="352">
        <v>83</v>
      </c>
      <c r="AJ24" s="352">
        <v>83</v>
      </c>
      <c r="AK24" s="352">
        <v>83</v>
      </c>
      <c r="AL24" s="352">
        <v>83</v>
      </c>
      <c r="AM24" s="345">
        <v>83</v>
      </c>
      <c r="AN24" s="342">
        <v>83</v>
      </c>
      <c r="AO24" s="352">
        <v>83</v>
      </c>
      <c r="AP24" s="352">
        <v>83</v>
      </c>
      <c r="AQ24" s="352">
        <v>83</v>
      </c>
      <c r="AR24" s="352">
        <v>83</v>
      </c>
      <c r="AS24" s="352">
        <v>83</v>
      </c>
      <c r="AT24" s="352">
        <v>83</v>
      </c>
      <c r="AU24" s="352">
        <v>83</v>
      </c>
      <c r="AV24" s="352">
        <v>83</v>
      </c>
      <c r="AW24" s="352">
        <v>83</v>
      </c>
      <c r="AX24" s="352">
        <v>83</v>
      </c>
      <c r="AY24" s="345">
        <v>83</v>
      </c>
      <c r="AZ24" s="342">
        <v>83</v>
      </c>
      <c r="BA24" s="352">
        <v>83</v>
      </c>
      <c r="BB24" s="352">
        <v>83</v>
      </c>
      <c r="BC24" s="352">
        <v>83</v>
      </c>
      <c r="BD24" s="352">
        <v>83</v>
      </c>
      <c r="BE24" s="352">
        <v>83</v>
      </c>
      <c r="BF24" s="352">
        <v>83</v>
      </c>
      <c r="BG24" s="352">
        <v>83</v>
      </c>
      <c r="BH24" s="352">
        <v>83</v>
      </c>
      <c r="BI24" s="352">
        <v>83</v>
      </c>
      <c r="BJ24" s="352">
        <v>84</v>
      </c>
      <c r="BK24" s="341">
        <v>84</v>
      </c>
      <c r="BL24" s="342">
        <v>79</v>
      </c>
      <c r="BM24" s="352">
        <v>79</v>
      </c>
      <c r="BN24" s="352">
        <v>79</v>
      </c>
      <c r="BO24" s="352">
        <v>79</v>
      </c>
      <c r="BP24" s="352">
        <v>79</v>
      </c>
      <c r="BQ24" s="352">
        <v>79</v>
      </c>
      <c r="BR24" s="352">
        <v>78</v>
      </c>
      <c r="BS24" s="352">
        <v>79</v>
      </c>
      <c r="BT24" s="352">
        <v>79</v>
      </c>
      <c r="BU24" s="352">
        <v>79</v>
      </c>
      <c r="BV24" s="352">
        <v>79</v>
      </c>
      <c r="BW24" s="341">
        <v>80</v>
      </c>
      <c r="BX24" s="342">
        <v>80</v>
      </c>
      <c r="BY24" s="352">
        <v>77</v>
      </c>
      <c r="BZ24" s="352">
        <v>82</v>
      </c>
      <c r="CA24" s="352">
        <v>81</v>
      </c>
      <c r="CB24" s="352">
        <v>80</v>
      </c>
      <c r="CC24" s="352">
        <v>80</v>
      </c>
      <c r="CD24" s="352">
        <v>80</v>
      </c>
      <c r="CE24" s="352">
        <v>80</v>
      </c>
      <c r="CF24" s="352">
        <v>80</v>
      </c>
      <c r="CG24" s="352">
        <v>79</v>
      </c>
      <c r="CH24" s="352">
        <v>79</v>
      </c>
      <c r="CI24" s="341">
        <v>79</v>
      </c>
      <c r="CJ24" s="342">
        <v>78</v>
      </c>
      <c r="CK24" s="352">
        <v>78</v>
      </c>
      <c r="CL24" s="352">
        <v>78</v>
      </c>
      <c r="CM24" s="352">
        <v>78</v>
      </c>
      <c r="CN24" s="352">
        <v>78</v>
      </c>
      <c r="CO24" s="352">
        <v>80</v>
      </c>
      <c r="CP24" s="352">
        <v>80</v>
      </c>
      <c r="CQ24" s="352">
        <v>80</v>
      </c>
      <c r="CR24" s="352">
        <v>81</v>
      </c>
      <c r="CS24" s="341">
        <v>81</v>
      </c>
      <c r="CT24" s="345">
        <v>80</v>
      </c>
      <c r="CU24" s="341">
        <v>80</v>
      </c>
      <c r="CV24" s="352">
        <v>81</v>
      </c>
      <c r="CW24" s="352">
        <v>80</v>
      </c>
      <c r="CX24" s="352">
        <v>82</v>
      </c>
      <c r="CY24" s="793">
        <v>82</v>
      </c>
      <c r="CZ24" s="352"/>
      <c r="DA24" s="352"/>
      <c r="DB24" s="352"/>
      <c r="DC24" s="352"/>
      <c r="DD24" s="352"/>
      <c r="DE24" s="352"/>
      <c r="DF24" s="352"/>
      <c r="DG24" s="352"/>
      <c r="DH24" s="352"/>
      <c r="DI24" s="104">
        <v>2</v>
      </c>
      <c r="DJ24" s="84">
        <v>2.4390243902439024</v>
      </c>
      <c r="DK24" s="721">
        <v>2</v>
      </c>
      <c r="DL24" s="84">
        <v>2.5316455696202533</v>
      </c>
    </row>
    <row r="25" spans="1:127" ht="15" outlineLevel="2">
      <c r="A25" s="366">
        <v>480</v>
      </c>
      <c r="B25" s="15" t="s">
        <v>306</v>
      </c>
      <c r="C25" s="336" t="s">
        <v>312</v>
      </c>
      <c r="D25" s="342">
        <v>276</v>
      </c>
      <c r="E25" s="352">
        <v>276</v>
      </c>
      <c r="F25" s="352">
        <v>276</v>
      </c>
      <c r="G25" s="352">
        <v>276</v>
      </c>
      <c r="H25" s="352">
        <v>276</v>
      </c>
      <c r="I25" s="352">
        <v>278</v>
      </c>
      <c r="J25" s="352">
        <v>278</v>
      </c>
      <c r="K25" s="352">
        <v>278</v>
      </c>
      <c r="L25" s="352">
        <v>278</v>
      </c>
      <c r="M25" s="352">
        <v>278</v>
      </c>
      <c r="N25" s="352">
        <v>278</v>
      </c>
      <c r="O25" s="345">
        <v>296</v>
      </c>
      <c r="P25" s="342">
        <v>295</v>
      </c>
      <c r="Q25" s="352">
        <v>260</v>
      </c>
      <c r="R25" s="352">
        <v>258</v>
      </c>
      <c r="S25" s="352">
        <v>298</v>
      </c>
      <c r="T25" s="352">
        <v>296</v>
      </c>
      <c r="U25" s="352">
        <v>299</v>
      </c>
      <c r="V25" s="352">
        <v>294</v>
      </c>
      <c r="W25" s="352">
        <v>295</v>
      </c>
      <c r="X25" s="352">
        <v>295</v>
      </c>
      <c r="Y25" s="352">
        <v>298</v>
      </c>
      <c r="Z25" s="352">
        <v>298</v>
      </c>
      <c r="AA25" s="345">
        <v>298</v>
      </c>
      <c r="AB25" s="342">
        <v>298</v>
      </c>
      <c r="AC25" s="352">
        <v>298</v>
      </c>
      <c r="AD25" s="352">
        <v>298</v>
      </c>
      <c r="AE25" s="352">
        <v>298</v>
      </c>
      <c r="AF25" s="352">
        <v>292</v>
      </c>
      <c r="AG25" s="352">
        <v>292</v>
      </c>
      <c r="AH25" s="352">
        <v>293</v>
      </c>
      <c r="AI25" s="352">
        <v>292</v>
      </c>
      <c r="AJ25" s="352">
        <v>292</v>
      </c>
      <c r="AK25" s="352">
        <v>293</v>
      </c>
      <c r="AL25" s="352">
        <v>293</v>
      </c>
      <c r="AM25" s="345">
        <v>293</v>
      </c>
      <c r="AN25" s="342">
        <v>292</v>
      </c>
      <c r="AO25" s="352">
        <v>291</v>
      </c>
      <c r="AP25" s="352">
        <v>291</v>
      </c>
      <c r="AQ25" s="352">
        <v>290</v>
      </c>
      <c r="AR25" s="352">
        <v>290</v>
      </c>
      <c r="AS25" s="352">
        <v>289</v>
      </c>
      <c r="AT25" s="352">
        <v>288</v>
      </c>
      <c r="AU25" s="352">
        <v>287</v>
      </c>
      <c r="AV25" s="352">
        <v>287</v>
      </c>
      <c r="AW25" s="352">
        <v>287</v>
      </c>
      <c r="AX25" s="352">
        <v>287</v>
      </c>
      <c r="AY25" s="345">
        <v>287</v>
      </c>
      <c r="AZ25" s="342">
        <v>287</v>
      </c>
      <c r="BA25" s="352">
        <v>287</v>
      </c>
      <c r="BB25" s="352">
        <v>287</v>
      </c>
      <c r="BC25" s="352">
        <v>288</v>
      </c>
      <c r="BD25" s="352">
        <v>286</v>
      </c>
      <c r="BE25" s="352">
        <v>286</v>
      </c>
      <c r="BF25" s="352">
        <v>280</v>
      </c>
      <c r="BG25" s="352">
        <v>277</v>
      </c>
      <c r="BH25" s="352">
        <v>277</v>
      </c>
      <c r="BI25" s="352">
        <v>277</v>
      </c>
      <c r="BJ25" s="352">
        <v>278</v>
      </c>
      <c r="BK25" s="341">
        <v>278</v>
      </c>
      <c r="BL25" s="342">
        <v>274</v>
      </c>
      <c r="BM25" s="352">
        <v>272</v>
      </c>
      <c r="BN25" s="352">
        <v>274</v>
      </c>
      <c r="BO25" s="352">
        <v>274</v>
      </c>
      <c r="BP25" s="352">
        <v>274</v>
      </c>
      <c r="BQ25" s="352">
        <v>277</v>
      </c>
      <c r="BR25" s="352">
        <v>273</v>
      </c>
      <c r="BS25" s="352">
        <v>274</v>
      </c>
      <c r="BT25" s="352">
        <v>274</v>
      </c>
      <c r="BU25" s="352">
        <v>273</v>
      </c>
      <c r="BV25" s="352">
        <v>271</v>
      </c>
      <c r="BW25" s="341">
        <v>271</v>
      </c>
      <c r="BX25" s="342">
        <v>272</v>
      </c>
      <c r="BY25" s="352">
        <v>268</v>
      </c>
      <c r="BZ25" s="352">
        <v>287</v>
      </c>
      <c r="CA25" s="352">
        <v>286</v>
      </c>
      <c r="CB25" s="352">
        <v>292</v>
      </c>
      <c r="CC25" s="352">
        <v>285</v>
      </c>
      <c r="CD25" s="352">
        <v>284</v>
      </c>
      <c r="CE25" s="352">
        <v>282</v>
      </c>
      <c r="CF25" s="352">
        <v>283</v>
      </c>
      <c r="CG25" s="352">
        <v>283</v>
      </c>
      <c r="CH25" s="352">
        <v>283</v>
      </c>
      <c r="CI25" s="341">
        <v>282</v>
      </c>
      <c r="CJ25" s="342">
        <v>283</v>
      </c>
      <c r="CK25" s="352">
        <v>280</v>
      </c>
      <c r="CL25" s="352">
        <v>281</v>
      </c>
      <c r="CM25" s="352">
        <v>286</v>
      </c>
      <c r="CN25" s="352">
        <v>285</v>
      </c>
      <c r="CO25" s="352">
        <v>290</v>
      </c>
      <c r="CP25" s="352">
        <v>291</v>
      </c>
      <c r="CQ25" s="352">
        <v>294</v>
      </c>
      <c r="CR25" s="352">
        <v>294</v>
      </c>
      <c r="CS25" s="341">
        <v>295</v>
      </c>
      <c r="CT25" s="345">
        <v>297</v>
      </c>
      <c r="CU25" s="341">
        <v>294</v>
      </c>
      <c r="CV25" s="352">
        <v>294</v>
      </c>
      <c r="CW25" s="352">
        <v>292</v>
      </c>
      <c r="CX25" s="352">
        <v>291</v>
      </c>
      <c r="CY25" s="793">
        <v>291</v>
      </c>
      <c r="CZ25" s="352"/>
      <c r="DA25" s="352"/>
      <c r="DB25" s="352"/>
      <c r="DC25" s="352"/>
      <c r="DD25" s="352"/>
      <c r="DE25" s="352"/>
      <c r="DF25" s="352"/>
      <c r="DG25" s="352"/>
      <c r="DH25" s="352"/>
      <c r="DI25" s="104">
        <v>-1</v>
      </c>
      <c r="DJ25" s="84">
        <v>-0.3436426116838488</v>
      </c>
      <c r="DK25" s="721">
        <v>-3</v>
      </c>
      <c r="DL25" s="84">
        <v>-1.0638297872340425</v>
      </c>
    </row>
    <row r="26" spans="1:127" ht="15" outlineLevel="2">
      <c r="A26" s="366">
        <v>490</v>
      </c>
      <c r="B26" s="15" t="s">
        <v>306</v>
      </c>
      <c r="C26" s="336" t="s">
        <v>313</v>
      </c>
      <c r="D26" s="342">
        <v>841</v>
      </c>
      <c r="E26" s="352">
        <v>841</v>
      </c>
      <c r="F26" s="352">
        <v>841</v>
      </c>
      <c r="G26" s="352">
        <v>841</v>
      </c>
      <c r="H26" s="352">
        <v>841</v>
      </c>
      <c r="I26" s="352">
        <v>853</v>
      </c>
      <c r="J26" s="352">
        <v>852</v>
      </c>
      <c r="K26" s="352">
        <v>853</v>
      </c>
      <c r="L26" s="352">
        <v>853</v>
      </c>
      <c r="M26" s="352">
        <v>853</v>
      </c>
      <c r="N26" s="352">
        <v>852</v>
      </c>
      <c r="O26" s="345">
        <v>902</v>
      </c>
      <c r="P26" s="342">
        <v>901</v>
      </c>
      <c r="Q26" s="352">
        <v>798</v>
      </c>
      <c r="R26" s="352">
        <v>794</v>
      </c>
      <c r="S26" s="352">
        <v>944</v>
      </c>
      <c r="T26" s="352">
        <v>919</v>
      </c>
      <c r="U26" s="352">
        <v>928</v>
      </c>
      <c r="V26" s="352">
        <v>920</v>
      </c>
      <c r="W26" s="352">
        <v>923</v>
      </c>
      <c r="X26" s="352">
        <v>921</v>
      </c>
      <c r="Y26" s="352">
        <v>923</v>
      </c>
      <c r="Z26" s="352">
        <v>923</v>
      </c>
      <c r="AA26" s="345">
        <v>932</v>
      </c>
      <c r="AB26" s="342">
        <v>935</v>
      </c>
      <c r="AC26" s="352">
        <v>934</v>
      </c>
      <c r="AD26" s="352">
        <v>935</v>
      </c>
      <c r="AE26" s="352">
        <v>935</v>
      </c>
      <c r="AF26" s="352">
        <v>935</v>
      </c>
      <c r="AG26" s="352">
        <v>931</v>
      </c>
      <c r="AH26" s="352">
        <v>936</v>
      </c>
      <c r="AI26" s="352">
        <v>944</v>
      </c>
      <c r="AJ26" s="352">
        <v>942</v>
      </c>
      <c r="AK26" s="352">
        <v>948</v>
      </c>
      <c r="AL26" s="352">
        <v>947</v>
      </c>
      <c r="AM26" s="345">
        <v>947</v>
      </c>
      <c r="AN26" s="342">
        <v>947</v>
      </c>
      <c r="AO26" s="352">
        <v>952</v>
      </c>
      <c r="AP26" s="352">
        <v>952</v>
      </c>
      <c r="AQ26" s="352">
        <v>951</v>
      </c>
      <c r="AR26" s="352">
        <v>950</v>
      </c>
      <c r="AS26" s="352">
        <v>950</v>
      </c>
      <c r="AT26" s="352">
        <v>949</v>
      </c>
      <c r="AU26" s="352">
        <v>948</v>
      </c>
      <c r="AV26" s="352">
        <v>945</v>
      </c>
      <c r="AW26" s="352">
        <v>944</v>
      </c>
      <c r="AX26" s="352">
        <v>941</v>
      </c>
      <c r="AY26" s="345">
        <v>940</v>
      </c>
      <c r="AZ26" s="342">
        <v>941</v>
      </c>
      <c r="BA26" s="352">
        <v>941</v>
      </c>
      <c r="BB26" s="352">
        <v>935</v>
      </c>
      <c r="BC26" s="352">
        <v>934</v>
      </c>
      <c r="BD26" s="352">
        <v>933</v>
      </c>
      <c r="BE26" s="352">
        <v>932</v>
      </c>
      <c r="BF26" s="352">
        <v>912</v>
      </c>
      <c r="BG26" s="352">
        <v>917</v>
      </c>
      <c r="BH26" s="352">
        <v>914</v>
      </c>
      <c r="BI26" s="352">
        <v>913</v>
      </c>
      <c r="BJ26" s="352">
        <v>918</v>
      </c>
      <c r="BK26" s="341">
        <v>918</v>
      </c>
      <c r="BL26" s="342">
        <v>914</v>
      </c>
      <c r="BM26" s="352">
        <v>914</v>
      </c>
      <c r="BN26" s="352">
        <v>932</v>
      </c>
      <c r="BO26" s="352">
        <v>939</v>
      </c>
      <c r="BP26" s="352">
        <v>939</v>
      </c>
      <c r="BQ26" s="352">
        <v>951</v>
      </c>
      <c r="BR26" s="352">
        <v>935</v>
      </c>
      <c r="BS26" s="352">
        <v>938</v>
      </c>
      <c r="BT26" s="352">
        <v>935</v>
      </c>
      <c r="BU26" s="352">
        <v>932</v>
      </c>
      <c r="BV26" s="352">
        <v>933</v>
      </c>
      <c r="BW26" s="341">
        <v>934</v>
      </c>
      <c r="BX26" s="342">
        <v>933</v>
      </c>
      <c r="BY26" s="352">
        <v>895</v>
      </c>
      <c r="BZ26" s="352">
        <v>969</v>
      </c>
      <c r="CA26" s="352">
        <v>929</v>
      </c>
      <c r="CB26" s="352">
        <v>952</v>
      </c>
      <c r="CC26" s="352">
        <v>933</v>
      </c>
      <c r="CD26" s="352">
        <v>929</v>
      </c>
      <c r="CE26" s="352">
        <v>923</v>
      </c>
      <c r="CF26" s="352">
        <v>917</v>
      </c>
      <c r="CG26" s="352">
        <v>932</v>
      </c>
      <c r="CH26" s="352">
        <v>921</v>
      </c>
      <c r="CI26" s="341">
        <v>930</v>
      </c>
      <c r="CJ26" s="342">
        <v>937</v>
      </c>
      <c r="CK26" s="352">
        <v>928</v>
      </c>
      <c r="CL26" s="352">
        <v>932</v>
      </c>
      <c r="CM26" s="352">
        <v>949</v>
      </c>
      <c r="CN26" s="352">
        <v>953</v>
      </c>
      <c r="CO26" s="352">
        <v>960</v>
      </c>
      <c r="CP26" s="352">
        <v>959</v>
      </c>
      <c r="CQ26" s="352">
        <v>970</v>
      </c>
      <c r="CR26" s="352">
        <v>967</v>
      </c>
      <c r="CS26" s="341">
        <v>957</v>
      </c>
      <c r="CT26" s="345">
        <v>960</v>
      </c>
      <c r="CU26" s="341">
        <v>956</v>
      </c>
      <c r="CV26" s="352">
        <v>956</v>
      </c>
      <c r="CW26" s="352">
        <v>947</v>
      </c>
      <c r="CX26" s="352">
        <v>953</v>
      </c>
      <c r="CY26" s="793">
        <v>953</v>
      </c>
      <c r="CZ26" s="352"/>
      <c r="DA26" s="352"/>
      <c r="DB26" s="352"/>
      <c r="DC26" s="352"/>
      <c r="DD26" s="352"/>
      <c r="DE26" s="352"/>
      <c r="DF26" s="352"/>
      <c r="DG26" s="352"/>
      <c r="DH26" s="352"/>
      <c r="DI26" s="104">
        <v>6</v>
      </c>
      <c r="DJ26" s="84">
        <v>0.62959076600209862</v>
      </c>
      <c r="DK26" s="721">
        <v>-3</v>
      </c>
      <c r="DL26" s="84">
        <v>-0.32258064516129031</v>
      </c>
      <c r="DU26" s="213"/>
    </row>
    <row r="27" spans="1:127" ht="15" outlineLevel="2">
      <c r="A27" s="366">
        <v>659</v>
      </c>
      <c r="B27" s="15" t="s">
        <v>306</v>
      </c>
      <c r="C27" s="336" t="s">
        <v>314</v>
      </c>
      <c r="D27" s="342">
        <v>357</v>
      </c>
      <c r="E27" s="352">
        <v>357</v>
      </c>
      <c r="F27" s="352">
        <v>357</v>
      </c>
      <c r="G27" s="352">
        <v>357</v>
      </c>
      <c r="H27" s="352">
        <v>357</v>
      </c>
      <c r="I27" s="352">
        <v>360</v>
      </c>
      <c r="J27" s="352">
        <v>360</v>
      </c>
      <c r="K27" s="352">
        <v>359</v>
      </c>
      <c r="L27" s="352">
        <v>359</v>
      </c>
      <c r="M27" s="352">
        <v>359</v>
      </c>
      <c r="N27" s="352">
        <v>359</v>
      </c>
      <c r="O27" s="345">
        <v>372</v>
      </c>
      <c r="P27" s="342">
        <v>371</v>
      </c>
      <c r="Q27" s="352">
        <v>337</v>
      </c>
      <c r="R27" s="352">
        <v>333</v>
      </c>
      <c r="S27" s="352">
        <v>419</v>
      </c>
      <c r="T27" s="352">
        <v>414</v>
      </c>
      <c r="U27" s="352">
        <v>419</v>
      </c>
      <c r="V27" s="352">
        <v>409</v>
      </c>
      <c r="W27" s="352">
        <v>407</v>
      </c>
      <c r="X27" s="352">
        <v>407</v>
      </c>
      <c r="Y27" s="352">
        <v>412</v>
      </c>
      <c r="Z27" s="352">
        <v>412</v>
      </c>
      <c r="AA27" s="345">
        <v>413</v>
      </c>
      <c r="AB27" s="342">
        <v>411</v>
      </c>
      <c r="AC27" s="352">
        <v>411</v>
      </c>
      <c r="AD27" s="352">
        <v>411</v>
      </c>
      <c r="AE27" s="352">
        <v>411</v>
      </c>
      <c r="AF27" s="352">
        <v>402</v>
      </c>
      <c r="AG27" s="352">
        <v>401</v>
      </c>
      <c r="AH27" s="352">
        <v>403</v>
      </c>
      <c r="AI27" s="352">
        <v>408</v>
      </c>
      <c r="AJ27" s="352">
        <v>408</v>
      </c>
      <c r="AK27" s="352">
        <v>408</v>
      </c>
      <c r="AL27" s="352">
        <v>408</v>
      </c>
      <c r="AM27" s="345">
        <v>408</v>
      </c>
      <c r="AN27" s="342">
        <v>408</v>
      </c>
      <c r="AO27" s="352">
        <v>408</v>
      </c>
      <c r="AP27" s="352">
        <v>408</v>
      </c>
      <c r="AQ27" s="352">
        <v>408</v>
      </c>
      <c r="AR27" s="352">
        <v>406</v>
      </c>
      <c r="AS27" s="352">
        <v>406</v>
      </c>
      <c r="AT27" s="352">
        <v>406</v>
      </c>
      <c r="AU27" s="352">
        <v>406</v>
      </c>
      <c r="AV27" s="352">
        <v>406</v>
      </c>
      <c r="AW27" s="352">
        <v>406</v>
      </c>
      <c r="AX27" s="352">
        <v>405</v>
      </c>
      <c r="AY27" s="345">
        <v>404</v>
      </c>
      <c r="AZ27" s="342">
        <v>404</v>
      </c>
      <c r="BA27" s="352">
        <v>403</v>
      </c>
      <c r="BB27" s="352">
        <v>402</v>
      </c>
      <c r="BC27" s="352">
        <v>400</v>
      </c>
      <c r="BD27" s="352">
        <v>399</v>
      </c>
      <c r="BE27" s="352">
        <v>397</v>
      </c>
      <c r="BF27" s="352">
        <v>388</v>
      </c>
      <c r="BG27" s="352">
        <v>377</v>
      </c>
      <c r="BH27" s="352">
        <v>377</v>
      </c>
      <c r="BI27" s="352">
        <v>377</v>
      </c>
      <c r="BJ27" s="352">
        <v>380</v>
      </c>
      <c r="BK27" s="341">
        <v>380</v>
      </c>
      <c r="BL27" s="342">
        <v>374</v>
      </c>
      <c r="BM27" s="352">
        <v>374</v>
      </c>
      <c r="BN27" s="352">
        <v>378</v>
      </c>
      <c r="BO27" s="352">
        <v>379</v>
      </c>
      <c r="BP27" s="352">
        <v>379</v>
      </c>
      <c r="BQ27" s="352">
        <v>383</v>
      </c>
      <c r="BR27" s="352">
        <v>379</v>
      </c>
      <c r="BS27" s="352">
        <v>379</v>
      </c>
      <c r="BT27" s="352">
        <v>378</v>
      </c>
      <c r="BU27" s="352">
        <v>376</v>
      </c>
      <c r="BV27" s="352">
        <v>379</v>
      </c>
      <c r="BW27" s="341">
        <v>379</v>
      </c>
      <c r="BX27" s="342">
        <v>380</v>
      </c>
      <c r="BY27" s="352">
        <v>376</v>
      </c>
      <c r="BZ27" s="352">
        <v>399</v>
      </c>
      <c r="CA27" s="352">
        <v>390</v>
      </c>
      <c r="CB27" s="352">
        <v>390</v>
      </c>
      <c r="CC27" s="352">
        <v>391</v>
      </c>
      <c r="CD27" s="352">
        <v>389</v>
      </c>
      <c r="CE27" s="352">
        <v>386</v>
      </c>
      <c r="CF27" s="352">
        <v>384</v>
      </c>
      <c r="CG27" s="352">
        <v>384</v>
      </c>
      <c r="CH27" s="352">
        <v>380</v>
      </c>
      <c r="CI27" s="341">
        <v>380</v>
      </c>
      <c r="CJ27" s="342">
        <v>379</v>
      </c>
      <c r="CK27" s="352">
        <v>378</v>
      </c>
      <c r="CL27" s="352">
        <v>377</v>
      </c>
      <c r="CM27" s="352">
        <v>383</v>
      </c>
      <c r="CN27" s="352">
        <v>383</v>
      </c>
      <c r="CO27" s="352">
        <v>384</v>
      </c>
      <c r="CP27" s="352">
        <v>382</v>
      </c>
      <c r="CQ27" s="352">
        <v>381</v>
      </c>
      <c r="CR27" s="352">
        <v>380</v>
      </c>
      <c r="CS27" s="341">
        <v>378</v>
      </c>
      <c r="CT27" s="345">
        <v>377</v>
      </c>
      <c r="CU27" s="341">
        <v>377</v>
      </c>
      <c r="CV27" s="352">
        <v>376</v>
      </c>
      <c r="CW27" s="352">
        <v>373</v>
      </c>
      <c r="CX27" s="352">
        <v>376</v>
      </c>
      <c r="CY27" s="793">
        <v>376</v>
      </c>
      <c r="CZ27" s="352"/>
      <c r="DA27" s="352"/>
      <c r="DB27" s="352"/>
      <c r="DC27" s="352"/>
      <c r="DD27" s="352"/>
      <c r="DE27" s="352"/>
      <c r="DF27" s="352"/>
      <c r="DG27" s="352"/>
      <c r="DH27" s="352"/>
      <c r="DI27" s="104">
        <v>3</v>
      </c>
      <c r="DJ27" s="84">
        <v>0.7978723404255319</v>
      </c>
      <c r="DK27" s="721">
        <v>-1</v>
      </c>
      <c r="DL27" s="84">
        <v>-0.26315789473684209</v>
      </c>
    </row>
    <row r="28" spans="1:127" ht="15" outlineLevel="2">
      <c r="A28" s="366">
        <v>665</v>
      </c>
      <c r="B28" s="15" t="s">
        <v>306</v>
      </c>
      <c r="C28" s="336" t="s">
        <v>315</v>
      </c>
      <c r="D28" s="342">
        <v>568</v>
      </c>
      <c r="E28" s="352">
        <v>568</v>
      </c>
      <c r="F28" s="352">
        <v>568</v>
      </c>
      <c r="G28" s="352">
        <v>568</v>
      </c>
      <c r="H28" s="352">
        <v>568</v>
      </c>
      <c r="I28" s="352">
        <v>576</v>
      </c>
      <c r="J28" s="352">
        <v>576</v>
      </c>
      <c r="K28" s="352">
        <v>576</v>
      </c>
      <c r="L28" s="352">
        <v>576</v>
      </c>
      <c r="M28" s="352">
        <v>576</v>
      </c>
      <c r="N28" s="352">
        <v>576</v>
      </c>
      <c r="O28" s="345">
        <v>591</v>
      </c>
      <c r="P28" s="342">
        <v>588</v>
      </c>
      <c r="Q28" s="352">
        <v>529</v>
      </c>
      <c r="R28" s="352">
        <v>523</v>
      </c>
      <c r="S28" s="352">
        <v>598</v>
      </c>
      <c r="T28" s="352">
        <v>586</v>
      </c>
      <c r="U28" s="352">
        <v>594</v>
      </c>
      <c r="V28" s="352">
        <v>586</v>
      </c>
      <c r="W28" s="352">
        <v>585</v>
      </c>
      <c r="X28" s="352">
        <v>585</v>
      </c>
      <c r="Y28" s="352">
        <v>588</v>
      </c>
      <c r="Z28" s="352">
        <v>587</v>
      </c>
      <c r="AA28" s="345">
        <v>591</v>
      </c>
      <c r="AB28" s="342">
        <v>590</v>
      </c>
      <c r="AC28" s="352">
        <v>589</v>
      </c>
      <c r="AD28" s="352">
        <v>590</v>
      </c>
      <c r="AE28" s="352">
        <v>590</v>
      </c>
      <c r="AF28" s="352">
        <v>580</v>
      </c>
      <c r="AG28" s="352">
        <v>578</v>
      </c>
      <c r="AH28" s="352">
        <v>579</v>
      </c>
      <c r="AI28" s="352">
        <v>579</v>
      </c>
      <c r="AJ28" s="352">
        <v>578</v>
      </c>
      <c r="AK28" s="352">
        <v>581</v>
      </c>
      <c r="AL28" s="352">
        <v>579</v>
      </c>
      <c r="AM28" s="345">
        <v>578</v>
      </c>
      <c r="AN28" s="342">
        <v>578</v>
      </c>
      <c r="AO28" s="352">
        <v>578</v>
      </c>
      <c r="AP28" s="352">
        <v>578</v>
      </c>
      <c r="AQ28" s="352">
        <v>578</v>
      </c>
      <c r="AR28" s="352">
        <v>577</v>
      </c>
      <c r="AS28" s="352">
        <v>576</v>
      </c>
      <c r="AT28" s="352">
        <v>575</v>
      </c>
      <c r="AU28" s="352">
        <v>574</v>
      </c>
      <c r="AV28" s="352">
        <v>573</v>
      </c>
      <c r="AW28" s="352">
        <v>573</v>
      </c>
      <c r="AX28" s="352">
        <v>571</v>
      </c>
      <c r="AY28" s="345">
        <v>570</v>
      </c>
      <c r="AZ28" s="342">
        <v>570</v>
      </c>
      <c r="BA28" s="352">
        <v>568</v>
      </c>
      <c r="BB28" s="352">
        <v>567</v>
      </c>
      <c r="BC28" s="352">
        <v>567</v>
      </c>
      <c r="BD28" s="352">
        <v>567</v>
      </c>
      <c r="BE28" s="352">
        <v>567</v>
      </c>
      <c r="BF28" s="352">
        <v>561</v>
      </c>
      <c r="BG28" s="352">
        <v>551</v>
      </c>
      <c r="BH28" s="352">
        <v>550</v>
      </c>
      <c r="BI28" s="352">
        <v>549</v>
      </c>
      <c r="BJ28" s="352">
        <v>546</v>
      </c>
      <c r="BK28" s="341">
        <v>546</v>
      </c>
      <c r="BL28" s="342">
        <v>544</v>
      </c>
      <c r="BM28" s="352">
        <v>544</v>
      </c>
      <c r="BN28" s="352">
        <v>560</v>
      </c>
      <c r="BO28" s="352">
        <v>561</v>
      </c>
      <c r="BP28" s="352">
        <v>561</v>
      </c>
      <c r="BQ28" s="352">
        <v>565</v>
      </c>
      <c r="BR28" s="352">
        <v>562</v>
      </c>
      <c r="BS28" s="352">
        <v>561</v>
      </c>
      <c r="BT28" s="352">
        <v>559</v>
      </c>
      <c r="BU28" s="352">
        <v>559</v>
      </c>
      <c r="BV28" s="352">
        <v>558</v>
      </c>
      <c r="BW28" s="341">
        <v>557</v>
      </c>
      <c r="BX28" s="342">
        <v>559</v>
      </c>
      <c r="BY28" s="352">
        <v>557</v>
      </c>
      <c r="BZ28" s="352">
        <v>615</v>
      </c>
      <c r="CA28" s="352">
        <v>558</v>
      </c>
      <c r="CB28" s="352">
        <v>570</v>
      </c>
      <c r="CC28" s="352">
        <v>576</v>
      </c>
      <c r="CD28" s="352">
        <v>574</v>
      </c>
      <c r="CE28" s="352">
        <v>573</v>
      </c>
      <c r="CF28" s="352">
        <v>568</v>
      </c>
      <c r="CG28" s="352">
        <v>569</v>
      </c>
      <c r="CH28" s="352">
        <v>566</v>
      </c>
      <c r="CI28" s="341">
        <v>558</v>
      </c>
      <c r="CJ28" s="342">
        <v>560</v>
      </c>
      <c r="CK28" s="352">
        <v>554</v>
      </c>
      <c r="CL28" s="352">
        <v>559</v>
      </c>
      <c r="CM28" s="352">
        <v>568</v>
      </c>
      <c r="CN28" s="352">
        <v>561</v>
      </c>
      <c r="CO28" s="352">
        <v>557</v>
      </c>
      <c r="CP28" s="352">
        <v>552</v>
      </c>
      <c r="CQ28" s="352">
        <v>561</v>
      </c>
      <c r="CR28" s="352">
        <v>563</v>
      </c>
      <c r="CS28" s="341">
        <v>561</v>
      </c>
      <c r="CT28" s="345">
        <v>562</v>
      </c>
      <c r="CU28" s="341">
        <v>560</v>
      </c>
      <c r="CV28" s="352">
        <v>561</v>
      </c>
      <c r="CW28" s="352">
        <v>558</v>
      </c>
      <c r="CX28" s="352">
        <v>567</v>
      </c>
      <c r="CY28" s="793">
        <v>567</v>
      </c>
      <c r="CZ28" s="352"/>
      <c r="DA28" s="352"/>
      <c r="DB28" s="352"/>
      <c r="DC28" s="352"/>
      <c r="DD28" s="352"/>
      <c r="DE28" s="352"/>
      <c r="DF28" s="352"/>
      <c r="DG28" s="352"/>
      <c r="DH28" s="352"/>
      <c r="DI28" s="104">
        <v>9</v>
      </c>
      <c r="DJ28" s="84">
        <v>1.5873015873015872</v>
      </c>
      <c r="DK28" s="721">
        <v>7</v>
      </c>
      <c r="DL28" s="84">
        <v>1.2544802867383513</v>
      </c>
    </row>
    <row r="29" spans="1:127" ht="15" outlineLevel="2">
      <c r="A29" s="366">
        <v>837</v>
      </c>
      <c r="B29" s="15" t="s">
        <v>306</v>
      </c>
      <c r="C29" s="336" t="s">
        <v>316</v>
      </c>
      <c r="D29" s="342">
        <v>2858</v>
      </c>
      <c r="E29" s="352">
        <v>2858</v>
      </c>
      <c r="F29" s="352">
        <v>2858</v>
      </c>
      <c r="G29" s="352">
        <v>2858</v>
      </c>
      <c r="H29" s="352">
        <v>2858</v>
      </c>
      <c r="I29" s="352">
        <v>2890</v>
      </c>
      <c r="J29" s="352">
        <v>2889</v>
      </c>
      <c r="K29" s="352">
        <v>2890</v>
      </c>
      <c r="L29" s="352">
        <v>2890</v>
      </c>
      <c r="M29" s="352">
        <v>2890</v>
      </c>
      <c r="N29" s="352">
        <v>2886</v>
      </c>
      <c r="O29" s="345">
        <v>2966</v>
      </c>
      <c r="P29" s="342">
        <v>2964</v>
      </c>
      <c r="Q29" s="352">
        <v>2567</v>
      </c>
      <c r="R29" s="352">
        <v>2521</v>
      </c>
      <c r="S29" s="352">
        <v>3082</v>
      </c>
      <c r="T29" s="352">
        <v>3011</v>
      </c>
      <c r="U29" s="352">
        <v>3094</v>
      </c>
      <c r="V29" s="352">
        <v>3058</v>
      </c>
      <c r="W29" s="352">
        <v>3060</v>
      </c>
      <c r="X29" s="352">
        <v>3055</v>
      </c>
      <c r="Y29" s="352">
        <v>3082</v>
      </c>
      <c r="Z29" s="352">
        <v>3075</v>
      </c>
      <c r="AA29" s="345">
        <v>3076</v>
      </c>
      <c r="AB29" s="342">
        <v>3083</v>
      </c>
      <c r="AC29" s="352">
        <v>3089</v>
      </c>
      <c r="AD29" s="352">
        <v>3114</v>
      </c>
      <c r="AE29" s="352">
        <v>3114</v>
      </c>
      <c r="AF29" s="352">
        <v>3076</v>
      </c>
      <c r="AG29" s="352">
        <v>3068</v>
      </c>
      <c r="AH29" s="352">
        <v>3077</v>
      </c>
      <c r="AI29" s="352">
        <v>3083</v>
      </c>
      <c r="AJ29" s="352">
        <v>3082</v>
      </c>
      <c r="AK29" s="352">
        <v>3084</v>
      </c>
      <c r="AL29" s="352">
        <v>3077</v>
      </c>
      <c r="AM29" s="345">
        <v>3073</v>
      </c>
      <c r="AN29" s="342">
        <v>3072</v>
      </c>
      <c r="AO29" s="352">
        <v>3077</v>
      </c>
      <c r="AP29" s="352">
        <v>3077</v>
      </c>
      <c r="AQ29" s="352">
        <v>3074</v>
      </c>
      <c r="AR29" s="352">
        <v>3073</v>
      </c>
      <c r="AS29" s="352">
        <v>3071</v>
      </c>
      <c r="AT29" s="352">
        <v>3064</v>
      </c>
      <c r="AU29" s="352">
        <v>3052</v>
      </c>
      <c r="AV29" s="352">
        <v>3047</v>
      </c>
      <c r="AW29" s="352">
        <v>3045</v>
      </c>
      <c r="AX29" s="352">
        <v>3036</v>
      </c>
      <c r="AY29" s="345">
        <v>3034</v>
      </c>
      <c r="AZ29" s="342">
        <v>3029</v>
      </c>
      <c r="BA29" s="352">
        <v>3012</v>
      </c>
      <c r="BB29" s="352">
        <v>2990</v>
      </c>
      <c r="BC29" s="352">
        <v>2980</v>
      </c>
      <c r="BD29" s="352">
        <v>2970</v>
      </c>
      <c r="BE29" s="352">
        <v>2963</v>
      </c>
      <c r="BF29" s="352">
        <v>2917</v>
      </c>
      <c r="BG29" s="352">
        <v>2928</v>
      </c>
      <c r="BH29" s="352">
        <v>2927</v>
      </c>
      <c r="BI29" s="352">
        <v>2926</v>
      </c>
      <c r="BJ29" s="352">
        <v>2934</v>
      </c>
      <c r="BK29" s="341">
        <v>2932</v>
      </c>
      <c r="BL29" s="342">
        <v>2901</v>
      </c>
      <c r="BM29" s="352">
        <v>2899</v>
      </c>
      <c r="BN29" s="352">
        <v>2985</v>
      </c>
      <c r="BO29" s="352">
        <v>2989</v>
      </c>
      <c r="BP29" s="352">
        <v>2989</v>
      </c>
      <c r="BQ29" s="352">
        <v>3001</v>
      </c>
      <c r="BR29" s="352">
        <v>2956</v>
      </c>
      <c r="BS29" s="352">
        <v>2950</v>
      </c>
      <c r="BT29" s="352">
        <v>2937</v>
      </c>
      <c r="BU29" s="352">
        <v>2927</v>
      </c>
      <c r="BV29" s="352">
        <v>2916</v>
      </c>
      <c r="BW29" s="341">
        <v>2916</v>
      </c>
      <c r="BX29" s="342">
        <v>2937</v>
      </c>
      <c r="BY29" s="352">
        <v>2927</v>
      </c>
      <c r="BZ29" s="352">
        <v>3215</v>
      </c>
      <c r="CA29" s="352">
        <v>3201</v>
      </c>
      <c r="CB29" s="352">
        <v>3223</v>
      </c>
      <c r="CC29" s="352">
        <v>3224</v>
      </c>
      <c r="CD29" s="352">
        <v>3208</v>
      </c>
      <c r="CE29" s="352">
        <v>3197</v>
      </c>
      <c r="CF29" s="352">
        <v>3191</v>
      </c>
      <c r="CG29" s="352">
        <v>3207</v>
      </c>
      <c r="CH29" s="352">
        <v>3188</v>
      </c>
      <c r="CI29" s="341">
        <v>3137</v>
      </c>
      <c r="CJ29" s="342">
        <v>3115</v>
      </c>
      <c r="CK29" s="352">
        <v>3117</v>
      </c>
      <c r="CL29" s="352">
        <v>3132</v>
      </c>
      <c r="CM29" s="352">
        <v>3169</v>
      </c>
      <c r="CN29" s="352">
        <v>3163</v>
      </c>
      <c r="CO29" s="352">
        <v>3176</v>
      </c>
      <c r="CP29" s="352">
        <v>3148</v>
      </c>
      <c r="CQ29" s="352">
        <v>3197</v>
      </c>
      <c r="CR29" s="352">
        <v>3215</v>
      </c>
      <c r="CS29" s="341">
        <v>3204</v>
      </c>
      <c r="CT29" s="345">
        <v>3217</v>
      </c>
      <c r="CU29" s="341">
        <v>3187</v>
      </c>
      <c r="CV29" s="352">
        <v>3166</v>
      </c>
      <c r="CW29" s="352">
        <v>3199</v>
      </c>
      <c r="CX29" s="352">
        <v>3222</v>
      </c>
      <c r="CY29" s="793">
        <v>3222</v>
      </c>
      <c r="CZ29" s="352"/>
      <c r="DA29" s="352"/>
      <c r="DB29" s="352"/>
      <c r="DC29" s="352"/>
      <c r="DD29" s="352"/>
      <c r="DE29" s="352"/>
      <c r="DF29" s="352"/>
      <c r="DG29" s="352"/>
      <c r="DH29" s="352"/>
      <c r="DI29" s="104">
        <v>23</v>
      </c>
      <c r="DJ29" s="84">
        <v>0.71384233395406582</v>
      </c>
      <c r="DK29" s="721">
        <v>35</v>
      </c>
      <c r="DL29" s="84">
        <v>1.1157156518967166</v>
      </c>
      <c r="DP29" s="213"/>
      <c r="DQ29" s="213"/>
      <c r="DR29" s="213"/>
    </row>
    <row r="30" spans="1:127" ht="15" outlineLevel="2">
      <c r="A30" s="366">
        <v>873</v>
      </c>
      <c r="B30" s="15" t="s">
        <v>306</v>
      </c>
      <c r="C30" s="336" t="s">
        <v>317</v>
      </c>
      <c r="D30" s="342">
        <v>168</v>
      </c>
      <c r="E30" s="352">
        <v>168</v>
      </c>
      <c r="F30" s="352">
        <v>168</v>
      </c>
      <c r="G30" s="352">
        <v>168</v>
      </c>
      <c r="H30" s="352">
        <v>168</v>
      </c>
      <c r="I30" s="352">
        <v>173</v>
      </c>
      <c r="J30" s="352">
        <v>173</v>
      </c>
      <c r="K30" s="352">
        <v>173</v>
      </c>
      <c r="L30" s="352">
        <v>173</v>
      </c>
      <c r="M30" s="352">
        <v>173</v>
      </c>
      <c r="N30" s="352">
        <v>173</v>
      </c>
      <c r="O30" s="345">
        <v>185</v>
      </c>
      <c r="P30" s="342">
        <v>185</v>
      </c>
      <c r="Q30" s="352">
        <v>157</v>
      </c>
      <c r="R30" s="352">
        <v>155</v>
      </c>
      <c r="S30" s="352">
        <v>200</v>
      </c>
      <c r="T30" s="352">
        <v>197</v>
      </c>
      <c r="U30" s="352">
        <v>201</v>
      </c>
      <c r="V30" s="352">
        <v>195</v>
      </c>
      <c r="W30" s="352">
        <v>194</v>
      </c>
      <c r="X30" s="352">
        <v>194</v>
      </c>
      <c r="Y30" s="352">
        <v>196</v>
      </c>
      <c r="Z30" s="352">
        <v>194</v>
      </c>
      <c r="AA30" s="345">
        <v>194</v>
      </c>
      <c r="AB30" s="342">
        <v>195</v>
      </c>
      <c r="AC30" s="352">
        <v>196</v>
      </c>
      <c r="AD30" s="352">
        <v>196</v>
      </c>
      <c r="AE30" s="352">
        <v>196</v>
      </c>
      <c r="AF30" s="352">
        <v>200</v>
      </c>
      <c r="AG30" s="352">
        <v>198</v>
      </c>
      <c r="AH30" s="352">
        <v>198</v>
      </c>
      <c r="AI30" s="352">
        <v>199</v>
      </c>
      <c r="AJ30" s="352">
        <v>200</v>
      </c>
      <c r="AK30" s="352">
        <v>205</v>
      </c>
      <c r="AL30" s="352">
        <v>205</v>
      </c>
      <c r="AM30" s="345">
        <v>205</v>
      </c>
      <c r="AN30" s="342">
        <v>205</v>
      </c>
      <c r="AO30" s="352">
        <v>206</v>
      </c>
      <c r="AP30" s="352">
        <v>205</v>
      </c>
      <c r="AQ30" s="352">
        <v>203</v>
      </c>
      <c r="AR30" s="352">
        <v>203</v>
      </c>
      <c r="AS30" s="352">
        <v>203</v>
      </c>
      <c r="AT30" s="352">
        <v>203</v>
      </c>
      <c r="AU30" s="352">
        <v>203</v>
      </c>
      <c r="AV30" s="352">
        <v>203</v>
      </c>
      <c r="AW30" s="352">
        <v>203</v>
      </c>
      <c r="AX30" s="352">
        <v>203</v>
      </c>
      <c r="AY30" s="345">
        <v>203</v>
      </c>
      <c r="AZ30" s="342">
        <v>201</v>
      </c>
      <c r="BA30" s="352">
        <v>200</v>
      </c>
      <c r="BB30" s="352">
        <v>200</v>
      </c>
      <c r="BC30" s="352">
        <v>200</v>
      </c>
      <c r="BD30" s="352">
        <v>198</v>
      </c>
      <c r="BE30" s="352">
        <v>197</v>
      </c>
      <c r="BF30" s="352">
        <v>193</v>
      </c>
      <c r="BG30" s="352">
        <v>185</v>
      </c>
      <c r="BH30" s="352">
        <v>185</v>
      </c>
      <c r="BI30" s="352">
        <v>185</v>
      </c>
      <c r="BJ30" s="352">
        <v>187</v>
      </c>
      <c r="BK30" s="341">
        <v>187</v>
      </c>
      <c r="BL30" s="342">
        <v>186</v>
      </c>
      <c r="BM30" s="352">
        <v>186</v>
      </c>
      <c r="BN30" s="352">
        <v>187</v>
      </c>
      <c r="BO30" s="352">
        <v>188</v>
      </c>
      <c r="BP30" s="352">
        <v>188</v>
      </c>
      <c r="BQ30" s="352">
        <v>191</v>
      </c>
      <c r="BR30" s="352">
        <v>189</v>
      </c>
      <c r="BS30" s="352">
        <v>190</v>
      </c>
      <c r="BT30" s="352">
        <v>190</v>
      </c>
      <c r="BU30" s="352">
        <v>189</v>
      </c>
      <c r="BV30" s="352">
        <v>191</v>
      </c>
      <c r="BW30" s="341">
        <v>192</v>
      </c>
      <c r="BX30" s="342">
        <v>194</v>
      </c>
      <c r="BY30" s="352">
        <v>192</v>
      </c>
      <c r="BZ30" s="352">
        <v>205</v>
      </c>
      <c r="CA30" s="352">
        <v>202</v>
      </c>
      <c r="CB30" s="352">
        <v>207</v>
      </c>
      <c r="CC30" s="352">
        <v>204</v>
      </c>
      <c r="CD30" s="352">
        <v>200</v>
      </c>
      <c r="CE30" s="352">
        <v>198</v>
      </c>
      <c r="CF30" s="352">
        <v>199</v>
      </c>
      <c r="CG30" s="352">
        <v>199</v>
      </c>
      <c r="CH30" s="352">
        <v>197</v>
      </c>
      <c r="CI30" s="341">
        <v>192</v>
      </c>
      <c r="CJ30" s="342">
        <v>192</v>
      </c>
      <c r="CK30" s="352">
        <v>190</v>
      </c>
      <c r="CL30" s="352">
        <v>187</v>
      </c>
      <c r="CM30" s="352">
        <v>191</v>
      </c>
      <c r="CN30" s="352">
        <v>193</v>
      </c>
      <c r="CO30" s="352">
        <v>194</v>
      </c>
      <c r="CP30" s="352">
        <v>195</v>
      </c>
      <c r="CQ30" s="352">
        <v>196</v>
      </c>
      <c r="CR30" s="352">
        <v>194</v>
      </c>
      <c r="CS30" s="341">
        <v>193</v>
      </c>
      <c r="CT30" s="345">
        <v>193</v>
      </c>
      <c r="CU30" s="341">
        <v>194</v>
      </c>
      <c r="CV30" s="352">
        <v>193</v>
      </c>
      <c r="CW30" s="352">
        <v>190</v>
      </c>
      <c r="CX30" s="352">
        <v>193</v>
      </c>
      <c r="CY30" s="793">
        <v>193</v>
      </c>
      <c r="CZ30" s="352"/>
      <c r="DA30" s="352"/>
      <c r="DB30" s="352"/>
      <c r="DC30" s="352"/>
      <c r="DD30" s="352"/>
      <c r="DE30" s="352"/>
      <c r="DF30" s="352"/>
      <c r="DG30" s="352"/>
      <c r="DH30" s="352"/>
      <c r="DI30" s="104">
        <v>3</v>
      </c>
      <c r="DJ30" s="84">
        <v>1.5544041450777202</v>
      </c>
      <c r="DK30" s="721">
        <v>-1</v>
      </c>
      <c r="DL30" s="84">
        <v>-0.52083333333333326</v>
      </c>
      <c r="DP30" s="5"/>
      <c r="DQ30" s="5"/>
      <c r="DS30" s="5"/>
    </row>
    <row r="31" spans="1:127" ht="15" outlineLevel="1">
      <c r="A31" s="125" t="s">
        <v>318</v>
      </c>
      <c r="B31" s="26"/>
      <c r="C31" s="27"/>
      <c r="D31" s="44">
        <v>2795</v>
      </c>
      <c r="E31" s="45">
        <v>2796</v>
      </c>
      <c r="F31" s="45">
        <v>2796</v>
      </c>
      <c r="G31" s="45">
        <v>2796</v>
      </c>
      <c r="H31" s="45">
        <v>2796</v>
      </c>
      <c r="I31" s="45">
        <v>2832</v>
      </c>
      <c r="J31" s="45">
        <v>2830</v>
      </c>
      <c r="K31" s="45">
        <v>2833</v>
      </c>
      <c r="L31" s="45">
        <v>2832</v>
      </c>
      <c r="M31" s="45">
        <v>2832</v>
      </c>
      <c r="N31" s="45">
        <v>2827</v>
      </c>
      <c r="O31" s="232">
        <v>3080</v>
      </c>
      <c r="P31" s="44">
        <v>3056</v>
      </c>
      <c r="Q31" s="45">
        <v>2623</v>
      </c>
      <c r="R31" s="45">
        <v>2596</v>
      </c>
      <c r="S31" s="45">
        <v>3268</v>
      </c>
      <c r="T31" s="45">
        <v>3217</v>
      </c>
      <c r="U31" s="45">
        <v>3269</v>
      </c>
      <c r="V31" s="45">
        <v>3235</v>
      </c>
      <c r="W31" s="45">
        <v>3237</v>
      </c>
      <c r="X31" s="45">
        <v>3224</v>
      </c>
      <c r="Y31" s="45">
        <v>3249</v>
      </c>
      <c r="Z31" s="45">
        <v>3245</v>
      </c>
      <c r="AA31" s="232">
        <v>3266</v>
      </c>
      <c r="AB31" s="44">
        <v>3264</v>
      </c>
      <c r="AC31" s="45">
        <v>3267</v>
      </c>
      <c r="AD31" s="45">
        <v>3272</v>
      </c>
      <c r="AE31" s="45">
        <v>3271</v>
      </c>
      <c r="AF31" s="45">
        <v>3274</v>
      </c>
      <c r="AG31" s="45">
        <v>3260</v>
      </c>
      <c r="AH31" s="45">
        <v>3263</v>
      </c>
      <c r="AI31" s="45">
        <v>3272</v>
      </c>
      <c r="AJ31" s="45">
        <v>3275</v>
      </c>
      <c r="AK31" s="45">
        <v>3278</v>
      </c>
      <c r="AL31" s="45">
        <v>3275</v>
      </c>
      <c r="AM31" s="232">
        <v>3272</v>
      </c>
      <c r="AN31" s="44">
        <v>3268</v>
      </c>
      <c r="AO31" s="45">
        <v>3271</v>
      </c>
      <c r="AP31" s="45">
        <v>3261</v>
      </c>
      <c r="AQ31" s="45">
        <v>3253</v>
      </c>
      <c r="AR31" s="45">
        <v>3250</v>
      </c>
      <c r="AS31" s="45">
        <v>3240</v>
      </c>
      <c r="AT31" s="45">
        <v>3229</v>
      </c>
      <c r="AU31" s="45">
        <v>3214</v>
      </c>
      <c r="AV31" s="45">
        <v>3203</v>
      </c>
      <c r="AW31" s="45">
        <v>3199</v>
      </c>
      <c r="AX31" s="45">
        <v>3184</v>
      </c>
      <c r="AY31" s="232">
        <v>3177</v>
      </c>
      <c r="AZ31" s="44">
        <v>3175</v>
      </c>
      <c r="BA31" s="45">
        <v>3168</v>
      </c>
      <c r="BB31" s="45">
        <v>3152</v>
      </c>
      <c r="BC31" s="45">
        <v>3146</v>
      </c>
      <c r="BD31" s="45">
        <v>3139</v>
      </c>
      <c r="BE31" s="45">
        <v>3132</v>
      </c>
      <c r="BF31" s="45">
        <v>3081</v>
      </c>
      <c r="BG31" s="45">
        <v>3069</v>
      </c>
      <c r="BH31" s="45">
        <v>3064</v>
      </c>
      <c r="BI31" s="45">
        <v>3060</v>
      </c>
      <c r="BJ31" s="45">
        <v>3065</v>
      </c>
      <c r="BK31" s="57">
        <v>3060</v>
      </c>
      <c r="BL31" s="44">
        <v>3039</v>
      </c>
      <c r="BM31" s="45">
        <v>3033</v>
      </c>
      <c r="BN31" s="45">
        <v>3085</v>
      </c>
      <c r="BO31" s="45">
        <v>3095</v>
      </c>
      <c r="BP31" s="45">
        <v>3095</v>
      </c>
      <c r="BQ31" s="45">
        <v>3121</v>
      </c>
      <c r="BR31" s="45">
        <v>3087</v>
      </c>
      <c r="BS31" s="45">
        <v>3090</v>
      </c>
      <c r="BT31" s="45">
        <v>3083</v>
      </c>
      <c r="BU31" s="45">
        <v>3076</v>
      </c>
      <c r="BV31" s="45">
        <v>3073</v>
      </c>
      <c r="BW31" s="57">
        <v>3074</v>
      </c>
      <c r="BX31" s="44">
        <v>3096</v>
      </c>
      <c r="BY31" s="45">
        <v>3067</v>
      </c>
      <c r="BZ31" s="45">
        <v>3297</v>
      </c>
      <c r="CA31" s="45">
        <v>3226</v>
      </c>
      <c r="CB31" s="45">
        <v>3272</v>
      </c>
      <c r="CC31" s="45">
        <v>3272</v>
      </c>
      <c r="CD31" s="45">
        <v>3268</v>
      </c>
      <c r="CE31" s="45">
        <v>3257</v>
      </c>
      <c r="CF31" s="45">
        <v>3242</v>
      </c>
      <c r="CG31" s="45">
        <v>3253</v>
      </c>
      <c r="CH31" s="45">
        <v>3235</v>
      </c>
      <c r="CI31" s="57">
        <v>3199</v>
      </c>
      <c r="CJ31" s="44">
        <v>2867</v>
      </c>
      <c r="CK31" s="45">
        <v>2862</v>
      </c>
      <c r="CL31" s="45">
        <v>3190</v>
      </c>
      <c r="CM31" s="45">
        <v>3217</v>
      </c>
      <c r="CN31" s="45">
        <v>3225</v>
      </c>
      <c r="CO31" s="45">
        <v>3239</v>
      </c>
      <c r="CP31" s="45">
        <v>3220</v>
      </c>
      <c r="CQ31" s="45">
        <v>3226</v>
      </c>
      <c r="CR31" s="45">
        <v>3235</v>
      </c>
      <c r="CS31" s="57">
        <v>3232</v>
      </c>
      <c r="CT31" s="232">
        <v>3231</v>
      </c>
      <c r="CU31" s="45">
        <v>3233</v>
      </c>
      <c r="CV31" s="45">
        <v>3219</v>
      </c>
      <c r="CW31" s="45">
        <v>3206</v>
      </c>
      <c r="CX31" s="45">
        <v>3183</v>
      </c>
      <c r="CY31" s="792">
        <v>3183</v>
      </c>
      <c r="CZ31" s="45"/>
      <c r="DA31" s="45"/>
      <c r="DB31" s="45"/>
      <c r="DC31" s="45"/>
      <c r="DD31" s="45"/>
      <c r="DE31" s="45"/>
      <c r="DF31" s="45"/>
      <c r="DG31" s="45"/>
      <c r="DH31" s="45"/>
      <c r="DI31" s="104">
        <v>-23</v>
      </c>
      <c r="DJ31" s="84">
        <v>-0.72258875274897894</v>
      </c>
      <c r="DK31" s="721">
        <v>-50</v>
      </c>
      <c r="DL31" s="84">
        <v>-1.5629884338855891</v>
      </c>
      <c r="DP31" s="5"/>
      <c r="DQ31" s="5"/>
      <c r="DR31" s="5"/>
      <c r="DS31" s="5"/>
    </row>
    <row r="32" spans="1:127" ht="15" outlineLevel="2">
      <c r="A32" s="366">
        <v>31</v>
      </c>
      <c r="B32" s="15" t="s">
        <v>318</v>
      </c>
      <c r="C32" s="336" t="s">
        <v>319</v>
      </c>
      <c r="D32" s="342">
        <v>380</v>
      </c>
      <c r="E32" s="352">
        <v>380</v>
      </c>
      <c r="F32" s="352">
        <v>380</v>
      </c>
      <c r="G32" s="352">
        <v>380</v>
      </c>
      <c r="H32" s="352">
        <v>380</v>
      </c>
      <c r="I32" s="352">
        <v>383</v>
      </c>
      <c r="J32" s="352">
        <v>382</v>
      </c>
      <c r="K32" s="352">
        <v>383</v>
      </c>
      <c r="L32" s="352">
        <v>383</v>
      </c>
      <c r="M32" s="352">
        <v>383</v>
      </c>
      <c r="N32" s="352">
        <v>383</v>
      </c>
      <c r="O32" s="345">
        <v>409</v>
      </c>
      <c r="P32" s="342">
        <v>405</v>
      </c>
      <c r="Q32" s="352">
        <v>361</v>
      </c>
      <c r="R32" s="352">
        <v>357</v>
      </c>
      <c r="S32" s="352">
        <v>441</v>
      </c>
      <c r="T32" s="352">
        <v>435</v>
      </c>
      <c r="U32" s="352">
        <v>444</v>
      </c>
      <c r="V32" s="352">
        <v>437</v>
      </c>
      <c r="W32" s="352">
        <v>437</v>
      </c>
      <c r="X32" s="352">
        <v>436</v>
      </c>
      <c r="Y32" s="352">
        <v>440</v>
      </c>
      <c r="Z32" s="352">
        <v>439</v>
      </c>
      <c r="AA32" s="345">
        <v>440</v>
      </c>
      <c r="AB32" s="342">
        <v>440</v>
      </c>
      <c r="AC32" s="352">
        <v>440</v>
      </c>
      <c r="AD32" s="352">
        <v>447</v>
      </c>
      <c r="AE32" s="352">
        <v>447</v>
      </c>
      <c r="AF32" s="352">
        <v>447</v>
      </c>
      <c r="AG32" s="352">
        <v>447</v>
      </c>
      <c r="AH32" s="352">
        <v>449</v>
      </c>
      <c r="AI32" s="352">
        <v>448</v>
      </c>
      <c r="AJ32" s="352">
        <v>449</v>
      </c>
      <c r="AK32" s="352">
        <v>449</v>
      </c>
      <c r="AL32" s="352">
        <v>448</v>
      </c>
      <c r="AM32" s="345">
        <v>448</v>
      </c>
      <c r="AN32" s="342">
        <v>448</v>
      </c>
      <c r="AO32" s="352">
        <v>447</v>
      </c>
      <c r="AP32" s="352">
        <v>447</v>
      </c>
      <c r="AQ32" s="352">
        <v>444</v>
      </c>
      <c r="AR32" s="352">
        <v>444</v>
      </c>
      <c r="AS32" s="352">
        <v>443</v>
      </c>
      <c r="AT32" s="352">
        <v>443</v>
      </c>
      <c r="AU32" s="352">
        <v>442</v>
      </c>
      <c r="AV32" s="352">
        <v>442</v>
      </c>
      <c r="AW32" s="352">
        <v>442</v>
      </c>
      <c r="AX32" s="352">
        <v>441</v>
      </c>
      <c r="AY32" s="345">
        <v>438</v>
      </c>
      <c r="AZ32" s="342">
        <v>437</v>
      </c>
      <c r="BA32" s="352">
        <v>436</v>
      </c>
      <c r="BB32" s="352">
        <v>435</v>
      </c>
      <c r="BC32" s="352">
        <v>435</v>
      </c>
      <c r="BD32" s="352">
        <v>434</v>
      </c>
      <c r="BE32" s="352">
        <v>433</v>
      </c>
      <c r="BF32" s="352">
        <v>428</v>
      </c>
      <c r="BG32" s="352">
        <v>431</v>
      </c>
      <c r="BH32" s="352">
        <v>431</v>
      </c>
      <c r="BI32" s="352">
        <v>430</v>
      </c>
      <c r="BJ32" s="352">
        <v>429</v>
      </c>
      <c r="BK32" s="341">
        <v>428</v>
      </c>
      <c r="BL32" s="342">
        <v>426</v>
      </c>
      <c r="BM32" s="352">
        <v>426</v>
      </c>
      <c r="BN32" s="352">
        <v>430</v>
      </c>
      <c r="BO32" s="352">
        <v>431</v>
      </c>
      <c r="BP32" s="352">
        <v>431</v>
      </c>
      <c r="BQ32" s="352">
        <v>433</v>
      </c>
      <c r="BR32" s="352">
        <v>428</v>
      </c>
      <c r="BS32" s="352">
        <v>429</v>
      </c>
      <c r="BT32" s="352">
        <v>429</v>
      </c>
      <c r="BU32" s="352">
        <v>431</v>
      </c>
      <c r="BV32" s="352">
        <v>431</v>
      </c>
      <c r="BW32" s="341">
        <v>431</v>
      </c>
      <c r="BX32" s="342">
        <v>429</v>
      </c>
      <c r="BY32" s="352">
        <v>427</v>
      </c>
      <c r="BZ32" s="352">
        <v>456</v>
      </c>
      <c r="CA32" s="352">
        <v>458</v>
      </c>
      <c r="CB32" s="352">
        <v>460</v>
      </c>
      <c r="CC32" s="352">
        <v>458</v>
      </c>
      <c r="CD32" s="352">
        <v>456</v>
      </c>
      <c r="CE32" s="352">
        <v>455</v>
      </c>
      <c r="CF32" s="352">
        <v>449</v>
      </c>
      <c r="CG32" s="352">
        <v>450</v>
      </c>
      <c r="CH32" s="352">
        <v>446</v>
      </c>
      <c r="CI32" s="341">
        <v>435</v>
      </c>
      <c r="CJ32" s="342">
        <v>107</v>
      </c>
      <c r="CK32" s="352">
        <v>107</v>
      </c>
      <c r="CL32" s="352">
        <v>435</v>
      </c>
      <c r="CM32" s="352">
        <v>438</v>
      </c>
      <c r="CN32" s="352">
        <v>439</v>
      </c>
      <c r="CO32" s="352">
        <v>441</v>
      </c>
      <c r="CP32" s="352">
        <v>443</v>
      </c>
      <c r="CQ32" s="352">
        <v>444</v>
      </c>
      <c r="CR32" s="352">
        <v>445</v>
      </c>
      <c r="CS32" s="341">
        <v>445</v>
      </c>
      <c r="CT32" s="345">
        <v>446</v>
      </c>
      <c r="CU32" s="341">
        <v>448</v>
      </c>
      <c r="CV32" s="352">
        <v>448</v>
      </c>
      <c r="CW32" s="352">
        <v>446</v>
      </c>
      <c r="CX32" s="352">
        <v>435</v>
      </c>
      <c r="CY32" s="793">
        <v>435</v>
      </c>
      <c r="CZ32" s="352"/>
      <c r="DA32" s="352"/>
      <c r="DB32" s="352"/>
      <c r="DC32" s="352"/>
      <c r="DD32" s="352"/>
      <c r="DE32" s="352"/>
      <c r="DF32" s="352"/>
      <c r="DG32" s="352"/>
      <c r="DH32" s="352"/>
      <c r="DI32" s="104">
        <v>-11</v>
      </c>
      <c r="DJ32" s="84">
        <v>-2.5287356321839081</v>
      </c>
      <c r="DK32" s="721">
        <v>-13</v>
      </c>
      <c r="DL32" s="84">
        <v>-2.9885057471264367</v>
      </c>
      <c r="DP32" s="5"/>
      <c r="DQ32" s="5"/>
      <c r="DR32" s="5"/>
      <c r="DS32" s="5"/>
    </row>
    <row r="33" spans="1:123" ht="15" outlineLevel="2">
      <c r="A33" s="366">
        <v>40</v>
      </c>
      <c r="B33" s="15" t="s">
        <v>318</v>
      </c>
      <c r="C33" s="336" t="s">
        <v>320</v>
      </c>
      <c r="D33" s="342">
        <v>205</v>
      </c>
      <c r="E33" s="352">
        <v>205</v>
      </c>
      <c r="F33" s="352">
        <v>205</v>
      </c>
      <c r="G33" s="352">
        <v>205</v>
      </c>
      <c r="H33" s="352">
        <v>205</v>
      </c>
      <c r="I33" s="352">
        <v>209</v>
      </c>
      <c r="J33" s="352">
        <v>209</v>
      </c>
      <c r="K33" s="352">
        <v>209</v>
      </c>
      <c r="L33" s="352">
        <v>209</v>
      </c>
      <c r="M33" s="352">
        <v>209</v>
      </c>
      <c r="N33" s="352">
        <v>209</v>
      </c>
      <c r="O33" s="345">
        <v>242</v>
      </c>
      <c r="P33" s="342">
        <v>233</v>
      </c>
      <c r="Q33" s="352">
        <v>185</v>
      </c>
      <c r="R33" s="352">
        <v>184</v>
      </c>
      <c r="S33" s="352">
        <v>239</v>
      </c>
      <c r="T33" s="352">
        <v>231</v>
      </c>
      <c r="U33" s="352">
        <v>234</v>
      </c>
      <c r="V33" s="352">
        <v>234</v>
      </c>
      <c r="W33" s="352">
        <v>234</v>
      </c>
      <c r="X33" s="352">
        <v>234</v>
      </c>
      <c r="Y33" s="352">
        <v>235</v>
      </c>
      <c r="Z33" s="352">
        <v>235</v>
      </c>
      <c r="AA33" s="345">
        <v>237</v>
      </c>
      <c r="AB33" s="342">
        <v>237</v>
      </c>
      <c r="AC33" s="352">
        <v>237</v>
      </c>
      <c r="AD33" s="352">
        <v>238</v>
      </c>
      <c r="AE33" s="352">
        <v>238</v>
      </c>
      <c r="AF33" s="352">
        <v>239</v>
      </c>
      <c r="AG33" s="352">
        <v>237</v>
      </c>
      <c r="AH33" s="352">
        <v>237</v>
      </c>
      <c r="AI33" s="352">
        <v>237</v>
      </c>
      <c r="AJ33" s="352">
        <v>238</v>
      </c>
      <c r="AK33" s="352">
        <v>240</v>
      </c>
      <c r="AL33" s="352">
        <v>240</v>
      </c>
      <c r="AM33" s="345">
        <v>240</v>
      </c>
      <c r="AN33" s="342">
        <v>240</v>
      </c>
      <c r="AO33" s="352">
        <v>240</v>
      </c>
      <c r="AP33" s="352">
        <v>239</v>
      </c>
      <c r="AQ33" s="352">
        <v>239</v>
      </c>
      <c r="AR33" s="352">
        <v>239</v>
      </c>
      <c r="AS33" s="352">
        <v>239</v>
      </c>
      <c r="AT33" s="352">
        <v>237</v>
      </c>
      <c r="AU33" s="352">
        <v>236</v>
      </c>
      <c r="AV33" s="352">
        <v>234</v>
      </c>
      <c r="AW33" s="352">
        <v>234</v>
      </c>
      <c r="AX33" s="352">
        <v>233</v>
      </c>
      <c r="AY33" s="345">
        <v>233</v>
      </c>
      <c r="AZ33" s="342">
        <v>233</v>
      </c>
      <c r="BA33" s="352">
        <v>233</v>
      </c>
      <c r="BB33" s="352">
        <v>232</v>
      </c>
      <c r="BC33" s="352">
        <v>232</v>
      </c>
      <c r="BD33" s="352">
        <v>231</v>
      </c>
      <c r="BE33" s="352">
        <v>229</v>
      </c>
      <c r="BF33" s="352">
        <v>228</v>
      </c>
      <c r="BG33" s="352">
        <v>229</v>
      </c>
      <c r="BH33" s="352">
        <v>229</v>
      </c>
      <c r="BI33" s="352">
        <v>229</v>
      </c>
      <c r="BJ33" s="352">
        <v>230</v>
      </c>
      <c r="BK33" s="341">
        <v>230</v>
      </c>
      <c r="BL33" s="342">
        <v>230</v>
      </c>
      <c r="BM33" s="352">
        <v>229</v>
      </c>
      <c r="BN33" s="352">
        <v>231</v>
      </c>
      <c r="BO33" s="352">
        <v>231</v>
      </c>
      <c r="BP33" s="352">
        <v>231</v>
      </c>
      <c r="BQ33" s="352">
        <v>236</v>
      </c>
      <c r="BR33" s="352">
        <v>234</v>
      </c>
      <c r="BS33" s="352">
        <v>238</v>
      </c>
      <c r="BT33" s="352">
        <v>237</v>
      </c>
      <c r="BU33" s="352">
        <v>237</v>
      </c>
      <c r="BV33" s="352">
        <v>234</v>
      </c>
      <c r="BW33" s="341">
        <v>233</v>
      </c>
      <c r="BX33" s="342">
        <v>235</v>
      </c>
      <c r="BY33" s="352">
        <v>230</v>
      </c>
      <c r="BZ33" s="352">
        <v>246</v>
      </c>
      <c r="CA33" s="352">
        <v>245</v>
      </c>
      <c r="CB33" s="352">
        <v>257</v>
      </c>
      <c r="CC33" s="352">
        <v>258</v>
      </c>
      <c r="CD33" s="352">
        <v>262</v>
      </c>
      <c r="CE33" s="352">
        <v>262</v>
      </c>
      <c r="CF33" s="352">
        <v>261</v>
      </c>
      <c r="CG33" s="352">
        <v>262</v>
      </c>
      <c r="CH33" s="352">
        <v>260</v>
      </c>
      <c r="CI33" s="341">
        <v>260</v>
      </c>
      <c r="CJ33" s="342">
        <v>260</v>
      </c>
      <c r="CK33" s="352">
        <v>261</v>
      </c>
      <c r="CL33" s="352">
        <v>262</v>
      </c>
      <c r="CM33" s="352">
        <v>266</v>
      </c>
      <c r="CN33" s="352">
        <v>268</v>
      </c>
      <c r="CO33" s="352">
        <v>270</v>
      </c>
      <c r="CP33" s="352">
        <v>269</v>
      </c>
      <c r="CQ33" s="352">
        <v>270</v>
      </c>
      <c r="CR33" s="352">
        <v>273</v>
      </c>
      <c r="CS33" s="341">
        <v>273</v>
      </c>
      <c r="CT33" s="345">
        <v>271</v>
      </c>
      <c r="CU33" s="341">
        <v>271</v>
      </c>
      <c r="CV33" s="352">
        <v>270</v>
      </c>
      <c r="CW33" s="352">
        <v>270</v>
      </c>
      <c r="CX33" s="352">
        <v>257</v>
      </c>
      <c r="CY33" s="793">
        <v>257</v>
      </c>
      <c r="CZ33" s="352"/>
      <c r="DA33" s="352"/>
      <c r="DB33" s="352"/>
      <c r="DC33" s="352"/>
      <c r="DD33" s="352"/>
      <c r="DE33" s="352"/>
      <c r="DF33" s="352"/>
      <c r="DG33" s="352"/>
      <c r="DH33" s="352"/>
      <c r="DI33" s="104">
        <v>-13</v>
      </c>
      <c r="DJ33" s="84">
        <v>-5.0583657587548636</v>
      </c>
      <c r="DK33" s="721">
        <v>-14</v>
      </c>
      <c r="DL33" s="84">
        <v>-5.384615384615385</v>
      </c>
      <c r="DP33" s="5"/>
      <c r="DQ33" s="5"/>
      <c r="DR33" s="5"/>
      <c r="DS33" s="5"/>
    </row>
    <row r="34" spans="1:123" ht="15" outlineLevel="2">
      <c r="A34" s="366">
        <v>190</v>
      </c>
      <c r="B34" s="15" t="s">
        <v>318</v>
      </c>
      <c r="C34" s="336" t="s">
        <v>321</v>
      </c>
      <c r="D34" s="342">
        <v>201</v>
      </c>
      <c r="E34" s="352">
        <v>202</v>
      </c>
      <c r="F34" s="352">
        <v>202</v>
      </c>
      <c r="G34" s="352">
        <v>202</v>
      </c>
      <c r="H34" s="352">
        <v>202</v>
      </c>
      <c r="I34" s="352">
        <v>207</v>
      </c>
      <c r="J34" s="352">
        <v>207</v>
      </c>
      <c r="K34" s="352">
        <v>208</v>
      </c>
      <c r="L34" s="352">
        <v>208</v>
      </c>
      <c r="M34" s="352">
        <v>208</v>
      </c>
      <c r="N34" s="352">
        <v>208</v>
      </c>
      <c r="O34" s="345">
        <v>211</v>
      </c>
      <c r="P34" s="342">
        <v>210</v>
      </c>
      <c r="Q34" s="352">
        <v>180</v>
      </c>
      <c r="R34" s="352">
        <v>177</v>
      </c>
      <c r="S34" s="352">
        <v>250</v>
      </c>
      <c r="T34" s="352">
        <v>247</v>
      </c>
      <c r="U34" s="352">
        <v>248</v>
      </c>
      <c r="V34" s="352">
        <v>246</v>
      </c>
      <c r="W34" s="352">
        <v>245</v>
      </c>
      <c r="X34" s="352">
        <v>244</v>
      </c>
      <c r="Y34" s="352">
        <v>245</v>
      </c>
      <c r="Z34" s="352">
        <v>245</v>
      </c>
      <c r="AA34" s="345">
        <v>246</v>
      </c>
      <c r="AB34" s="342">
        <v>245</v>
      </c>
      <c r="AC34" s="352">
        <v>246</v>
      </c>
      <c r="AD34" s="352">
        <v>245</v>
      </c>
      <c r="AE34" s="352">
        <v>245</v>
      </c>
      <c r="AF34" s="352">
        <v>241</v>
      </c>
      <c r="AG34" s="352">
        <v>241</v>
      </c>
      <c r="AH34" s="352">
        <v>243</v>
      </c>
      <c r="AI34" s="352">
        <v>244</v>
      </c>
      <c r="AJ34" s="352">
        <v>246</v>
      </c>
      <c r="AK34" s="352">
        <v>244</v>
      </c>
      <c r="AL34" s="352">
        <v>243</v>
      </c>
      <c r="AM34" s="345">
        <v>243</v>
      </c>
      <c r="AN34" s="342">
        <v>243</v>
      </c>
      <c r="AO34" s="352">
        <v>243</v>
      </c>
      <c r="AP34" s="352">
        <v>242</v>
      </c>
      <c r="AQ34" s="352">
        <v>242</v>
      </c>
      <c r="AR34" s="352">
        <v>242</v>
      </c>
      <c r="AS34" s="352">
        <v>242</v>
      </c>
      <c r="AT34" s="352">
        <v>242</v>
      </c>
      <c r="AU34" s="352">
        <v>241</v>
      </c>
      <c r="AV34" s="352">
        <v>241</v>
      </c>
      <c r="AW34" s="352">
        <v>241</v>
      </c>
      <c r="AX34" s="352">
        <v>240</v>
      </c>
      <c r="AY34" s="345">
        <v>240</v>
      </c>
      <c r="AZ34" s="342">
        <v>240</v>
      </c>
      <c r="BA34" s="352">
        <v>240</v>
      </c>
      <c r="BB34" s="352">
        <v>239</v>
      </c>
      <c r="BC34" s="352">
        <v>239</v>
      </c>
      <c r="BD34" s="352">
        <v>240</v>
      </c>
      <c r="BE34" s="352">
        <v>240</v>
      </c>
      <c r="BF34" s="352">
        <v>235</v>
      </c>
      <c r="BG34" s="352">
        <v>234</v>
      </c>
      <c r="BH34" s="352">
        <v>233</v>
      </c>
      <c r="BI34" s="352">
        <v>232</v>
      </c>
      <c r="BJ34" s="352">
        <v>232</v>
      </c>
      <c r="BK34" s="341">
        <v>232</v>
      </c>
      <c r="BL34" s="342">
        <v>223</v>
      </c>
      <c r="BM34" s="352">
        <v>221</v>
      </c>
      <c r="BN34" s="352">
        <v>226</v>
      </c>
      <c r="BO34" s="352">
        <v>226</v>
      </c>
      <c r="BP34" s="352">
        <v>226</v>
      </c>
      <c r="BQ34" s="352">
        <v>226</v>
      </c>
      <c r="BR34" s="352">
        <v>224</v>
      </c>
      <c r="BS34" s="352">
        <v>224</v>
      </c>
      <c r="BT34" s="352">
        <v>224</v>
      </c>
      <c r="BU34" s="352">
        <v>223</v>
      </c>
      <c r="BV34" s="352">
        <v>221</v>
      </c>
      <c r="BW34" s="341">
        <v>220</v>
      </c>
      <c r="BX34" s="342">
        <v>221</v>
      </c>
      <c r="BY34" s="352">
        <v>218</v>
      </c>
      <c r="BZ34" s="352">
        <v>239</v>
      </c>
      <c r="CA34" s="352">
        <v>237</v>
      </c>
      <c r="CB34" s="352">
        <v>234</v>
      </c>
      <c r="CC34" s="352">
        <v>231</v>
      </c>
      <c r="CD34" s="352">
        <v>229</v>
      </c>
      <c r="CE34" s="352">
        <v>228</v>
      </c>
      <c r="CF34" s="352">
        <v>228</v>
      </c>
      <c r="CG34" s="352">
        <v>226</v>
      </c>
      <c r="CH34" s="352">
        <v>225</v>
      </c>
      <c r="CI34" s="341">
        <v>220</v>
      </c>
      <c r="CJ34" s="342">
        <v>219</v>
      </c>
      <c r="CK34" s="352">
        <v>219</v>
      </c>
      <c r="CL34" s="352">
        <v>221</v>
      </c>
      <c r="CM34" s="352">
        <v>220</v>
      </c>
      <c r="CN34" s="352">
        <v>221</v>
      </c>
      <c r="CO34" s="352">
        <v>220</v>
      </c>
      <c r="CP34" s="352">
        <v>219</v>
      </c>
      <c r="CQ34" s="352">
        <v>219</v>
      </c>
      <c r="CR34" s="352">
        <v>219</v>
      </c>
      <c r="CS34" s="341">
        <v>221</v>
      </c>
      <c r="CT34" s="345">
        <v>221</v>
      </c>
      <c r="CU34" s="341">
        <v>222</v>
      </c>
      <c r="CV34" s="352">
        <v>221</v>
      </c>
      <c r="CW34" s="352">
        <v>217</v>
      </c>
      <c r="CX34" s="352">
        <v>216</v>
      </c>
      <c r="CY34" s="793">
        <v>216</v>
      </c>
      <c r="CZ34" s="352"/>
      <c r="DA34" s="352"/>
      <c r="DB34" s="352"/>
      <c r="DC34" s="352"/>
      <c r="DD34" s="352"/>
      <c r="DE34" s="352"/>
      <c r="DF34" s="352"/>
      <c r="DG34" s="352"/>
      <c r="DH34" s="352"/>
      <c r="DI34" s="104">
        <v>-1</v>
      </c>
      <c r="DJ34" s="84">
        <v>-0.46296296296296291</v>
      </c>
      <c r="DK34" s="721">
        <v>-6</v>
      </c>
      <c r="DL34" s="84">
        <v>-2.7272727272727271</v>
      </c>
      <c r="DP34" s="5"/>
      <c r="DQ34" s="5"/>
      <c r="DR34" s="5"/>
      <c r="DS34" s="5"/>
    </row>
    <row r="35" spans="1:123" ht="15" outlineLevel="2">
      <c r="A35" s="366">
        <v>604</v>
      </c>
      <c r="B35" s="15" t="s">
        <v>318</v>
      </c>
      <c r="C35" s="336" t="s">
        <v>322</v>
      </c>
      <c r="D35" s="342">
        <v>364</v>
      </c>
      <c r="E35" s="352">
        <v>364</v>
      </c>
      <c r="F35" s="352">
        <v>364</v>
      </c>
      <c r="G35" s="352">
        <v>364</v>
      </c>
      <c r="H35" s="352">
        <v>364</v>
      </c>
      <c r="I35" s="352">
        <v>370</v>
      </c>
      <c r="J35" s="352">
        <v>370</v>
      </c>
      <c r="K35" s="352">
        <v>370</v>
      </c>
      <c r="L35" s="352">
        <v>369</v>
      </c>
      <c r="M35" s="352">
        <v>369</v>
      </c>
      <c r="N35" s="352">
        <v>369</v>
      </c>
      <c r="O35" s="345">
        <v>425</v>
      </c>
      <c r="P35" s="342">
        <v>423</v>
      </c>
      <c r="Q35" s="352">
        <v>354</v>
      </c>
      <c r="R35" s="352">
        <v>348</v>
      </c>
      <c r="S35" s="352">
        <v>428</v>
      </c>
      <c r="T35" s="352">
        <v>423</v>
      </c>
      <c r="U35" s="352">
        <v>425</v>
      </c>
      <c r="V35" s="352">
        <v>425</v>
      </c>
      <c r="W35" s="352">
        <v>425</v>
      </c>
      <c r="X35" s="352">
        <v>423</v>
      </c>
      <c r="Y35" s="352">
        <v>429</v>
      </c>
      <c r="Z35" s="352">
        <v>429</v>
      </c>
      <c r="AA35" s="345">
        <v>436</v>
      </c>
      <c r="AB35" s="342">
        <v>437</v>
      </c>
      <c r="AC35" s="352">
        <v>439</v>
      </c>
      <c r="AD35" s="352">
        <v>442</v>
      </c>
      <c r="AE35" s="352">
        <v>442</v>
      </c>
      <c r="AF35" s="352">
        <v>433</v>
      </c>
      <c r="AG35" s="352">
        <v>429</v>
      </c>
      <c r="AH35" s="352">
        <v>429</v>
      </c>
      <c r="AI35" s="352">
        <v>431</v>
      </c>
      <c r="AJ35" s="352">
        <v>434</v>
      </c>
      <c r="AK35" s="352">
        <v>438</v>
      </c>
      <c r="AL35" s="352">
        <v>438</v>
      </c>
      <c r="AM35" s="345">
        <v>438</v>
      </c>
      <c r="AN35" s="342">
        <v>437</v>
      </c>
      <c r="AO35" s="352">
        <v>439</v>
      </c>
      <c r="AP35" s="352">
        <v>434</v>
      </c>
      <c r="AQ35" s="352">
        <v>432</v>
      </c>
      <c r="AR35" s="352">
        <v>429</v>
      </c>
      <c r="AS35" s="352">
        <v>426</v>
      </c>
      <c r="AT35" s="352">
        <v>424</v>
      </c>
      <c r="AU35" s="352">
        <v>421</v>
      </c>
      <c r="AV35" s="352">
        <v>417</v>
      </c>
      <c r="AW35" s="352">
        <v>417</v>
      </c>
      <c r="AX35" s="352">
        <v>416</v>
      </c>
      <c r="AY35" s="345">
        <v>415</v>
      </c>
      <c r="AZ35" s="342">
        <v>415</v>
      </c>
      <c r="BA35" s="352">
        <v>415</v>
      </c>
      <c r="BB35" s="352">
        <v>410</v>
      </c>
      <c r="BC35" s="352">
        <v>410</v>
      </c>
      <c r="BD35" s="352">
        <v>409</v>
      </c>
      <c r="BE35" s="352">
        <v>409</v>
      </c>
      <c r="BF35" s="352">
        <v>402</v>
      </c>
      <c r="BG35" s="352">
        <v>393</v>
      </c>
      <c r="BH35" s="352">
        <v>393</v>
      </c>
      <c r="BI35" s="352">
        <v>393</v>
      </c>
      <c r="BJ35" s="352">
        <v>390</v>
      </c>
      <c r="BK35" s="341">
        <v>389</v>
      </c>
      <c r="BL35" s="342">
        <v>387</v>
      </c>
      <c r="BM35" s="352">
        <v>387</v>
      </c>
      <c r="BN35" s="352">
        <v>392</v>
      </c>
      <c r="BO35" s="352">
        <v>395</v>
      </c>
      <c r="BP35" s="352">
        <v>395</v>
      </c>
      <c r="BQ35" s="352">
        <v>397</v>
      </c>
      <c r="BR35" s="352">
        <v>394</v>
      </c>
      <c r="BS35" s="352">
        <v>394</v>
      </c>
      <c r="BT35" s="352">
        <v>394</v>
      </c>
      <c r="BU35" s="352">
        <v>391</v>
      </c>
      <c r="BV35" s="352">
        <v>391</v>
      </c>
      <c r="BW35" s="341">
        <v>393</v>
      </c>
      <c r="BX35" s="342">
        <v>392</v>
      </c>
      <c r="BY35" s="352">
        <v>391</v>
      </c>
      <c r="BZ35" s="352">
        <v>429</v>
      </c>
      <c r="CA35" s="352">
        <v>396</v>
      </c>
      <c r="CB35" s="352">
        <v>415</v>
      </c>
      <c r="CC35" s="352">
        <v>419</v>
      </c>
      <c r="CD35" s="352">
        <v>416</v>
      </c>
      <c r="CE35" s="352">
        <v>416</v>
      </c>
      <c r="CF35" s="352">
        <v>415</v>
      </c>
      <c r="CG35" s="352">
        <v>420</v>
      </c>
      <c r="CH35" s="352">
        <v>417</v>
      </c>
      <c r="CI35" s="341">
        <v>417</v>
      </c>
      <c r="CJ35" s="342">
        <v>418</v>
      </c>
      <c r="CK35" s="352">
        <v>417</v>
      </c>
      <c r="CL35" s="352">
        <v>419</v>
      </c>
      <c r="CM35" s="352">
        <v>420</v>
      </c>
      <c r="CN35" s="352">
        <v>421</v>
      </c>
      <c r="CO35" s="352">
        <v>429</v>
      </c>
      <c r="CP35" s="352">
        <v>425</v>
      </c>
      <c r="CQ35" s="352">
        <v>425</v>
      </c>
      <c r="CR35" s="352">
        <v>428</v>
      </c>
      <c r="CS35" s="341">
        <v>425</v>
      </c>
      <c r="CT35" s="345">
        <v>425</v>
      </c>
      <c r="CU35" s="341">
        <v>424</v>
      </c>
      <c r="CV35" s="352">
        <v>419</v>
      </c>
      <c r="CW35" s="352">
        <v>416</v>
      </c>
      <c r="CX35" s="352">
        <v>418</v>
      </c>
      <c r="CY35" s="793">
        <v>418</v>
      </c>
      <c r="CZ35" s="352"/>
      <c r="DA35" s="352"/>
      <c r="DB35" s="352"/>
      <c r="DC35" s="352"/>
      <c r="DD35" s="352"/>
      <c r="DE35" s="352"/>
      <c r="DF35" s="352"/>
      <c r="DG35" s="352"/>
      <c r="DH35" s="352"/>
      <c r="DI35" s="104">
        <v>2</v>
      </c>
      <c r="DJ35" s="84">
        <v>0.4784688995215311</v>
      </c>
      <c r="DK35" s="721">
        <v>-6</v>
      </c>
      <c r="DL35" s="84">
        <v>-1.4388489208633095</v>
      </c>
      <c r="DP35" s="5"/>
      <c r="DQ35" s="5"/>
      <c r="DR35" s="5"/>
      <c r="DS35" s="5"/>
    </row>
    <row r="36" spans="1:123" ht="15" outlineLevel="2">
      <c r="A36" s="366">
        <v>670</v>
      </c>
      <c r="B36" s="15" t="s">
        <v>318</v>
      </c>
      <c r="C36" s="336" t="s">
        <v>323</v>
      </c>
      <c r="D36" s="342">
        <v>401</v>
      </c>
      <c r="E36" s="352">
        <v>401</v>
      </c>
      <c r="F36" s="352">
        <v>401</v>
      </c>
      <c r="G36" s="352">
        <v>401</v>
      </c>
      <c r="H36" s="352">
        <v>401</v>
      </c>
      <c r="I36" s="352">
        <v>407</v>
      </c>
      <c r="J36" s="352">
        <v>407</v>
      </c>
      <c r="K36" s="352">
        <v>407</v>
      </c>
      <c r="L36" s="352">
        <v>407</v>
      </c>
      <c r="M36" s="352">
        <v>407</v>
      </c>
      <c r="N36" s="352">
        <v>404</v>
      </c>
      <c r="O36" s="345">
        <v>419</v>
      </c>
      <c r="P36" s="342">
        <v>417</v>
      </c>
      <c r="Q36" s="352">
        <v>356</v>
      </c>
      <c r="R36" s="352">
        <v>354</v>
      </c>
      <c r="S36" s="352">
        <v>454</v>
      </c>
      <c r="T36" s="352">
        <v>441</v>
      </c>
      <c r="U36" s="352">
        <v>451</v>
      </c>
      <c r="V36" s="352">
        <v>449</v>
      </c>
      <c r="W36" s="352">
        <v>451</v>
      </c>
      <c r="X36" s="352">
        <v>450</v>
      </c>
      <c r="Y36" s="352">
        <v>451</v>
      </c>
      <c r="Z36" s="352">
        <v>450</v>
      </c>
      <c r="AA36" s="345">
        <v>451</v>
      </c>
      <c r="AB36" s="342">
        <v>453</v>
      </c>
      <c r="AC36" s="352">
        <v>452</v>
      </c>
      <c r="AD36" s="352">
        <v>452</v>
      </c>
      <c r="AE36" s="352">
        <v>452</v>
      </c>
      <c r="AF36" s="352">
        <v>447</v>
      </c>
      <c r="AG36" s="352">
        <v>443</v>
      </c>
      <c r="AH36" s="352">
        <v>444</v>
      </c>
      <c r="AI36" s="352">
        <v>445</v>
      </c>
      <c r="AJ36" s="352">
        <v>444</v>
      </c>
      <c r="AK36" s="352">
        <v>444</v>
      </c>
      <c r="AL36" s="352">
        <v>441</v>
      </c>
      <c r="AM36" s="345">
        <v>441</v>
      </c>
      <c r="AN36" s="342">
        <v>440</v>
      </c>
      <c r="AO36" s="352">
        <v>439</v>
      </c>
      <c r="AP36" s="352">
        <v>438</v>
      </c>
      <c r="AQ36" s="352">
        <v>438</v>
      </c>
      <c r="AR36" s="352">
        <v>438</v>
      </c>
      <c r="AS36" s="352">
        <v>438</v>
      </c>
      <c r="AT36" s="352">
        <v>435</v>
      </c>
      <c r="AU36" s="352">
        <v>434</v>
      </c>
      <c r="AV36" s="352">
        <v>433</v>
      </c>
      <c r="AW36" s="352">
        <v>432</v>
      </c>
      <c r="AX36" s="352">
        <v>430</v>
      </c>
      <c r="AY36" s="345">
        <v>428</v>
      </c>
      <c r="AZ36" s="342">
        <v>428</v>
      </c>
      <c r="BA36" s="352">
        <v>424</v>
      </c>
      <c r="BB36" s="352">
        <v>421</v>
      </c>
      <c r="BC36" s="352">
        <v>421</v>
      </c>
      <c r="BD36" s="352">
        <v>419</v>
      </c>
      <c r="BE36" s="352">
        <v>416</v>
      </c>
      <c r="BF36" s="352">
        <v>405</v>
      </c>
      <c r="BG36" s="352">
        <v>402</v>
      </c>
      <c r="BH36" s="352">
        <v>401</v>
      </c>
      <c r="BI36" s="352">
        <v>400</v>
      </c>
      <c r="BJ36" s="352">
        <v>399</v>
      </c>
      <c r="BK36" s="341">
        <v>397</v>
      </c>
      <c r="BL36" s="342">
        <v>395</v>
      </c>
      <c r="BM36" s="352">
        <v>393</v>
      </c>
      <c r="BN36" s="352">
        <v>401</v>
      </c>
      <c r="BO36" s="352">
        <v>401</v>
      </c>
      <c r="BP36" s="352">
        <v>401</v>
      </c>
      <c r="BQ36" s="352">
        <v>403</v>
      </c>
      <c r="BR36" s="352">
        <v>395</v>
      </c>
      <c r="BS36" s="352">
        <v>392</v>
      </c>
      <c r="BT36" s="352">
        <v>391</v>
      </c>
      <c r="BU36" s="352">
        <v>389</v>
      </c>
      <c r="BV36" s="352">
        <v>388</v>
      </c>
      <c r="BW36" s="341">
        <v>388</v>
      </c>
      <c r="BX36" s="342">
        <v>395</v>
      </c>
      <c r="BY36" s="352">
        <v>391</v>
      </c>
      <c r="BZ36" s="352">
        <v>420</v>
      </c>
      <c r="CA36" s="352">
        <v>420</v>
      </c>
      <c r="CB36" s="352">
        <v>416</v>
      </c>
      <c r="CC36" s="352">
        <v>415</v>
      </c>
      <c r="CD36" s="352">
        <v>415</v>
      </c>
      <c r="CE36" s="352">
        <v>413</v>
      </c>
      <c r="CF36" s="352">
        <v>410</v>
      </c>
      <c r="CG36" s="352">
        <v>411</v>
      </c>
      <c r="CH36" s="352">
        <v>410</v>
      </c>
      <c r="CI36" s="341">
        <v>400</v>
      </c>
      <c r="CJ36" s="342">
        <v>403</v>
      </c>
      <c r="CK36" s="352">
        <v>404</v>
      </c>
      <c r="CL36" s="352">
        <v>402</v>
      </c>
      <c r="CM36" s="352">
        <v>412</v>
      </c>
      <c r="CN36" s="352">
        <v>413</v>
      </c>
      <c r="CO36" s="352">
        <v>412</v>
      </c>
      <c r="CP36" s="352">
        <v>410</v>
      </c>
      <c r="CQ36" s="352">
        <v>409</v>
      </c>
      <c r="CR36" s="352">
        <v>410</v>
      </c>
      <c r="CS36" s="341">
        <v>410</v>
      </c>
      <c r="CT36" s="345">
        <v>409</v>
      </c>
      <c r="CU36" s="341">
        <v>409</v>
      </c>
      <c r="CV36" s="352">
        <v>408</v>
      </c>
      <c r="CW36" s="352">
        <v>410</v>
      </c>
      <c r="CX36" s="352">
        <v>411</v>
      </c>
      <c r="CY36" s="793">
        <v>411</v>
      </c>
      <c r="CZ36" s="352"/>
      <c r="DA36" s="352"/>
      <c r="DB36" s="352"/>
      <c r="DC36" s="352"/>
      <c r="DD36" s="352"/>
      <c r="DE36" s="352"/>
      <c r="DF36" s="352"/>
      <c r="DG36" s="352"/>
      <c r="DH36" s="352"/>
      <c r="DI36" s="104">
        <v>1</v>
      </c>
      <c r="DJ36" s="84">
        <v>0.24330900243309003</v>
      </c>
      <c r="DK36" s="721">
        <v>2</v>
      </c>
      <c r="DL36" s="84">
        <v>0.5</v>
      </c>
      <c r="DP36" s="5"/>
      <c r="DQ36" s="5"/>
      <c r="DR36" s="5"/>
      <c r="DS36" s="5"/>
    </row>
    <row r="37" spans="1:123" ht="15" outlineLevel="2">
      <c r="A37" s="366">
        <v>690</v>
      </c>
      <c r="B37" s="15" t="s">
        <v>318</v>
      </c>
      <c r="C37" s="336" t="s">
        <v>324</v>
      </c>
      <c r="D37" s="342">
        <v>131</v>
      </c>
      <c r="E37" s="352">
        <v>131</v>
      </c>
      <c r="F37" s="352">
        <v>131</v>
      </c>
      <c r="G37" s="352">
        <v>131</v>
      </c>
      <c r="H37" s="352">
        <v>131</v>
      </c>
      <c r="I37" s="352">
        <v>133</v>
      </c>
      <c r="J37" s="352">
        <v>133</v>
      </c>
      <c r="K37" s="352">
        <v>133</v>
      </c>
      <c r="L37" s="352">
        <v>133</v>
      </c>
      <c r="M37" s="352">
        <v>133</v>
      </c>
      <c r="N37" s="352">
        <v>133</v>
      </c>
      <c r="O37" s="345">
        <v>145</v>
      </c>
      <c r="P37" s="342">
        <v>145</v>
      </c>
      <c r="Q37" s="352">
        <v>136</v>
      </c>
      <c r="R37" s="352">
        <v>136</v>
      </c>
      <c r="S37" s="352">
        <v>186</v>
      </c>
      <c r="T37" s="352">
        <v>185</v>
      </c>
      <c r="U37" s="352">
        <v>188</v>
      </c>
      <c r="V37" s="352">
        <v>187</v>
      </c>
      <c r="W37" s="352">
        <v>187</v>
      </c>
      <c r="X37" s="352">
        <v>187</v>
      </c>
      <c r="Y37" s="352">
        <v>188</v>
      </c>
      <c r="Z37" s="352">
        <v>188</v>
      </c>
      <c r="AA37" s="345">
        <v>189</v>
      </c>
      <c r="AB37" s="342">
        <v>189</v>
      </c>
      <c r="AC37" s="352">
        <v>189</v>
      </c>
      <c r="AD37" s="352">
        <v>190</v>
      </c>
      <c r="AE37" s="352">
        <v>190</v>
      </c>
      <c r="AF37" s="352">
        <v>191</v>
      </c>
      <c r="AG37" s="352">
        <v>190</v>
      </c>
      <c r="AH37" s="352">
        <v>190</v>
      </c>
      <c r="AI37" s="352">
        <v>191</v>
      </c>
      <c r="AJ37" s="352">
        <v>190</v>
      </c>
      <c r="AK37" s="352">
        <v>189</v>
      </c>
      <c r="AL37" s="352">
        <v>189</v>
      </c>
      <c r="AM37" s="345">
        <v>189</v>
      </c>
      <c r="AN37" s="342">
        <v>189</v>
      </c>
      <c r="AO37" s="352">
        <v>189</v>
      </c>
      <c r="AP37" s="352">
        <v>189</v>
      </c>
      <c r="AQ37" s="352">
        <v>188</v>
      </c>
      <c r="AR37" s="352">
        <v>188</v>
      </c>
      <c r="AS37" s="352">
        <v>187</v>
      </c>
      <c r="AT37" s="352">
        <v>186</v>
      </c>
      <c r="AU37" s="352">
        <v>185</v>
      </c>
      <c r="AV37" s="352">
        <v>185</v>
      </c>
      <c r="AW37" s="352">
        <v>184</v>
      </c>
      <c r="AX37" s="352">
        <v>184</v>
      </c>
      <c r="AY37" s="345">
        <v>184</v>
      </c>
      <c r="AZ37" s="342">
        <v>184</v>
      </c>
      <c r="BA37" s="352">
        <v>184</v>
      </c>
      <c r="BB37" s="352">
        <v>184</v>
      </c>
      <c r="BC37" s="352">
        <v>184</v>
      </c>
      <c r="BD37" s="352">
        <v>184</v>
      </c>
      <c r="BE37" s="352">
        <v>183</v>
      </c>
      <c r="BF37" s="352">
        <v>181</v>
      </c>
      <c r="BG37" s="352">
        <v>182</v>
      </c>
      <c r="BH37" s="352">
        <v>181</v>
      </c>
      <c r="BI37" s="352">
        <v>181</v>
      </c>
      <c r="BJ37" s="352">
        <v>180</v>
      </c>
      <c r="BK37" s="341">
        <v>180</v>
      </c>
      <c r="BL37" s="342">
        <v>181</v>
      </c>
      <c r="BM37" s="352">
        <v>181</v>
      </c>
      <c r="BN37" s="352">
        <v>185</v>
      </c>
      <c r="BO37" s="352">
        <v>186</v>
      </c>
      <c r="BP37" s="352">
        <v>186</v>
      </c>
      <c r="BQ37" s="352">
        <v>186</v>
      </c>
      <c r="BR37" s="352">
        <v>185</v>
      </c>
      <c r="BS37" s="352">
        <v>187</v>
      </c>
      <c r="BT37" s="352">
        <v>185</v>
      </c>
      <c r="BU37" s="352">
        <v>185</v>
      </c>
      <c r="BV37" s="352">
        <v>186</v>
      </c>
      <c r="BW37" s="341">
        <v>188</v>
      </c>
      <c r="BX37" s="342">
        <v>188</v>
      </c>
      <c r="BY37" s="352">
        <v>186</v>
      </c>
      <c r="BZ37" s="352">
        <v>193</v>
      </c>
      <c r="CA37" s="352">
        <v>189</v>
      </c>
      <c r="CB37" s="352">
        <v>192</v>
      </c>
      <c r="CC37" s="352">
        <v>192</v>
      </c>
      <c r="CD37" s="352">
        <v>191</v>
      </c>
      <c r="CE37" s="352">
        <v>191</v>
      </c>
      <c r="CF37" s="352">
        <v>190</v>
      </c>
      <c r="CG37" s="352">
        <v>189</v>
      </c>
      <c r="CH37" s="352">
        <v>189</v>
      </c>
      <c r="CI37" s="341">
        <v>186</v>
      </c>
      <c r="CJ37" s="342">
        <v>185</v>
      </c>
      <c r="CK37" s="352">
        <v>184</v>
      </c>
      <c r="CL37" s="352">
        <v>185</v>
      </c>
      <c r="CM37" s="352">
        <v>185</v>
      </c>
      <c r="CN37" s="352">
        <v>186</v>
      </c>
      <c r="CO37" s="352">
        <v>188</v>
      </c>
      <c r="CP37" s="352">
        <v>187</v>
      </c>
      <c r="CQ37" s="352">
        <v>189</v>
      </c>
      <c r="CR37" s="352">
        <v>188</v>
      </c>
      <c r="CS37" s="341">
        <v>187</v>
      </c>
      <c r="CT37" s="345">
        <v>187</v>
      </c>
      <c r="CU37" s="341">
        <v>188</v>
      </c>
      <c r="CV37" s="352">
        <v>188</v>
      </c>
      <c r="CW37" s="352">
        <v>187</v>
      </c>
      <c r="CX37" s="352">
        <v>188</v>
      </c>
      <c r="CY37" s="793">
        <v>188</v>
      </c>
      <c r="CZ37" s="352"/>
      <c r="DA37" s="352"/>
      <c r="DB37" s="352"/>
      <c r="DC37" s="352"/>
      <c r="DD37" s="352"/>
      <c r="DE37" s="352"/>
      <c r="DF37" s="352"/>
      <c r="DG37" s="352"/>
      <c r="DH37" s="352"/>
      <c r="DI37" s="104">
        <v>1</v>
      </c>
      <c r="DJ37" s="84">
        <v>0.53191489361702127</v>
      </c>
      <c r="DK37" s="721">
        <v>0</v>
      </c>
      <c r="DL37" s="84">
        <v>0</v>
      </c>
      <c r="DP37" s="5"/>
      <c r="DQ37" s="5"/>
      <c r="DR37" s="5"/>
      <c r="DS37" s="5"/>
    </row>
    <row r="38" spans="1:123" ht="15" outlineLevel="2">
      <c r="A38" s="366">
        <v>736</v>
      </c>
      <c r="B38" s="15" t="s">
        <v>318</v>
      </c>
      <c r="C38" s="336" t="s">
        <v>325</v>
      </c>
      <c r="D38" s="342">
        <v>435</v>
      </c>
      <c r="E38" s="352">
        <v>435</v>
      </c>
      <c r="F38" s="352">
        <v>435</v>
      </c>
      <c r="G38" s="352">
        <v>435</v>
      </c>
      <c r="H38" s="352">
        <v>435</v>
      </c>
      <c r="I38" s="352">
        <v>442</v>
      </c>
      <c r="J38" s="352">
        <v>441</v>
      </c>
      <c r="K38" s="352">
        <v>442</v>
      </c>
      <c r="L38" s="352">
        <v>442</v>
      </c>
      <c r="M38" s="352">
        <v>442</v>
      </c>
      <c r="N38" s="352">
        <v>442</v>
      </c>
      <c r="O38" s="345">
        <v>497</v>
      </c>
      <c r="P38" s="342">
        <v>495</v>
      </c>
      <c r="Q38" s="352">
        <v>427</v>
      </c>
      <c r="R38" s="352">
        <v>421</v>
      </c>
      <c r="S38" s="352">
        <v>502</v>
      </c>
      <c r="T38" s="352">
        <v>499</v>
      </c>
      <c r="U38" s="352">
        <v>505</v>
      </c>
      <c r="V38" s="352">
        <v>496</v>
      </c>
      <c r="W38" s="352">
        <v>498</v>
      </c>
      <c r="X38" s="352">
        <v>494</v>
      </c>
      <c r="Y38" s="352">
        <v>499</v>
      </c>
      <c r="Z38" s="352">
        <v>499</v>
      </c>
      <c r="AA38" s="345">
        <v>502</v>
      </c>
      <c r="AB38" s="342">
        <v>501</v>
      </c>
      <c r="AC38" s="352">
        <v>501</v>
      </c>
      <c r="AD38" s="352">
        <v>500</v>
      </c>
      <c r="AE38" s="352">
        <v>500</v>
      </c>
      <c r="AF38" s="352">
        <v>514</v>
      </c>
      <c r="AG38" s="352">
        <v>512</v>
      </c>
      <c r="AH38" s="352">
        <v>510</v>
      </c>
      <c r="AI38" s="352">
        <v>514</v>
      </c>
      <c r="AJ38" s="352">
        <v>515</v>
      </c>
      <c r="AK38" s="352">
        <v>516</v>
      </c>
      <c r="AL38" s="352">
        <v>518</v>
      </c>
      <c r="AM38" s="345">
        <v>516</v>
      </c>
      <c r="AN38" s="342">
        <v>514</v>
      </c>
      <c r="AO38" s="352">
        <v>517</v>
      </c>
      <c r="AP38" s="352">
        <v>515</v>
      </c>
      <c r="AQ38" s="352">
        <v>513</v>
      </c>
      <c r="AR38" s="352">
        <v>512</v>
      </c>
      <c r="AS38" s="352">
        <v>510</v>
      </c>
      <c r="AT38" s="352">
        <v>510</v>
      </c>
      <c r="AU38" s="352">
        <v>508</v>
      </c>
      <c r="AV38" s="352">
        <v>507</v>
      </c>
      <c r="AW38" s="352">
        <v>507</v>
      </c>
      <c r="AX38" s="352">
        <v>507</v>
      </c>
      <c r="AY38" s="345">
        <v>507</v>
      </c>
      <c r="AZ38" s="342">
        <v>506</v>
      </c>
      <c r="BA38" s="352">
        <v>505</v>
      </c>
      <c r="BB38" s="352">
        <v>503</v>
      </c>
      <c r="BC38" s="352">
        <v>500</v>
      </c>
      <c r="BD38" s="352">
        <v>499</v>
      </c>
      <c r="BE38" s="352">
        <v>499</v>
      </c>
      <c r="BF38" s="352">
        <v>495</v>
      </c>
      <c r="BG38" s="352">
        <v>493</v>
      </c>
      <c r="BH38" s="352">
        <v>493</v>
      </c>
      <c r="BI38" s="352">
        <v>492</v>
      </c>
      <c r="BJ38" s="352">
        <v>497</v>
      </c>
      <c r="BK38" s="341">
        <v>496</v>
      </c>
      <c r="BL38" s="342">
        <v>494</v>
      </c>
      <c r="BM38" s="352">
        <v>493</v>
      </c>
      <c r="BN38" s="352">
        <v>499</v>
      </c>
      <c r="BO38" s="352">
        <v>502</v>
      </c>
      <c r="BP38" s="352">
        <v>502</v>
      </c>
      <c r="BQ38" s="352">
        <v>509</v>
      </c>
      <c r="BR38" s="352">
        <v>504</v>
      </c>
      <c r="BS38" s="352">
        <v>503</v>
      </c>
      <c r="BT38" s="352">
        <v>502</v>
      </c>
      <c r="BU38" s="352">
        <v>501</v>
      </c>
      <c r="BV38" s="352">
        <v>502</v>
      </c>
      <c r="BW38" s="341">
        <v>500</v>
      </c>
      <c r="BX38" s="342">
        <v>505</v>
      </c>
      <c r="BY38" s="352">
        <v>500</v>
      </c>
      <c r="BZ38" s="352">
        <v>524</v>
      </c>
      <c r="CA38" s="352">
        <v>505</v>
      </c>
      <c r="CB38" s="352">
        <v>517</v>
      </c>
      <c r="CC38" s="352">
        <v>521</v>
      </c>
      <c r="CD38" s="352">
        <v>522</v>
      </c>
      <c r="CE38" s="352">
        <v>519</v>
      </c>
      <c r="CF38" s="352">
        <v>517</v>
      </c>
      <c r="CG38" s="352">
        <v>519</v>
      </c>
      <c r="CH38" s="352">
        <v>516</v>
      </c>
      <c r="CI38" s="341">
        <v>517</v>
      </c>
      <c r="CJ38" s="342">
        <v>516</v>
      </c>
      <c r="CK38" s="352">
        <v>512</v>
      </c>
      <c r="CL38" s="352">
        <v>509</v>
      </c>
      <c r="CM38" s="352">
        <v>510</v>
      </c>
      <c r="CN38" s="352">
        <v>511</v>
      </c>
      <c r="CO38" s="352">
        <v>512</v>
      </c>
      <c r="CP38" s="352">
        <v>506</v>
      </c>
      <c r="CQ38" s="352">
        <v>510</v>
      </c>
      <c r="CR38" s="352">
        <v>510</v>
      </c>
      <c r="CS38" s="341">
        <v>508</v>
      </c>
      <c r="CT38" s="345">
        <v>509</v>
      </c>
      <c r="CU38" s="341">
        <v>508</v>
      </c>
      <c r="CV38" s="352">
        <v>506</v>
      </c>
      <c r="CW38" s="352">
        <v>504</v>
      </c>
      <c r="CX38" s="352">
        <v>501</v>
      </c>
      <c r="CY38" s="793">
        <v>501</v>
      </c>
      <c r="CZ38" s="352"/>
      <c r="DA38" s="352"/>
      <c r="DB38" s="352"/>
      <c r="DC38" s="352"/>
      <c r="DD38" s="352"/>
      <c r="DE38" s="352"/>
      <c r="DF38" s="352"/>
      <c r="DG38" s="352"/>
      <c r="DH38" s="352"/>
      <c r="DI38" s="104">
        <v>-3</v>
      </c>
      <c r="DJ38" s="84">
        <v>-0.5988023952095809</v>
      </c>
      <c r="DK38" s="721">
        <v>-7</v>
      </c>
      <c r="DL38" s="84">
        <v>-1.3539651837524178</v>
      </c>
      <c r="DP38" s="5"/>
      <c r="DQ38" s="5"/>
      <c r="DR38" s="5"/>
      <c r="DS38" s="5"/>
    </row>
    <row r="39" spans="1:123" ht="15" outlineLevel="2">
      <c r="A39" s="366">
        <v>858</v>
      </c>
      <c r="B39" s="15" t="s">
        <v>318</v>
      </c>
      <c r="C39" s="336" t="s">
        <v>326</v>
      </c>
      <c r="D39" s="342">
        <v>187</v>
      </c>
      <c r="E39" s="352">
        <v>187</v>
      </c>
      <c r="F39" s="352">
        <v>187</v>
      </c>
      <c r="G39" s="352">
        <v>187</v>
      </c>
      <c r="H39" s="352">
        <v>187</v>
      </c>
      <c r="I39" s="352">
        <v>187</v>
      </c>
      <c r="J39" s="352">
        <v>187</v>
      </c>
      <c r="K39" s="352">
        <v>187</v>
      </c>
      <c r="L39" s="352">
        <v>187</v>
      </c>
      <c r="M39" s="352">
        <v>187</v>
      </c>
      <c r="N39" s="352">
        <v>187</v>
      </c>
      <c r="O39" s="345">
        <v>204</v>
      </c>
      <c r="P39" s="342">
        <v>203</v>
      </c>
      <c r="Q39" s="352">
        <v>175</v>
      </c>
      <c r="R39" s="352">
        <v>174</v>
      </c>
      <c r="S39" s="352">
        <v>207</v>
      </c>
      <c r="T39" s="352">
        <v>206</v>
      </c>
      <c r="U39" s="352">
        <v>209</v>
      </c>
      <c r="V39" s="352">
        <v>207</v>
      </c>
      <c r="W39" s="352">
        <v>208</v>
      </c>
      <c r="X39" s="352">
        <v>207</v>
      </c>
      <c r="Y39" s="352">
        <v>207</v>
      </c>
      <c r="Z39" s="352">
        <v>207</v>
      </c>
      <c r="AA39" s="345">
        <v>210</v>
      </c>
      <c r="AB39" s="342">
        <v>209</v>
      </c>
      <c r="AC39" s="352">
        <v>209</v>
      </c>
      <c r="AD39" s="352">
        <v>209</v>
      </c>
      <c r="AE39" s="352">
        <v>209</v>
      </c>
      <c r="AF39" s="352">
        <v>210</v>
      </c>
      <c r="AG39" s="352">
        <v>210</v>
      </c>
      <c r="AH39" s="352">
        <v>209</v>
      </c>
      <c r="AI39" s="352">
        <v>209</v>
      </c>
      <c r="AJ39" s="352">
        <v>208</v>
      </c>
      <c r="AK39" s="352">
        <v>207</v>
      </c>
      <c r="AL39" s="352">
        <v>207</v>
      </c>
      <c r="AM39" s="345">
        <v>207</v>
      </c>
      <c r="AN39" s="342">
        <v>207</v>
      </c>
      <c r="AO39" s="352">
        <v>209</v>
      </c>
      <c r="AP39" s="352">
        <v>209</v>
      </c>
      <c r="AQ39" s="352">
        <v>209</v>
      </c>
      <c r="AR39" s="352">
        <v>209</v>
      </c>
      <c r="AS39" s="352">
        <v>206</v>
      </c>
      <c r="AT39" s="352">
        <v>206</v>
      </c>
      <c r="AU39" s="352">
        <v>206</v>
      </c>
      <c r="AV39" s="352">
        <v>204</v>
      </c>
      <c r="AW39" s="352">
        <v>203</v>
      </c>
      <c r="AX39" s="352">
        <v>202</v>
      </c>
      <c r="AY39" s="345">
        <v>201</v>
      </c>
      <c r="AZ39" s="342">
        <v>201</v>
      </c>
      <c r="BA39" s="352">
        <v>201</v>
      </c>
      <c r="BB39" s="352">
        <v>199</v>
      </c>
      <c r="BC39" s="352">
        <v>198</v>
      </c>
      <c r="BD39" s="352">
        <v>198</v>
      </c>
      <c r="BE39" s="352">
        <v>198</v>
      </c>
      <c r="BF39" s="352">
        <v>195</v>
      </c>
      <c r="BG39" s="352">
        <v>198</v>
      </c>
      <c r="BH39" s="352">
        <v>197</v>
      </c>
      <c r="BI39" s="352">
        <v>197</v>
      </c>
      <c r="BJ39" s="352">
        <v>201</v>
      </c>
      <c r="BK39" s="341">
        <v>201</v>
      </c>
      <c r="BL39" s="342">
        <v>198</v>
      </c>
      <c r="BM39" s="352">
        <v>199</v>
      </c>
      <c r="BN39" s="352">
        <v>207</v>
      </c>
      <c r="BO39" s="352">
        <v>207</v>
      </c>
      <c r="BP39" s="352">
        <v>207</v>
      </c>
      <c r="BQ39" s="352">
        <v>210</v>
      </c>
      <c r="BR39" s="352">
        <v>203</v>
      </c>
      <c r="BS39" s="352">
        <v>204</v>
      </c>
      <c r="BT39" s="352">
        <v>204</v>
      </c>
      <c r="BU39" s="352">
        <v>204</v>
      </c>
      <c r="BV39" s="352">
        <v>205</v>
      </c>
      <c r="BW39" s="341">
        <v>206</v>
      </c>
      <c r="BX39" s="342">
        <v>210</v>
      </c>
      <c r="BY39" s="352">
        <v>208</v>
      </c>
      <c r="BZ39" s="352">
        <v>223</v>
      </c>
      <c r="CA39" s="352">
        <v>218</v>
      </c>
      <c r="CB39" s="352">
        <v>220</v>
      </c>
      <c r="CC39" s="352">
        <v>219</v>
      </c>
      <c r="CD39" s="352">
        <v>218</v>
      </c>
      <c r="CE39" s="352">
        <v>216</v>
      </c>
      <c r="CF39" s="352">
        <v>217</v>
      </c>
      <c r="CG39" s="352">
        <v>221</v>
      </c>
      <c r="CH39" s="352">
        <v>219</v>
      </c>
      <c r="CI39" s="341">
        <v>215</v>
      </c>
      <c r="CJ39" s="342">
        <v>216</v>
      </c>
      <c r="CK39" s="352">
        <v>219</v>
      </c>
      <c r="CL39" s="352">
        <v>217</v>
      </c>
      <c r="CM39" s="352">
        <v>218</v>
      </c>
      <c r="CN39" s="352">
        <v>218</v>
      </c>
      <c r="CO39" s="352">
        <v>218</v>
      </c>
      <c r="CP39" s="352">
        <v>217</v>
      </c>
      <c r="CQ39" s="352">
        <v>218</v>
      </c>
      <c r="CR39" s="352">
        <v>217</v>
      </c>
      <c r="CS39" s="341">
        <v>218</v>
      </c>
      <c r="CT39" s="345">
        <v>219</v>
      </c>
      <c r="CU39" s="341">
        <v>219</v>
      </c>
      <c r="CV39" s="352">
        <v>218</v>
      </c>
      <c r="CW39" s="352">
        <v>218</v>
      </c>
      <c r="CX39" s="352">
        <v>219</v>
      </c>
      <c r="CY39" s="793">
        <v>219</v>
      </c>
      <c r="CZ39" s="352"/>
      <c r="DA39" s="352"/>
      <c r="DB39" s="352"/>
      <c r="DC39" s="352"/>
      <c r="DD39" s="352"/>
      <c r="DE39" s="352"/>
      <c r="DF39" s="352"/>
      <c r="DG39" s="352"/>
      <c r="DH39" s="352"/>
      <c r="DI39" s="104">
        <v>1</v>
      </c>
      <c r="DJ39" s="84">
        <v>0.45662100456621002</v>
      </c>
      <c r="DK39" s="721">
        <v>0</v>
      </c>
      <c r="DL39" s="84">
        <v>0</v>
      </c>
      <c r="DP39" s="5"/>
      <c r="DQ39" s="5"/>
      <c r="DR39" s="5"/>
      <c r="DS39" s="5"/>
    </row>
    <row r="40" spans="1:123" ht="15" outlineLevel="2">
      <c r="A40" s="366">
        <v>885</v>
      </c>
      <c r="B40" s="15" t="s">
        <v>318</v>
      </c>
      <c r="C40" s="336" t="s">
        <v>327</v>
      </c>
      <c r="D40" s="342">
        <v>106</v>
      </c>
      <c r="E40" s="352">
        <v>106</v>
      </c>
      <c r="F40" s="352">
        <v>106</v>
      </c>
      <c r="G40" s="352">
        <v>106</v>
      </c>
      <c r="H40" s="352">
        <v>106</v>
      </c>
      <c r="I40" s="352">
        <v>107</v>
      </c>
      <c r="J40" s="352">
        <v>107</v>
      </c>
      <c r="K40" s="352">
        <v>107</v>
      </c>
      <c r="L40" s="352">
        <v>107</v>
      </c>
      <c r="M40" s="352">
        <v>107</v>
      </c>
      <c r="N40" s="352">
        <v>107</v>
      </c>
      <c r="O40" s="345">
        <v>120</v>
      </c>
      <c r="P40" s="342">
        <v>118</v>
      </c>
      <c r="Q40" s="352">
        <v>100</v>
      </c>
      <c r="R40" s="352">
        <v>100</v>
      </c>
      <c r="S40" s="352">
        <v>117</v>
      </c>
      <c r="T40" s="352">
        <v>113</v>
      </c>
      <c r="U40" s="352">
        <v>118</v>
      </c>
      <c r="V40" s="352">
        <v>115</v>
      </c>
      <c r="W40" s="352">
        <v>114</v>
      </c>
      <c r="X40" s="352">
        <v>113</v>
      </c>
      <c r="Y40" s="352">
        <v>115</v>
      </c>
      <c r="Z40" s="352">
        <v>114</v>
      </c>
      <c r="AA40" s="345">
        <v>115</v>
      </c>
      <c r="AB40" s="342">
        <v>115</v>
      </c>
      <c r="AC40" s="352">
        <v>117</v>
      </c>
      <c r="AD40" s="352">
        <v>117</v>
      </c>
      <c r="AE40" s="352">
        <v>116</v>
      </c>
      <c r="AF40" s="352">
        <v>122</v>
      </c>
      <c r="AG40" s="352">
        <v>122</v>
      </c>
      <c r="AH40" s="352">
        <v>120</v>
      </c>
      <c r="AI40" s="352">
        <v>121</v>
      </c>
      <c r="AJ40" s="352">
        <v>121</v>
      </c>
      <c r="AK40" s="352">
        <v>121</v>
      </c>
      <c r="AL40" s="352">
        <v>121</v>
      </c>
      <c r="AM40" s="345">
        <v>121</v>
      </c>
      <c r="AN40" s="342">
        <v>121</v>
      </c>
      <c r="AO40" s="352">
        <v>121</v>
      </c>
      <c r="AP40" s="352">
        <v>121</v>
      </c>
      <c r="AQ40" s="352">
        <v>121</v>
      </c>
      <c r="AR40" s="352">
        <v>121</v>
      </c>
      <c r="AS40" s="352">
        <v>121</v>
      </c>
      <c r="AT40" s="352">
        <v>120</v>
      </c>
      <c r="AU40" s="352">
        <v>118</v>
      </c>
      <c r="AV40" s="352">
        <v>117</v>
      </c>
      <c r="AW40" s="352">
        <v>117</v>
      </c>
      <c r="AX40" s="352">
        <v>117</v>
      </c>
      <c r="AY40" s="345">
        <v>117</v>
      </c>
      <c r="AZ40" s="342">
        <v>117</v>
      </c>
      <c r="BA40" s="352">
        <v>117</v>
      </c>
      <c r="BB40" s="352">
        <v>117</v>
      </c>
      <c r="BC40" s="352">
        <v>117</v>
      </c>
      <c r="BD40" s="352">
        <v>117</v>
      </c>
      <c r="BE40" s="352">
        <v>117</v>
      </c>
      <c r="BF40" s="352">
        <v>114</v>
      </c>
      <c r="BG40" s="352">
        <v>110</v>
      </c>
      <c r="BH40" s="352">
        <v>109</v>
      </c>
      <c r="BI40" s="352">
        <v>109</v>
      </c>
      <c r="BJ40" s="352">
        <v>108</v>
      </c>
      <c r="BK40" s="341">
        <v>108</v>
      </c>
      <c r="BL40" s="342">
        <v>108</v>
      </c>
      <c r="BM40" s="352">
        <v>108</v>
      </c>
      <c r="BN40" s="352">
        <v>109</v>
      </c>
      <c r="BO40" s="352">
        <v>109</v>
      </c>
      <c r="BP40" s="352">
        <v>109</v>
      </c>
      <c r="BQ40" s="352">
        <v>110</v>
      </c>
      <c r="BR40" s="352">
        <v>110</v>
      </c>
      <c r="BS40" s="352">
        <v>110</v>
      </c>
      <c r="BT40" s="352">
        <v>109</v>
      </c>
      <c r="BU40" s="352">
        <v>109</v>
      </c>
      <c r="BV40" s="352">
        <v>109</v>
      </c>
      <c r="BW40" s="341">
        <v>109</v>
      </c>
      <c r="BX40" s="342">
        <v>109</v>
      </c>
      <c r="BY40" s="352">
        <v>108</v>
      </c>
      <c r="BZ40" s="352">
        <v>118</v>
      </c>
      <c r="CA40" s="352">
        <v>118</v>
      </c>
      <c r="CB40" s="352">
        <v>117</v>
      </c>
      <c r="CC40" s="352">
        <v>117</v>
      </c>
      <c r="CD40" s="352">
        <v>117</v>
      </c>
      <c r="CE40" s="352">
        <v>117</v>
      </c>
      <c r="CF40" s="352">
        <v>115</v>
      </c>
      <c r="CG40" s="352">
        <v>116</v>
      </c>
      <c r="CH40" s="352">
        <v>115</v>
      </c>
      <c r="CI40" s="341">
        <v>108</v>
      </c>
      <c r="CJ40" s="342">
        <v>108</v>
      </c>
      <c r="CK40" s="352">
        <v>108</v>
      </c>
      <c r="CL40" s="352">
        <v>106</v>
      </c>
      <c r="CM40" s="352">
        <v>108</v>
      </c>
      <c r="CN40" s="352">
        <v>109</v>
      </c>
      <c r="CO40" s="352">
        <v>109</v>
      </c>
      <c r="CP40" s="352">
        <v>107</v>
      </c>
      <c r="CQ40" s="352">
        <v>106</v>
      </c>
      <c r="CR40" s="352">
        <v>107</v>
      </c>
      <c r="CS40" s="341">
        <v>108</v>
      </c>
      <c r="CT40" s="345">
        <v>108</v>
      </c>
      <c r="CU40" s="341">
        <v>108</v>
      </c>
      <c r="CV40" s="352">
        <v>107</v>
      </c>
      <c r="CW40" s="352">
        <v>107</v>
      </c>
      <c r="CX40" s="352">
        <v>108</v>
      </c>
      <c r="CY40" s="793">
        <v>108</v>
      </c>
      <c r="CZ40" s="352"/>
      <c r="DA40" s="352"/>
      <c r="DB40" s="352"/>
      <c r="DC40" s="352"/>
      <c r="DD40" s="352"/>
      <c r="DE40" s="352"/>
      <c r="DF40" s="352"/>
      <c r="DG40" s="352"/>
      <c r="DH40" s="352"/>
      <c r="DI40" s="104">
        <v>1</v>
      </c>
      <c r="DJ40" s="84">
        <v>0.92592592592592582</v>
      </c>
      <c r="DK40" s="721">
        <v>0</v>
      </c>
      <c r="DL40" s="84">
        <v>0</v>
      </c>
      <c r="DP40" s="5"/>
      <c r="DQ40" s="5"/>
      <c r="DR40" s="5"/>
      <c r="DS40" s="5"/>
    </row>
    <row r="41" spans="1:123" ht="15" outlineLevel="2">
      <c r="A41" s="366">
        <v>890</v>
      </c>
      <c r="B41" s="15" t="s">
        <v>318</v>
      </c>
      <c r="C41" s="336" t="s">
        <v>328</v>
      </c>
      <c r="D41" s="342">
        <v>385</v>
      </c>
      <c r="E41" s="352">
        <v>385</v>
      </c>
      <c r="F41" s="352">
        <v>385</v>
      </c>
      <c r="G41" s="352">
        <v>385</v>
      </c>
      <c r="H41" s="352">
        <v>385</v>
      </c>
      <c r="I41" s="352">
        <v>387</v>
      </c>
      <c r="J41" s="352">
        <v>387</v>
      </c>
      <c r="K41" s="352">
        <v>387</v>
      </c>
      <c r="L41" s="352">
        <v>387</v>
      </c>
      <c r="M41" s="352">
        <v>387</v>
      </c>
      <c r="N41" s="352">
        <v>385</v>
      </c>
      <c r="O41" s="345">
        <v>408</v>
      </c>
      <c r="P41" s="342">
        <v>407</v>
      </c>
      <c r="Q41" s="352">
        <v>349</v>
      </c>
      <c r="R41" s="352">
        <v>345</v>
      </c>
      <c r="S41" s="352">
        <v>444</v>
      </c>
      <c r="T41" s="352">
        <v>437</v>
      </c>
      <c r="U41" s="352">
        <v>447</v>
      </c>
      <c r="V41" s="352">
        <v>439</v>
      </c>
      <c r="W41" s="352">
        <v>438</v>
      </c>
      <c r="X41" s="352">
        <v>436</v>
      </c>
      <c r="Y41" s="352">
        <v>440</v>
      </c>
      <c r="Z41" s="352">
        <v>439</v>
      </c>
      <c r="AA41" s="345">
        <v>440</v>
      </c>
      <c r="AB41" s="342">
        <v>438</v>
      </c>
      <c r="AC41" s="352">
        <v>437</v>
      </c>
      <c r="AD41" s="352">
        <v>432</v>
      </c>
      <c r="AE41" s="352">
        <v>432</v>
      </c>
      <c r="AF41" s="352">
        <v>430</v>
      </c>
      <c r="AG41" s="352">
        <v>429</v>
      </c>
      <c r="AH41" s="352">
        <v>432</v>
      </c>
      <c r="AI41" s="352">
        <v>432</v>
      </c>
      <c r="AJ41" s="352">
        <v>430</v>
      </c>
      <c r="AK41" s="352">
        <v>430</v>
      </c>
      <c r="AL41" s="352">
        <v>430</v>
      </c>
      <c r="AM41" s="345">
        <v>429</v>
      </c>
      <c r="AN41" s="342">
        <v>429</v>
      </c>
      <c r="AO41" s="352">
        <v>427</v>
      </c>
      <c r="AP41" s="352">
        <v>427</v>
      </c>
      <c r="AQ41" s="352">
        <v>427</v>
      </c>
      <c r="AR41" s="352">
        <v>428</v>
      </c>
      <c r="AS41" s="352">
        <v>428</v>
      </c>
      <c r="AT41" s="352">
        <v>426</v>
      </c>
      <c r="AU41" s="352">
        <v>423</v>
      </c>
      <c r="AV41" s="352">
        <v>423</v>
      </c>
      <c r="AW41" s="352">
        <v>422</v>
      </c>
      <c r="AX41" s="352">
        <v>414</v>
      </c>
      <c r="AY41" s="345">
        <v>414</v>
      </c>
      <c r="AZ41" s="342">
        <v>414</v>
      </c>
      <c r="BA41" s="352">
        <v>413</v>
      </c>
      <c r="BB41" s="352">
        <v>412</v>
      </c>
      <c r="BC41" s="352">
        <v>410</v>
      </c>
      <c r="BD41" s="352">
        <v>408</v>
      </c>
      <c r="BE41" s="352">
        <v>408</v>
      </c>
      <c r="BF41" s="352">
        <v>398</v>
      </c>
      <c r="BG41" s="352">
        <v>397</v>
      </c>
      <c r="BH41" s="352">
        <v>397</v>
      </c>
      <c r="BI41" s="352">
        <v>397</v>
      </c>
      <c r="BJ41" s="352">
        <v>399</v>
      </c>
      <c r="BK41" s="341">
        <v>399</v>
      </c>
      <c r="BL41" s="342">
        <v>397</v>
      </c>
      <c r="BM41" s="352">
        <v>396</v>
      </c>
      <c r="BN41" s="352">
        <v>405</v>
      </c>
      <c r="BO41" s="352">
        <v>407</v>
      </c>
      <c r="BP41" s="352">
        <v>407</v>
      </c>
      <c r="BQ41" s="352">
        <v>411</v>
      </c>
      <c r="BR41" s="352">
        <v>410</v>
      </c>
      <c r="BS41" s="352">
        <v>409</v>
      </c>
      <c r="BT41" s="352">
        <v>408</v>
      </c>
      <c r="BU41" s="352">
        <v>406</v>
      </c>
      <c r="BV41" s="352">
        <v>406</v>
      </c>
      <c r="BW41" s="341">
        <v>406</v>
      </c>
      <c r="BX41" s="342">
        <v>412</v>
      </c>
      <c r="BY41" s="352">
        <v>408</v>
      </c>
      <c r="BZ41" s="352">
        <v>449</v>
      </c>
      <c r="CA41" s="352">
        <v>440</v>
      </c>
      <c r="CB41" s="352">
        <v>444</v>
      </c>
      <c r="CC41" s="352">
        <v>442</v>
      </c>
      <c r="CD41" s="352">
        <v>442</v>
      </c>
      <c r="CE41" s="352">
        <v>440</v>
      </c>
      <c r="CF41" s="352">
        <v>440</v>
      </c>
      <c r="CG41" s="352">
        <v>439</v>
      </c>
      <c r="CH41" s="352">
        <v>438</v>
      </c>
      <c r="CI41" s="341">
        <v>441</v>
      </c>
      <c r="CJ41" s="342">
        <v>435</v>
      </c>
      <c r="CK41" s="352">
        <v>431</v>
      </c>
      <c r="CL41" s="352">
        <v>434</v>
      </c>
      <c r="CM41" s="352">
        <v>440</v>
      </c>
      <c r="CN41" s="352">
        <v>439</v>
      </c>
      <c r="CO41" s="352">
        <v>440</v>
      </c>
      <c r="CP41" s="352">
        <v>437</v>
      </c>
      <c r="CQ41" s="352">
        <v>436</v>
      </c>
      <c r="CR41" s="352">
        <v>438</v>
      </c>
      <c r="CS41" s="341">
        <v>437</v>
      </c>
      <c r="CT41" s="345">
        <v>436</v>
      </c>
      <c r="CU41" s="341">
        <v>436</v>
      </c>
      <c r="CV41" s="352">
        <v>434</v>
      </c>
      <c r="CW41" s="352">
        <v>431</v>
      </c>
      <c r="CX41" s="352">
        <v>430</v>
      </c>
      <c r="CY41" s="793">
        <v>430</v>
      </c>
      <c r="CZ41" s="352"/>
      <c r="DA41" s="352"/>
      <c r="DB41" s="352"/>
      <c r="DC41" s="352"/>
      <c r="DD41" s="352"/>
      <c r="DE41" s="352"/>
      <c r="DF41" s="352"/>
      <c r="DG41" s="352"/>
      <c r="DH41" s="352"/>
      <c r="DI41" s="104">
        <v>-1</v>
      </c>
      <c r="DJ41" s="84">
        <v>-0.23255813953488372</v>
      </c>
      <c r="DK41" s="721">
        <v>-6</v>
      </c>
      <c r="DL41" s="84">
        <v>-1.3605442176870748</v>
      </c>
      <c r="DP41" s="5"/>
      <c r="DQ41" s="5"/>
      <c r="DR41" s="5"/>
      <c r="DS41" s="5"/>
    </row>
    <row r="42" spans="1:123" ht="15" outlineLevel="1">
      <c r="A42" s="125" t="s">
        <v>329</v>
      </c>
      <c r="B42" s="26"/>
      <c r="C42" s="27"/>
      <c r="D42" s="44">
        <v>3739</v>
      </c>
      <c r="E42" s="45">
        <v>3738</v>
      </c>
      <c r="F42" s="45">
        <v>3737</v>
      </c>
      <c r="G42" s="45">
        <v>3739</v>
      </c>
      <c r="H42" s="45">
        <v>3739</v>
      </c>
      <c r="I42" s="45">
        <v>3813</v>
      </c>
      <c r="J42" s="45">
        <v>3810</v>
      </c>
      <c r="K42" s="45">
        <v>3811</v>
      </c>
      <c r="L42" s="45">
        <v>3811</v>
      </c>
      <c r="M42" s="45">
        <v>3810</v>
      </c>
      <c r="N42" s="45">
        <v>3793</v>
      </c>
      <c r="O42" s="232">
        <v>3961</v>
      </c>
      <c r="P42" s="44">
        <v>3942</v>
      </c>
      <c r="Q42" s="45">
        <v>3461</v>
      </c>
      <c r="R42" s="45">
        <v>3417</v>
      </c>
      <c r="S42" s="45">
        <v>4385</v>
      </c>
      <c r="T42" s="45">
        <v>4337</v>
      </c>
      <c r="U42" s="45">
        <v>4428</v>
      </c>
      <c r="V42" s="45">
        <v>4390</v>
      </c>
      <c r="W42" s="45">
        <v>4383</v>
      </c>
      <c r="X42" s="45">
        <v>4376</v>
      </c>
      <c r="Y42" s="45">
        <v>4408</v>
      </c>
      <c r="Z42" s="45">
        <v>4394</v>
      </c>
      <c r="AA42" s="232">
        <v>4406</v>
      </c>
      <c r="AB42" s="44">
        <v>4411</v>
      </c>
      <c r="AC42" s="45">
        <v>4413</v>
      </c>
      <c r="AD42" s="45">
        <v>4419</v>
      </c>
      <c r="AE42" s="45">
        <v>4419</v>
      </c>
      <c r="AF42" s="45">
        <v>4387</v>
      </c>
      <c r="AG42" s="45">
        <v>4363</v>
      </c>
      <c r="AH42" s="45">
        <v>4369</v>
      </c>
      <c r="AI42" s="45">
        <v>4379</v>
      </c>
      <c r="AJ42" s="45">
        <v>4376</v>
      </c>
      <c r="AK42" s="45">
        <v>4389</v>
      </c>
      <c r="AL42" s="45">
        <v>4384</v>
      </c>
      <c r="AM42" s="232">
        <v>4379</v>
      </c>
      <c r="AN42" s="44">
        <v>4374</v>
      </c>
      <c r="AO42" s="45">
        <v>4373</v>
      </c>
      <c r="AP42" s="45">
        <v>4368</v>
      </c>
      <c r="AQ42" s="45">
        <v>4365</v>
      </c>
      <c r="AR42" s="45">
        <v>4357</v>
      </c>
      <c r="AS42" s="45">
        <v>4354</v>
      </c>
      <c r="AT42" s="45">
        <v>4345</v>
      </c>
      <c r="AU42" s="45">
        <v>4328</v>
      </c>
      <c r="AV42" s="45">
        <v>4323</v>
      </c>
      <c r="AW42" s="45">
        <v>4318</v>
      </c>
      <c r="AX42" s="45">
        <v>4307</v>
      </c>
      <c r="AY42" s="232">
        <v>4298</v>
      </c>
      <c r="AZ42" s="44">
        <v>4298</v>
      </c>
      <c r="BA42" s="45">
        <v>4283</v>
      </c>
      <c r="BB42" s="45">
        <v>4263</v>
      </c>
      <c r="BC42" s="45">
        <v>4255</v>
      </c>
      <c r="BD42" s="45">
        <v>4241</v>
      </c>
      <c r="BE42" s="45">
        <v>4229</v>
      </c>
      <c r="BF42" s="45">
        <v>4139</v>
      </c>
      <c r="BG42" s="45">
        <v>4140</v>
      </c>
      <c r="BH42" s="45">
        <v>4135</v>
      </c>
      <c r="BI42" s="45">
        <v>4131</v>
      </c>
      <c r="BJ42" s="45">
        <v>4148</v>
      </c>
      <c r="BK42" s="57">
        <v>4144</v>
      </c>
      <c r="BL42" s="44">
        <v>4131</v>
      </c>
      <c r="BM42" s="45">
        <v>4121</v>
      </c>
      <c r="BN42" s="45">
        <v>4191</v>
      </c>
      <c r="BO42" s="45">
        <v>4196</v>
      </c>
      <c r="BP42" s="45">
        <v>4196</v>
      </c>
      <c r="BQ42" s="45">
        <v>4211</v>
      </c>
      <c r="BR42" s="45">
        <v>4155</v>
      </c>
      <c r="BS42" s="45">
        <v>4170</v>
      </c>
      <c r="BT42" s="45">
        <v>4162</v>
      </c>
      <c r="BU42" s="45">
        <v>4158</v>
      </c>
      <c r="BV42" s="45">
        <v>4137</v>
      </c>
      <c r="BW42" s="57">
        <v>4142</v>
      </c>
      <c r="BX42" s="44">
        <v>4185</v>
      </c>
      <c r="BY42" s="45">
        <v>4175</v>
      </c>
      <c r="BZ42" s="45">
        <v>4451</v>
      </c>
      <c r="CA42" s="45">
        <v>4386</v>
      </c>
      <c r="CB42" s="45">
        <v>4419</v>
      </c>
      <c r="CC42" s="45">
        <v>4406</v>
      </c>
      <c r="CD42" s="45">
        <v>4391</v>
      </c>
      <c r="CE42" s="45">
        <v>4379</v>
      </c>
      <c r="CF42" s="45">
        <v>4368</v>
      </c>
      <c r="CG42" s="45">
        <v>4371</v>
      </c>
      <c r="CH42" s="45">
        <v>4340</v>
      </c>
      <c r="CI42" s="57">
        <v>4271</v>
      </c>
      <c r="CJ42" s="44">
        <v>4256</v>
      </c>
      <c r="CK42" s="45">
        <v>4220</v>
      </c>
      <c r="CL42" s="45">
        <v>4210</v>
      </c>
      <c r="CM42" s="45">
        <v>4268</v>
      </c>
      <c r="CN42" s="45">
        <v>4254</v>
      </c>
      <c r="CO42" s="45">
        <v>4279</v>
      </c>
      <c r="CP42" s="45">
        <v>4275</v>
      </c>
      <c r="CQ42" s="45">
        <v>4296</v>
      </c>
      <c r="CR42" s="45">
        <v>4294</v>
      </c>
      <c r="CS42" s="57">
        <v>4282</v>
      </c>
      <c r="CT42" s="232">
        <v>4324</v>
      </c>
      <c r="CU42" s="45">
        <v>4301</v>
      </c>
      <c r="CV42" s="45">
        <v>4293</v>
      </c>
      <c r="CW42" s="45">
        <v>4277</v>
      </c>
      <c r="CX42" s="45">
        <v>4286</v>
      </c>
      <c r="CY42" s="792">
        <v>4286</v>
      </c>
      <c r="CZ42" s="45"/>
      <c r="DA42" s="45"/>
      <c r="DB42" s="45"/>
      <c r="DC42" s="45"/>
      <c r="DD42" s="45"/>
      <c r="DE42" s="45"/>
      <c r="DF42" s="45"/>
      <c r="DG42" s="45"/>
      <c r="DH42" s="45"/>
      <c r="DI42" s="104">
        <v>9</v>
      </c>
      <c r="DJ42" s="84">
        <v>0.20998600093327111</v>
      </c>
      <c r="DK42" s="721">
        <v>-15</v>
      </c>
      <c r="DL42" s="84">
        <v>-0.35120580660266915</v>
      </c>
    </row>
    <row r="43" spans="1:123" ht="15" outlineLevel="2">
      <c r="A43" s="366">
        <v>4</v>
      </c>
      <c r="B43" s="15" t="s">
        <v>329</v>
      </c>
      <c r="C43" s="336" t="s">
        <v>330</v>
      </c>
      <c r="D43" s="342">
        <v>43</v>
      </c>
      <c r="E43" s="352">
        <v>43</v>
      </c>
      <c r="F43" s="352">
        <v>43</v>
      </c>
      <c r="G43" s="352">
        <v>43</v>
      </c>
      <c r="H43" s="352">
        <v>43</v>
      </c>
      <c r="I43" s="352">
        <v>43</v>
      </c>
      <c r="J43" s="352">
        <v>43</v>
      </c>
      <c r="K43" s="352">
        <v>43</v>
      </c>
      <c r="L43" s="352">
        <v>43</v>
      </c>
      <c r="M43" s="352">
        <v>43</v>
      </c>
      <c r="N43" s="352">
        <v>43</v>
      </c>
      <c r="O43" s="345">
        <v>44</v>
      </c>
      <c r="P43" s="342">
        <v>44</v>
      </c>
      <c r="Q43" s="352">
        <v>38</v>
      </c>
      <c r="R43" s="352">
        <v>36</v>
      </c>
      <c r="S43" s="352">
        <v>43</v>
      </c>
      <c r="T43" s="352">
        <v>43</v>
      </c>
      <c r="U43" s="352">
        <v>45</v>
      </c>
      <c r="V43" s="352">
        <v>45</v>
      </c>
      <c r="W43" s="352">
        <v>45</v>
      </c>
      <c r="X43" s="352">
        <v>45</v>
      </c>
      <c r="Y43" s="352">
        <v>44</v>
      </c>
      <c r="Z43" s="352">
        <v>44</v>
      </c>
      <c r="AA43" s="345">
        <v>44</v>
      </c>
      <c r="AB43" s="342">
        <v>44</v>
      </c>
      <c r="AC43" s="352">
        <v>44</v>
      </c>
      <c r="AD43" s="352">
        <v>44</v>
      </c>
      <c r="AE43" s="352">
        <v>44</v>
      </c>
      <c r="AF43" s="352">
        <v>44</v>
      </c>
      <c r="AG43" s="352">
        <v>44</v>
      </c>
      <c r="AH43" s="352">
        <v>44</v>
      </c>
      <c r="AI43" s="352">
        <v>44</v>
      </c>
      <c r="AJ43" s="352">
        <v>44</v>
      </c>
      <c r="AK43" s="352">
        <v>44</v>
      </c>
      <c r="AL43" s="352">
        <v>44</v>
      </c>
      <c r="AM43" s="345">
        <v>44</v>
      </c>
      <c r="AN43" s="342">
        <v>44</v>
      </c>
      <c r="AO43" s="352">
        <v>44</v>
      </c>
      <c r="AP43" s="352">
        <v>44</v>
      </c>
      <c r="AQ43" s="352">
        <v>44</v>
      </c>
      <c r="AR43" s="352">
        <v>43</v>
      </c>
      <c r="AS43" s="352">
        <v>42</v>
      </c>
      <c r="AT43" s="352">
        <v>42</v>
      </c>
      <c r="AU43" s="352">
        <v>42</v>
      </c>
      <c r="AV43" s="352">
        <v>42</v>
      </c>
      <c r="AW43" s="352">
        <v>42</v>
      </c>
      <c r="AX43" s="352">
        <v>42</v>
      </c>
      <c r="AY43" s="345">
        <v>41</v>
      </c>
      <c r="AZ43" s="342">
        <v>41</v>
      </c>
      <c r="BA43" s="352">
        <v>41</v>
      </c>
      <c r="BB43" s="352">
        <v>40</v>
      </c>
      <c r="BC43" s="352">
        <v>38</v>
      </c>
      <c r="BD43" s="352">
        <v>38</v>
      </c>
      <c r="BE43" s="352">
        <v>38</v>
      </c>
      <c r="BF43" s="352">
        <v>38</v>
      </c>
      <c r="BG43" s="352">
        <v>38</v>
      </c>
      <c r="BH43" s="352">
        <v>38</v>
      </c>
      <c r="BI43" s="352">
        <v>38</v>
      </c>
      <c r="BJ43" s="352">
        <v>37</v>
      </c>
      <c r="BK43" s="341">
        <v>36</v>
      </c>
      <c r="BL43" s="342">
        <v>36</v>
      </c>
      <c r="BM43" s="352">
        <v>36</v>
      </c>
      <c r="BN43" s="352">
        <v>37</v>
      </c>
      <c r="BO43" s="352">
        <v>37</v>
      </c>
      <c r="BP43" s="352">
        <v>37</v>
      </c>
      <c r="BQ43" s="352">
        <v>37</v>
      </c>
      <c r="BR43" s="352">
        <v>37</v>
      </c>
      <c r="BS43" s="352">
        <v>37</v>
      </c>
      <c r="BT43" s="352">
        <v>37</v>
      </c>
      <c r="BU43" s="352">
        <v>37</v>
      </c>
      <c r="BV43" s="352">
        <v>37</v>
      </c>
      <c r="BW43" s="341">
        <v>37</v>
      </c>
      <c r="BX43" s="342">
        <v>37</v>
      </c>
      <c r="BY43" s="352">
        <v>37</v>
      </c>
      <c r="BZ43" s="352">
        <v>39</v>
      </c>
      <c r="CA43" s="352">
        <v>39</v>
      </c>
      <c r="CB43" s="352">
        <v>39</v>
      </c>
      <c r="CC43" s="352">
        <v>39</v>
      </c>
      <c r="CD43" s="352">
        <v>39</v>
      </c>
      <c r="CE43" s="352">
        <v>39</v>
      </c>
      <c r="CF43" s="352">
        <v>39</v>
      </c>
      <c r="CG43" s="352">
        <v>39</v>
      </c>
      <c r="CH43" s="352">
        <v>39</v>
      </c>
      <c r="CI43" s="341">
        <v>36</v>
      </c>
      <c r="CJ43" s="342">
        <v>36</v>
      </c>
      <c r="CK43" s="352">
        <v>36</v>
      </c>
      <c r="CL43" s="352">
        <v>35</v>
      </c>
      <c r="CM43" s="352">
        <v>37</v>
      </c>
      <c r="CN43" s="352">
        <v>37</v>
      </c>
      <c r="CO43" s="352">
        <v>37</v>
      </c>
      <c r="CP43" s="352">
        <v>37</v>
      </c>
      <c r="CQ43" s="352">
        <v>37</v>
      </c>
      <c r="CR43" s="352">
        <v>38</v>
      </c>
      <c r="CS43" s="341">
        <v>38</v>
      </c>
      <c r="CT43" s="345">
        <v>38</v>
      </c>
      <c r="CU43" s="341">
        <v>38</v>
      </c>
      <c r="CV43" s="352">
        <v>38</v>
      </c>
      <c r="CW43" s="352">
        <v>38</v>
      </c>
      <c r="CX43" s="352">
        <v>38</v>
      </c>
      <c r="CY43" s="793">
        <v>38</v>
      </c>
      <c r="CZ43" s="352"/>
      <c r="DA43" s="352"/>
      <c r="DB43" s="352"/>
      <c r="DC43" s="352"/>
      <c r="DD43" s="352"/>
      <c r="DE43" s="352"/>
      <c r="DF43" s="352"/>
      <c r="DG43" s="352"/>
      <c r="DH43" s="352"/>
      <c r="DI43" s="104">
        <v>0</v>
      </c>
      <c r="DJ43" s="84">
        <v>0</v>
      </c>
      <c r="DK43" s="721">
        <v>0</v>
      </c>
      <c r="DL43" s="84">
        <v>0</v>
      </c>
    </row>
    <row r="44" spans="1:123" ht="15" outlineLevel="2">
      <c r="A44" s="366">
        <v>42</v>
      </c>
      <c r="B44" s="15" t="s">
        <v>329</v>
      </c>
      <c r="C44" s="336" t="s">
        <v>331</v>
      </c>
      <c r="D44" s="342">
        <v>418</v>
      </c>
      <c r="E44" s="352">
        <v>417</v>
      </c>
      <c r="F44" s="352">
        <v>416</v>
      </c>
      <c r="G44" s="352">
        <v>418</v>
      </c>
      <c r="H44" s="352">
        <v>418</v>
      </c>
      <c r="I44" s="352">
        <v>430</v>
      </c>
      <c r="J44" s="352">
        <v>429</v>
      </c>
      <c r="K44" s="352">
        <v>428</v>
      </c>
      <c r="L44" s="352">
        <v>429</v>
      </c>
      <c r="M44" s="352">
        <v>429</v>
      </c>
      <c r="N44" s="352">
        <v>428</v>
      </c>
      <c r="O44" s="345">
        <v>438</v>
      </c>
      <c r="P44" s="342">
        <v>438</v>
      </c>
      <c r="Q44" s="352">
        <v>392</v>
      </c>
      <c r="R44" s="352">
        <v>386</v>
      </c>
      <c r="S44" s="352">
        <v>502</v>
      </c>
      <c r="T44" s="352">
        <v>496</v>
      </c>
      <c r="U44" s="352">
        <v>509</v>
      </c>
      <c r="V44" s="352">
        <v>507</v>
      </c>
      <c r="W44" s="352">
        <v>507</v>
      </c>
      <c r="X44" s="352">
        <v>506</v>
      </c>
      <c r="Y44" s="352">
        <v>510</v>
      </c>
      <c r="Z44" s="352">
        <v>509</v>
      </c>
      <c r="AA44" s="345">
        <v>507</v>
      </c>
      <c r="AB44" s="342">
        <v>506</v>
      </c>
      <c r="AC44" s="352">
        <v>508</v>
      </c>
      <c r="AD44" s="352">
        <v>509</v>
      </c>
      <c r="AE44" s="352">
        <v>509</v>
      </c>
      <c r="AF44" s="352">
        <v>502</v>
      </c>
      <c r="AG44" s="352">
        <v>500</v>
      </c>
      <c r="AH44" s="352">
        <v>501</v>
      </c>
      <c r="AI44" s="352">
        <v>502</v>
      </c>
      <c r="AJ44" s="352">
        <v>500</v>
      </c>
      <c r="AK44" s="352">
        <v>502</v>
      </c>
      <c r="AL44" s="352">
        <v>501</v>
      </c>
      <c r="AM44" s="345">
        <v>501</v>
      </c>
      <c r="AN44" s="342">
        <v>500</v>
      </c>
      <c r="AO44" s="352">
        <v>501</v>
      </c>
      <c r="AP44" s="352">
        <v>499</v>
      </c>
      <c r="AQ44" s="352">
        <v>499</v>
      </c>
      <c r="AR44" s="352">
        <v>498</v>
      </c>
      <c r="AS44" s="352">
        <v>500</v>
      </c>
      <c r="AT44" s="352">
        <v>499</v>
      </c>
      <c r="AU44" s="352">
        <v>498</v>
      </c>
      <c r="AV44" s="352">
        <v>498</v>
      </c>
      <c r="AW44" s="352">
        <v>497</v>
      </c>
      <c r="AX44" s="352">
        <v>496</v>
      </c>
      <c r="AY44" s="345">
        <v>496</v>
      </c>
      <c r="AZ44" s="342">
        <v>496</v>
      </c>
      <c r="BA44" s="352">
        <v>493</v>
      </c>
      <c r="BB44" s="352">
        <v>494</v>
      </c>
      <c r="BC44" s="352">
        <v>494</v>
      </c>
      <c r="BD44" s="352">
        <v>490</v>
      </c>
      <c r="BE44" s="352">
        <v>490</v>
      </c>
      <c r="BF44" s="352">
        <v>479</v>
      </c>
      <c r="BG44" s="352">
        <v>478</v>
      </c>
      <c r="BH44" s="352">
        <v>478</v>
      </c>
      <c r="BI44" s="352">
        <v>478</v>
      </c>
      <c r="BJ44" s="352">
        <v>480</v>
      </c>
      <c r="BK44" s="341">
        <v>480</v>
      </c>
      <c r="BL44" s="342">
        <v>480</v>
      </c>
      <c r="BM44" s="352">
        <v>478</v>
      </c>
      <c r="BN44" s="352">
        <v>494</v>
      </c>
      <c r="BO44" s="352">
        <v>495</v>
      </c>
      <c r="BP44" s="352">
        <v>495</v>
      </c>
      <c r="BQ44" s="352">
        <v>496</v>
      </c>
      <c r="BR44" s="352">
        <v>490</v>
      </c>
      <c r="BS44" s="352">
        <v>491</v>
      </c>
      <c r="BT44" s="352">
        <v>490</v>
      </c>
      <c r="BU44" s="352">
        <v>490</v>
      </c>
      <c r="BV44" s="352">
        <v>485</v>
      </c>
      <c r="BW44" s="341">
        <v>487</v>
      </c>
      <c r="BX44" s="342">
        <v>498</v>
      </c>
      <c r="BY44" s="352">
        <v>496</v>
      </c>
      <c r="BZ44" s="352">
        <v>530</v>
      </c>
      <c r="CA44" s="352">
        <v>526</v>
      </c>
      <c r="CB44" s="352">
        <v>532</v>
      </c>
      <c r="CC44" s="352">
        <v>532</v>
      </c>
      <c r="CD44" s="352">
        <v>528</v>
      </c>
      <c r="CE44" s="352">
        <v>526</v>
      </c>
      <c r="CF44" s="352">
        <v>523</v>
      </c>
      <c r="CG44" s="352">
        <v>525</v>
      </c>
      <c r="CH44" s="352">
        <v>524</v>
      </c>
      <c r="CI44" s="341">
        <v>516</v>
      </c>
      <c r="CJ44" s="342">
        <v>518</v>
      </c>
      <c r="CK44" s="352">
        <v>515</v>
      </c>
      <c r="CL44" s="352">
        <v>516</v>
      </c>
      <c r="CM44" s="352">
        <v>523</v>
      </c>
      <c r="CN44" s="352">
        <v>518</v>
      </c>
      <c r="CO44" s="352">
        <v>518</v>
      </c>
      <c r="CP44" s="352">
        <v>518</v>
      </c>
      <c r="CQ44" s="352">
        <v>521</v>
      </c>
      <c r="CR44" s="352">
        <v>526</v>
      </c>
      <c r="CS44" s="341">
        <v>525</v>
      </c>
      <c r="CT44" s="345">
        <v>523</v>
      </c>
      <c r="CU44" s="341">
        <v>521</v>
      </c>
      <c r="CV44" s="352">
        <v>517</v>
      </c>
      <c r="CW44" s="352">
        <v>512</v>
      </c>
      <c r="CX44" s="352">
        <v>512</v>
      </c>
      <c r="CY44" s="793">
        <v>512</v>
      </c>
      <c r="CZ44" s="352"/>
      <c r="DA44" s="352"/>
      <c r="DB44" s="352"/>
      <c r="DC44" s="352"/>
      <c r="DD44" s="352"/>
      <c r="DE44" s="352"/>
      <c r="DF44" s="352"/>
      <c r="DG44" s="352"/>
      <c r="DH44" s="352"/>
      <c r="DI44" s="104">
        <v>0</v>
      </c>
      <c r="DJ44" s="84">
        <v>0</v>
      </c>
      <c r="DK44" s="721">
        <v>-9</v>
      </c>
      <c r="DL44" s="84">
        <v>-1.7441860465116279</v>
      </c>
    </row>
    <row r="45" spans="1:123" ht="15" outlineLevel="2">
      <c r="A45" s="366">
        <v>44</v>
      </c>
      <c r="B45" s="15" t="s">
        <v>329</v>
      </c>
      <c r="C45" s="336" t="s">
        <v>332</v>
      </c>
      <c r="D45" s="342">
        <v>71</v>
      </c>
      <c r="E45" s="352">
        <v>71</v>
      </c>
      <c r="F45" s="352">
        <v>71</v>
      </c>
      <c r="G45" s="352">
        <v>71</v>
      </c>
      <c r="H45" s="352">
        <v>71</v>
      </c>
      <c r="I45" s="352">
        <v>73</v>
      </c>
      <c r="J45" s="352">
        <v>73</v>
      </c>
      <c r="K45" s="352">
        <v>73</v>
      </c>
      <c r="L45" s="352">
        <v>73</v>
      </c>
      <c r="M45" s="352">
        <v>73</v>
      </c>
      <c r="N45" s="352">
        <v>73</v>
      </c>
      <c r="O45" s="345">
        <v>80</v>
      </c>
      <c r="P45" s="342">
        <v>80</v>
      </c>
      <c r="Q45" s="352">
        <v>69</v>
      </c>
      <c r="R45" s="352">
        <v>69</v>
      </c>
      <c r="S45" s="352">
        <v>91</v>
      </c>
      <c r="T45" s="352">
        <v>90</v>
      </c>
      <c r="U45" s="352">
        <v>94</v>
      </c>
      <c r="V45" s="352">
        <v>95</v>
      </c>
      <c r="W45" s="352">
        <v>96</v>
      </c>
      <c r="X45" s="352">
        <v>96</v>
      </c>
      <c r="Y45" s="352">
        <v>97</v>
      </c>
      <c r="Z45" s="352">
        <v>97</v>
      </c>
      <c r="AA45" s="345">
        <v>97</v>
      </c>
      <c r="AB45" s="342">
        <v>97</v>
      </c>
      <c r="AC45" s="352">
        <v>97</v>
      </c>
      <c r="AD45" s="352">
        <v>97</v>
      </c>
      <c r="AE45" s="352">
        <v>97</v>
      </c>
      <c r="AF45" s="352">
        <v>95</v>
      </c>
      <c r="AG45" s="352">
        <v>94</v>
      </c>
      <c r="AH45" s="352">
        <v>94</v>
      </c>
      <c r="AI45" s="352">
        <v>94</v>
      </c>
      <c r="AJ45" s="352">
        <v>93</v>
      </c>
      <c r="AK45" s="352">
        <v>94</v>
      </c>
      <c r="AL45" s="352">
        <v>94</v>
      </c>
      <c r="AM45" s="345">
        <v>94</v>
      </c>
      <c r="AN45" s="342">
        <v>94</v>
      </c>
      <c r="AO45" s="352">
        <v>94</v>
      </c>
      <c r="AP45" s="352">
        <v>94</v>
      </c>
      <c r="AQ45" s="352">
        <v>94</v>
      </c>
      <c r="AR45" s="352">
        <v>94</v>
      </c>
      <c r="AS45" s="352">
        <v>94</v>
      </c>
      <c r="AT45" s="352">
        <v>94</v>
      </c>
      <c r="AU45" s="352">
        <v>94</v>
      </c>
      <c r="AV45" s="352">
        <v>94</v>
      </c>
      <c r="AW45" s="352">
        <v>94</v>
      </c>
      <c r="AX45" s="352">
        <v>94</v>
      </c>
      <c r="AY45" s="345">
        <v>94</v>
      </c>
      <c r="AZ45" s="342">
        <v>94</v>
      </c>
      <c r="BA45" s="352">
        <v>94</v>
      </c>
      <c r="BB45" s="352">
        <v>94</v>
      </c>
      <c r="BC45" s="352">
        <v>94</v>
      </c>
      <c r="BD45" s="352">
        <v>94</v>
      </c>
      <c r="BE45" s="352">
        <v>94</v>
      </c>
      <c r="BF45" s="352">
        <v>90</v>
      </c>
      <c r="BG45" s="352">
        <v>90</v>
      </c>
      <c r="BH45" s="352">
        <v>90</v>
      </c>
      <c r="BI45" s="352">
        <v>89</v>
      </c>
      <c r="BJ45" s="352">
        <v>90</v>
      </c>
      <c r="BK45" s="341">
        <v>90</v>
      </c>
      <c r="BL45" s="342">
        <v>90</v>
      </c>
      <c r="BM45" s="352">
        <v>88</v>
      </c>
      <c r="BN45" s="352">
        <v>91</v>
      </c>
      <c r="BO45" s="352">
        <v>91</v>
      </c>
      <c r="BP45" s="352">
        <v>91</v>
      </c>
      <c r="BQ45" s="352">
        <v>92</v>
      </c>
      <c r="BR45" s="352">
        <v>90</v>
      </c>
      <c r="BS45" s="352">
        <v>89</v>
      </c>
      <c r="BT45" s="352">
        <v>88</v>
      </c>
      <c r="BU45" s="352">
        <v>88</v>
      </c>
      <c r="BV45" s="352">
        <v>85</v>
      </c>
      <c r="BW45" s="341">
        <v>85</v>
      </c>
      <c r="BX45" s="342">
        <v>87</v>
      </c>
      <c r="BY45" s="352">
        <v>87</v>
      </c>
      <c r="BZ45" s="352">
        <v>92</v>
      </c>
      <c r="CA45" s="352">
        <v>90</v>
      </c>
      <c r="CB45" s="352">
        <v>91</v>
      </c>
      <c r="CC45" s="352">
        <v>89</v>
      </c>
      <c r="CD45" s="352">
        <v>90</v>
      </c>
      <c r="CE45" s="352">
        <v>90</v>
      </c>
      <c r="CF45" s="352">
        <v>90</v>
      </c>
      <c r="CG45" s="352">
        <v>90</v>
      </c>
      <c r="CH45" s="352">
        <v>90</v>
      </c>
      <c r="CI45" s="341">
        <v>90</v>
      </c>
      <c r="CJ45" s="342">
        <v>90</v>
      </c>
      <c r="CK45" s="352">
        <v>90</v>
      </c>
      <c r="CL45" s="352">
        <v>90</v>
      </c>
      <c r="CM45" s="352">
        <v>88</v>
      </c>
      <c r="CN45" s="352">
        <v>88</v>
      </c>
      <c r="CO45" s="352">
        <v>90</v>
      </c>
      <c r="CP45" s="352">
        <v>88</v>
      </c>
      <c r="CQ45" s="352">
        <v>88</v>
      </c>
      <c r="CR45" s="352">
        <v>89</v>
      </c>
      <c r="CS45" s="341">
        <v>89</v>
      </c>
      <c r="CT45" s="345">
        <v>87</v>
      </c>
      <c r="CU45" s="341">
        <v>87</v>
      </c>
      <c r="CV45" s="352">
        <v>87</v>
      </c>
      <c r="CW45" s="352">
        <v>87</v>
      </c>
      <c r="CX45" s="352">
        <v>87</v>
      </c>
      <c r="CY45" s="793">
        <v>87</v>
      </c>
      <c r="CZ45" s="352"/>
      <c r="DA45" s="352"/>
      <c r="DB45" s="352"/>
      <c r="DC45" s="352"/>
      <c r="DD45" s="352"/>
      <c r="DE45" s="352"/>
      <c r="DF45" s="352"/>
      <c r="DG45" s="352"/>
      <c r="DH45" s="352"/>
      <c r="DI45" s="104">
        <v>0</v>
      </c>
      <c r="DJ45" s="84">
        <v>0</v>
      </c>
      <c r="DK45" s="721">
        <v>0</v>
      </c>
      <c r="DL45" s="84">
        <v>0</v>
      </c>
    </row>
    <row r="46" spans="1:123" ht="15" outlineLevel="2">
      <c r="A46" s="366">
        <v>59</v>
      </c>
      <c r="B46" s="15" t="s">
        <v>329</v>
      </c>
      <c r="C46" s="336" t="s">
        <v>333</v>
      </c>
      <c r="D46" s="342">
        <v>67</v>
      </c>
      <c r="E46" s="352">
        <v>67</v>
      </c>
      <c r="F46" s="352">
        <v>67</v>
      </c>
      <c r="G46" s="352">
        <v>67</v>
      </c>
      <c r="H46" s="352">
        <v>67</v>
      </c>
      <c r="I46" s="352">
        <v>67</v>
      </c>
      <c r="J46" s="352">
        <v>67</v>
      </c>
      <c r="K46" s="352">
        <v>67</v>
      </c>
      <c r="L46" s="352">
        <v>67</v>
      </c>
      <c r="M46" s="352">
        <v>67</v>
      </c>
      <c r="N46" s="352">
        <v>67</v>
      </c>
      <c r="O46" s="345">
        <v>69</v>
      </c>
      <c r="P46" s="342">
        <v>69</v>
      </c>
      <c r="Q46" s="352">
        <v>60</v>
      </c>
      <c r="R46" s="352">
        <v>60</v>
      </c>
      <c r="S46" s="352">
        <v>85</v>
      </c>
      <c r="T46" s="352">
        <v>85</v>
      </c>
      <c r="U46" s="352">
        <v>86</v>
      </c>
      <c r="V46" s="352">
        <v>86</v>
      </c>
      <c r="W46" s="352">
        <v>85</v>
      </c>
      <c r="X46" s="352">
        <v>85</v>
      </c>
      <c r="Y46" s="352">
        <v>86</v>
      </c>
      <c r="Z46" s="352">
        <v>86</v>
      </c>
      <c r="AA46" s="345">
        <v>87</v>
      </c>
      <c r="AB46" s="342">
        <v>87</v>
      </c>
      <c r="AC46" s="352">
        <v>88</v>
      </c>
      <c r="AD46" s="352">
        <v>84</v>
      </c>
      <c r="AE46" s="352">
        <v>84</v>
      </c>
      <c r="AF46" s="352">
        <v>84</v>
      </c>
      <c r="AG46" s="352">
        <v>84</v>
      </c>
      <c r="AH46" s="352">
        <v>84</v>
      </c>
      <c r="AI46" s="352">
        <v>84</v>
      </c>
      <c r="AJ46" s="352">
        <v>85</v>
      </c>
      <c r="AK46" s="352">
        <v>85</v>
      </c>
      <c r="AL46" s="352">
        <v>85</v>
      </c>
      <c r="AM46" s="345">
        <v>85</v>
      </c>
      <c r="AN46" s="342">
        <v>85</v>
      </c>
      <c r="AO46" s="352">
        <v>85</v>
      </c>
      <c r="AP46" s="352">
        <v>85</v>
      </c>
      <c r="AQ46" s="352">
        <v>85</v>
      </c>
      <c r="AR46" s="352">
        <v>85</v>
      </c>
      <c r="AS46" s="352">
        <v>85</v>
      </c>
      <c r="AT46" s="352">
        <v>85</v>
      </c>
      <c r="AU46" s="352">
        <v>85</v>
      </c>
      <c r="AV46" s="352">
        <v>85</v>
      </c>
      <c r="AW46" s="352">
        <v>85</v>
      </c>
      <c r="AX46" s="352">
        <v>85</v>
      </c>
      <c r="AY46" s="345">
        <v>85</v>
      </c>
      <c r="AZ46" s="342">
        <v>85</v>
      </c>
      <c r="BA46" s="352">
        <v>84</v>
      </c>
      <c r="BB46" s="352">
        <v>84</v>
      </c>
      <c r="BC46" s="352">
        <v>84</v>
      </c>
      <c r="BD46" s="352">
        <v>84</v>
      </c>
      <c r="BE46" s="352">
        <v>84</v>
      </c>
      <c r="BF46" s="352">
        <v>83</v>
      </c>
      <c r="BG46" s="352">
        <v>84</v>
      </c>
      <c r="BH46" s="352">
        <v>84</v>
      </c>
      <c r="BI46" s="352">
        <v>83</v>
      </c>
      <c r="BJ46" s="352">
        <v>83</v>
      </c>
      <c r="BK46" s="341">
        <v>83</v>
      </c>
      <c r="BL46" s="342">
        <v>89</v>
      </c>
      <c r="BM46" s="352">
        <v>89</v>
      </c>
      <c r="BN46" s="352">
        <v>88</v>
      </c>
      <c r="BO46" s="352">
        <v>88</v>
      </c>
      <c r="BP46" s="352">
        <v>88</v>
      </c>
      <c r="BQ46" s="352">
        <v>88</v>
      </c>
      <c r="BR46" s="352">
        <v>87</v>
      </c>
      <c r="BS46" s="352">
        <v>88</v>
      </c>
      <c r="BT46" s="352">
        <v>88</v>
      </c>
      <c r="BU46" s="352">
        <v>88</v>
      </c>
      <c r="BV46" s="352">
        <v>89</v>
      </c>
      <c r="BW46" s="341">
        <v>89</v>
      </c>
      <c r="BX46" s="342">
        <v>88</v>
      </c>
      <c r="BY46" s="352">
        <v>87</v>
      </c>
      <c r="BZ46" s="352">
        <v>91</v>
      </c>
      <c r="CA46" s="352">
        <v>91</v>
      </c>
      <c r="CB46" s="352">
        <v>93</v>
      </c>
      <c r="CC46" s="352">
        <v>93</v>
      </c>
      <c r="CD46" s="352">
        <v>92</v>
      </c>
      <c r="CE46" s="352">
        <v>92</v>
      </c>
      <c r="CF46" s="352">
        <v>91</v>
      </c>
      <c r="CG46" s="352">
        <v>91</v>
      </c>
      <c r="CH46" s="352">
        <v>90</v>
      </c>
      <c r="CI46" s="341">
        <v>90</v>
      </c>
      <c r="CJ46" s="342">
        <v>90</v>
      </c>
      <c r="CK46" s="352">
        <v>89</v>
      </c>
      <c r="CL46" s="352">
        <v>89</v>
      </c>
      <c r="CM46" s="352">
        <v>90</v>
      </c>
      <c r="CN46" s="352">
        <v>89</v>
      </c>
      <c r="CO46" s="352">
        <v>89</v>
      </c>
      <c r="CP46" s="352">
        <v>89</v>
      </c>
      <c r="CQ46" s="352">
        <v>90</v>
      </c>
      <c r="CR46" s="352">
        <v>89</v>
      </c>
      <c r="CS46" s="341">
        <v>89</v>
      </c>
      <c r="CT46" s="345">
        <v>109</v>
      </c>
      <c r="CU46" s="341">
        <v>109</v>
      </c>
      <c r="CV46" s="352">
        <v>110</v>
      </c>
      <c r="CW46" s="352">
        <v>111</v>
      </c>
      <c r="CX46" s="352">
        <v>110</v>
      </c>
      <c r="CY46" s="793">
        <v>110</v>
      </c>
      <c r="CZ46" s="352"/>
      <c r="DA46" s="352"/>
      <c r="DB46" s="352"/>
      <c r="DC46" s="352"/>
      <c r="DD46" s="352"/>
      <c r="DE46" s="352"/>
      <c r="DF46" s="352"/>
      <c r="DG46" s="352"/>
      <c r="DH46" s="352"/>
      <c r="DI46" s="104">
        <v>-1</v>
      </c>
      <c r="DJ46" s="84">
        <v>-0.90909090909090906</v>
      </c>
      <c r="DK46" s="721">
        <v>1</v>
      </c>
      <c r="DL46" s="84">
        <v>1.1111111111111112</v>
      </c>
    </row>
    <row r="47" spans="1:123" ht="15" outlineLevel="2">
      <c r="A47" s="366">
        <v>113</v>
      </c>
      <c r="B47" s="15" t="s">
        <v>329</v>
      </c>
      <c r="C47" s="336" t="s">
        <v>334</v>
      </c>
      <c r="D47" s="342">
        <v>79</v>
      </c>
      <c r="E47" s="352">
        <v>79</v>
      </c>
      <c r="F47" s="352">
        <v>79</v>
      </c>
      <c r="G47" s="352">
        <v>79</v>
      </c>
      <c r="H47" s="352">
        <v>79</v>
      </c>
      <c r="I47" s="352">
        <v>82</v>
      </c>
      <c r="J47" s="352">
        <v>82</v>
      </c>
      <c r="K47" s="352">
        <v>82</v>
      </c>
      <c r="L47" s="352">
        <v>82</v>
      </c>
      <c r="M47" s="352">
        <v>82</v>
      </c>
      <c r="N47" s="352">
        <v>82</v>
      </c>
      <c r="O47" s="345">
        <v>91</v>
      </c>
      <c r="P47" s="342">
        <v>91</v>
      </c>
      <c r="Q47" s="352">
        <v>77</v>
      </c>
      <c r="R47" s="352">
        <v>76</v>
      </c>
      <c r="S47" s="352">
        <v>106</v>
      </c>
      <c r="T47" s="352">
        <v>105</v>
      </c>
      <c r="U47" s="352">
        <v>108</v>
      </c>
      <c r="V47" s="352">
        <v>108</v>
      </c>
      <c r="W47" s="352">
        <v>107</v>
      </c>
      <c r="X47" s="352">
        <v>107</v>
      </c>
      <c r="Y47" s="352">
        <v>108</v>
      </c>
      <c r="Z47" s="352">
        <v>107</v>
      </c>
      <c r="AA47" s="345">
        <v>106</v>
      </c>
      <c r="AB47" s="342">
        <v>106</v>
      </c>
      <c r="AC47" s="352">
        <v>106</v>
      </c>
      <c r="AD47" s="352">
        <v>106</v>
      </c>
      <c r="AE47" s="352">
        <v>106</v>
      </c>
      <c r="AF47" s="352">
        <v>105</v>
      </c>
      <c r="AG47" s="352">
        <v>104</v>
      </c>
      <c r="AH47" s="352">
        <v>105</v>
      </c>
      <c r="AI47" s="352">
        <v>108</v>
      </c>
      <c r="AJ47" s="352">
        <v>108</v>
      </c>
      <c r="AK47" s="352">
        <v>109</v>
      </c>
      <c r="AL47" s="352">
        <v>109</v>
      </c>
      <c r="AM47" s="345">
        <v>109</v>
      </c>
      <c r="AN47" s="342">
        <v>109</v>
      </c>
      <c r="AO47" s="352">
        <v>109</v>
      </c>
      <c r="AP47" s="352">
        <v>109</v>
      </c>
      <c r="AQ47" s="352">
        <v>109</v>
      </c>
      <c r="AR47" s="352">
        <v>109</v>
      </c>
      <c r="AS47" s="352">
        <v>109</v>
      </c>
      <c r="AT47" s="352">
        <v>109</v>
      </c>
      <c r="AU47" s="352">
        <v>108</v>
      </c>
      <c r="AV47" s="352">
        <v>108</v>
      </c>
      <c r="AW47" s="352">
        <v>108</v>
      </c>
      <c r="AX47" s="352">
        <v>108</v>
      </c>
      <c r="AY47" s="345">
        <v>108</v>
      </c>
      <c r="AZ47" s="342">
        <v>108</v>
      </c>
      <c r="BA47" s="352">
        <v>107</v>
      </c>
      <c r="BB47" s="352">
        <v>107</v>
      </c>
      <c r="BC47" s="352">
        <v>107</v>
      </c>
      <c r="BD47" s="352">
        <v>107</v>
      </c>
      <c r="BE47" s="352">
        <v>107</v>
      </c>
      <c r="BF47" s="352">
        <v>105</v>
      </c>
      <c r="BG47" s="352">
        <v>106</v>
      </c>
      <c r="BH47" s="352">
        <v>106</v>
      </c>
      <c r="BI47" s="352">
        <v>106</v>
      </c>
      <c r="BJ47" s="352">
        <v>107</v>
      </c>
      <c r="BK47" s="341">
        <v>107</v>
      </c>
      <c r="BL47" s="342">
        <v>107</v>
      </c>
      <c r="BM47" s="352">
        <v>107</v>
      </c>
      <c r="BN47" s="352">
        <v>110</v>
      </c>
      <c r="BO47" s="352">
        <v>110</v>
      </c>
      <c r="BP47" s="352">
        <v>110</v>
      </c>
      <c r="BQ47" s="352">
        <v>110</v>
      </c>
      <c r="BR47" s="352">
        <v>108</v>
      </c>
      <c r="BS47" s="352">
        <v>110</v>
      </c>
      <c r="BT47" s="352">
        <v>110</v>
      </c>
      <c r="BU47" s="352">
        <v>110</v>
      </c>
      <c r="BV47" s="352">
        <v>109</v>
      </c>
      <c r="BW47" s="341">
        <v>110</v>
      </c>
      <c r="BX47" s="342">
        <v>111</v>
      </c>
      <c r="BY47" s="352">
        <v>111</v>
      </c>
      <c r="BZ47" s="352">
        <v>116</v>
      </c>
      <c r="CA47" s="352">
        <v>116</v>
      </c>
      <c r="CB47" s="352">
        <v>117</v>
      </c>
      <c r="CC47" s="352">
        <v>116</v>
      </c>
      <c r="CD47" s="352">
        <v>116</v>
      </c>
      <c r="CE47" s="352">
        <v>116</v>
      </c>
      <c r="CF47" s="352">
        <v>116</v>
      </c>
      <c r="CG47" s="352">
        <v>118</v>
      </c>
      <c r="CH47" s="352">
        <v>116</v>
      </c>
      <c r="CI47" s="341">
        <v>117</v>
      </c>
      <c r="CJ47" s="342">
        <v>118</v>
      </c>
      <c r="CK47" s="352">
        <v>119</v>
      </c>
      <c r="CL47" s="352">
        <v>120</v>
      </c>
      <c r="CM47" s="352">
        <v>122</v>
      </c>
      <c r="CN47" s="352">
        <v>122</v>
      </c>
      <c r="CO47" s="352">
        <v>121</v>
      </c>
      <c r="CP47" s="352">
        <v>120</v>
      </c>
      <c r="CQ47" s="352">
        <v>120</v>
      </c>
      <c r="CR47" s="352">
        <v>120</v>
      </c>
      <c r="CS47" s="341">
        <v>121</v>
      </c>
      <c r="CT47" s="345">
        <v>121</v>
      </c>
      <c r="CU47" s="341">
        <v>118</v>
      </c>
      <c r="CV47" s="352">
        <v>118</v>
      </c>
      <c r="CW47" s="352">
        <v>116</v>
      </c>
      <c r="CX47" s="352">
        <v>115</v>
      </c>
      <c r="CY47" s="793">
        <v>115</v>
      </c>
      <c r="CZ47" s="352"/>
      <c r="DA47" s="352"/>
      <c r="DB47" s="352"/>
      <c r="DC47" s="352"/>
      <c r="DD47" s="352"/>
      <c r="DE47" s="352"/>
      <c r="DF47" s="352"/>
      <c r="DG47" s="352"/>
      <c r="DH47" s="352"/>
      <c r="DI47" s="104">
        <v>-1</v>
      </c>
      <c r="DJ47" s="84">
        <v>-0.86956521739130432</v>
      </c>
      <c r="DK47" s="721">
        <v>-3</v>
      </c>
      <c r="DL47" s="84">
        <v>-2.5641025641025639</v>
      </c>
    </row>
    <row r="48" spans="1:123" ht="15" outlineLevel="2">
      <c r="A48" s="366">
        <v>125</v>
      </c>
      <c r="B48" s="15" t="s">
        <v>329</v>
      </c>
      <c r="C48" s="336" t="s">
        <v>335</v>
      </c>
      <c r="D48" s="342">
        <v>109</v>
      </c>
      <c r="E48" s="352">
        <v>109</v>
      </c>
      <c r="F48" s="352">
        <v>109</v>
      </c>
      <c r="G48" s="352">
        <v>109</v>
      </c>
      <c r="H48" s="352">
        <v>109</v>
      </c>
      <c r="I48" s="352">
        <v>111</v>
      </c>
      <c r="J48" s="352">
        <v>110</v>
      </c>
      <c r="K48" s="352">
        <v>111</v>
      </c>
      <c r="L48" s="352">
        <v>111</v>
      </c>
      <c r="M48" s="352">
        <v>111</v>
      </c>
      <c r="N48" s="352">
        <v>109</v>
      </c>
      <c r="O48" s="345">
        <v>120</v>
      </c>
      <c r="P48" s="342">
        <v>118</v>
      </c>
      <c r="Q48" s="352">
        <v>101</v>
      </c>
      <c r="R48" s="352">
        <v>100</v>
      </c>
      <c r="S48" s="352">
        <v>129</v>
      </c>
      <c r="T48" s="352">
        <v>128</v>
      </c>
      <c r="U48" s="352">
        <v>136</v>
      </c>
      <c r="V48" s="352">
        <v>135</v>
      </c>
      <c r="W48" s="352">
        <v>135</v>
      </c>
      <c r="X48" s="352">
        <v>135</v>
      </c>
      <c r="Y48" s="352">
        <v>135</v>
      </c>
      <c r="Z48" s="352">
        <v>135</v>
      </c>
      <c r="AA48" s="345">
        <v>136</v>
      </c>
      <c r="AB48" s="342">
        <v>135</v>
      </c>
      <c r="AC48" s="352">
        <v>135</v>
      </c>
      <c r="AD48" s="352">
        <v>137</v>
      </c>
      <c r="AE48" s="352">
        <v>137</v>
      </c>
      <c r="AF48" s="352">
        <v>140</v>
      </c>
      <c r="AG48" s="352">
        <v>140</v>
      </c>
      <c r="AH48" s="352">
        <v>140</v>
      </c>
      <c r="AI48" s="352">
        <v>141</v>
      </c>
      <c r="AJ48" s="352">
        <v>141</v>
      </c>
      <c r="AK48" s="352">
        <v>141</v>
      </c>
      <c r="AL48" s="352">
        <v>141</v>
      </c>
      <c r="AM48" s="345">
        <v>141</v>
      </c>
      <c r="AN48" s="342">
        <v>141</v>
      </c>
      <c r="AO48" s="352">
        <v>140</v>
      </c>
      <c r="AP48" s="352">
        <v>140</v>
      </c>
      <c r="AQ48" s="352">
        <v>140</v>
      </c>
      <c r="AR48" s="352">
        <v>140</v>
      </c>
      <c r="AS48" s="352">
        <v>139</v>
      </c>
      <c r="AT48" s="352">
        <v>139</v>
      </c>
      <c r="AU48" s="352">
        <v>139</v>
      </c>
      <c r="AV48" s="352">
        <v>139</v>
      </c>
      <c r="AW48" s="352">
        <v>139</v>
      </c>
      <c r="AX48" s="352">
        <v>139</v>
      </c>
      <c r="AY48" s="345">
        <v>138</v>
      </c>
      <c r="AZ48" s="342">
        <v>138</v>
      </c>
      <c r="BA48" s="352">
        <v>135</v>
      </c>
      <c r="BB48" s="352">
        <v>135</v>
      </c>
      <c r="BC48" s="352">
        <v>135</v>
      </c>
      <c r="BD48" s="352">
        <v>134</v>
      </c>
      <c r="BE48" s="352">
        <v>134</v>
      </c>
      <c r="BF48" s="352">
        <v>129</v>
      </c>
      <c r="BG48" s="352">
        <v>131</v>
      </c>
      <c r="BH48" s="352">
        <v>131</v>
      </c>
      <c r="BI48" s="352">
        <v>131</v>
      </c>
      <c r="BJ48" s="352">
        <v>133</v>
      </c>
      <c r="BK48" s="341">
        <v>133</v>
      </c>
      <c r="BL48" s="342">
        <v>132</v>
      </c>
      <c r="BM48" s="352">
        <v>132</v>
      </c>
      <c r="BN48" s="352">
        <v>134</v>
      </c>
      <c r="BO48" s="352">
        <v>134</v>
      </c>
      <c r="BP48" s="352">
        <v>134</v>
      </c>
      <c r="BQ48" s="352">
        <v>134</v>
      </c>
      <c r="BR48" s="352">
        <v>129</v>
      </c>
      <c r="BS48" s="352">
        <v>129</v>
      </c>
      <c r="BT48" s="352">
        <v>129</v>
      </c>
      <c r="BU48" s="352">
        <v>129</v>
      </c>
      <c r="BV48" s="352">
        <v>128</v>
      </c>
      <c r="BW48" s="341">
        <v>128</v>
      </c>
      <c r="BX48" s="342">
        <v>135</v>
      </c>
      <c r="BY48" s="352">
        <v>137</v>
      </c>
      <c r="BZ48" s="352">
        <v>148</v>
      </c>
      <c r="CA48" s="352">
        <v>146</v>
      </c>
      <c r="CB48" s="352">
        <v>148</v>
      </c>
      <c r="CC48" s="352">
        <v>147</v>
      </c>
      <c r="CD48" s="352">
        <v>150</v>
      </c>
      <c r="CE48" s="352">
        <v>150</v>
      </c>
      <c r="CF48" s="352">
        <v>148</v>
      </c>
      <c r="CG48" s="352">
        <v>151</v>
      </c>
      <c r="CH48" s="352">
        <v>151</v>
      </c>
      <c r="CI48" s="341">
        <v>148</v>
      </c>
      <c r="CJ48" s="342">
        <v>148</v>
      </c>
      <c r="CK48" s="352">
        <v>143</v>
      </c>
      <c r="CL48" s="352">
        <v>142</v>
      </c>
      <c r="CM48" s="352">
        <v>142</v>
      </c>
      <c r="CN48" s="352">
        <v>139</v>
      </c>
      <c r="CO48" s="352">
        <v>141</v>
      </c>
      <c r="CP48" s="352">
        <v>140</v>
      </c>
      <c r="CQ48" s="352">
        <v>143</v>
      </c>
      <c r="CR48" s="352">
        <v>144</v>
      </c>
      <c r="CS48" s="341">
        <v>144</v>
      </c>
      <c r="CT48" s="345">
        <v>147</v>
      </c>
      <c r="CU48" s="341">
        <v>146</v>
      </c>
      <c r="CV48" s="352">
        <v>146</v>
      </c>
      <c r="CW48" s="352">
        <v>145</v>
      </c>
      <c r="CX48" s="352">
        <v>145</v>
      </c>
      <c r="CY48" s="793">
        <v>145</v>
      </c>
      <c r="CZ48" s="352"/>
      <c r="DA48" s="352"/>
      <c r="DB48" s="352"/>
      <c r="DC48" s="352"/>
      <c r="DD48" s="352"/>
      <c r="DE48" s="352"/>
      <c r="DF48" s="352"/>
      <c r="DG48" s="352"/>
      <c r="DH48" s="352"/>
      <c r="DI48" s="104">
        <v>0</v>
      </c>
      <c r="DJ48" s="84">
        <v>0</v>
      </c>
      <c r="DK48" s="721">
        <v>-1</v>
      </c>
      <c r="DL48" s="84">
        <v>-0.67567567567567566</v>
      </c>
    </row>
    <row r="49" spans="1:116" ht="15" outlineLevel="2">
      <c r="A49" s="366">
        <v>138</v>
      </c>
      <c r="B49" s="15" t="s">
        <v>329</v>
      </c>
      <c r="C49" s="336" t="s">
        <v>336</v>
      </c>
      <c r="D49" s="342">
        <v>309</v>
      </c>
      <c r="E49" s="352">
        <v>309</v>
      </c>
      <c r="F49" s="352">
        <v>309</v>
      </c>
      <c r="G49" s="352">
        <v>309</v>
      </c>
      <c r="H49" s="352">
        <v>309</v>
      </c>
      <c r="I49" s="352">
        <v>315</v>
      </c>
      <c r="J49" s="352">
        <v>315</v>
      </c>
      <c r="K49" s="352">
        <v>315</v>
      </c>
      <c r="L49" s="352">
        <v>314</v>
      </c>
      <c r="M49" s="352">
        <v>313</v>
      </c>
      <c r="N49" s="352">
        <v>313</v>
      </c>
      <c r="O49" s="345">
        <v>327</v>
      </c>
      <c r="P49" s="342">
        <v>322</v>
      </c>
      <c r="Q49" s="352">
        <v>278</v>
      </c>
      <c r="R49" s="352">
        <v>273</v>
      </c>
      <c r="S49" s="352">
        <v>360</v>
      </c>
      <c r="T49" s="352">
        <v>356</v>
      </c>
      <c r="U49" s="352">
        <v>365</v>
      </c>
      <c r="V49" s="352">
        <v>357</v>
      </c>
      <c r="W49" s="352">
        <v>357</v>
      </c>
      <c r="X49" s="352">
        <v>357</v>
      </c>
      <c r="Y49" s="352">
        <v>357</v>
      </c>
      <c r="Z49" s="352">
        <v>357</v>
      </c>
      <c r="AA49" s="345">
        <v>357</v>
      </c>
      <c r="AB49" s="342">
        <v>357</v>
      </c>
      <c r="AC49" s="352">
        <v>356</v>
      </c>
      <c r="AD49" s="352">
        <v>356</v>
      </c>
      <c r="AE49" s="352">
        <v>356</v>
      </c>
      <c r="AF49" s="352">
        <v>355</v>
      </c>
      <c r="AG49" s="352">
        <v>354</v>
      </c>
      <c r="AH49" s="352">
        <v>354</v>
      </c>
      <c r="AI49" s="352">
        <v>352</v>
      </c>
      <c r="AJ49" s="352">
        <v>352</v>
      </c>
      <c r="AK49" s="352">
        <v>352</v>
      </c>
      <c r="AL49" s="352">
        <v>352</v>
      </c>
      <c r="AM49" s="345">
        <v>352</v>
      </c>
      <c r="AN49" s="342">
        <v>352</v>
      </c>
      <c r="AO49" s="352">
        <v>352</v>
      </c>
      <c r="AP49" s="352">
        <v>352</v>
      </c>
      <c r="AQ49" s="352">
        <v>352</v>
      </c>
      <c r="AR49" s="352">
        <v>351</v>
      </c>
      <c r="AS49" s="352">
        <v>351</v>
      </c>
      <c r="AT49" s="352">
        <v>349</v>
      </c>
      <c r="AU49" s="352">
        <v>347</v>
      </c>
      <c r="AV49" s="352">
        <v>346</v>
      </c>
      <c r="AW49" s="352">
        <v>344</v>
      </c>
      <c r="AX49" s="352">
        <v>344</v>
      </c>
      <c r="AY49" s="345">
        <v>344</v>
      </c>
      <c r="AZ49" s="342">
        <v>344</v>
      </c>
      <c r="BA49" s="352">
        <v>343</v>
      </c>
      <c r="BB49" s="352">
        <v>340</v>
      </c>
      <c r="BC49" s="352">
        <v>338</v>
      </c>
      <c r="BD49" s="352">
        <v>337</v>
      </c>
      <c r="BE49" s="352">
        <v>336</v>
      </c>
      <c r="BF49" s="352">
        <v>328</v>
      </c>
      <c r="BG49" s="352">
        <v>328</v>
      </c>
      <c r="BH49" s="352">
        <v>327</v>
      </c>
      <c r="BI49" s="352">
        <v>326</v>
      </c>
      <c r="BJ49" s="352">
        <v>322</v>
      </c>
      <c r="BK49" s="341">
        <v>321</v>
      </c>
      <c r="BL49" s="342">
        <v>319</v>
      </c>
      <c r="BM49" s="352">
        <v>318</v>
      </c>
      <c r="BN49" s="352">
        <v>324</v>
      </c>
      <c r="BO49" s="352">
        <v>325</v>
      </c>
      <c r="BP49" s="352">
        <v>325</v>
      </c>
      <c r="BQ49" s="352">
        <v>325</v>
      </c>
      <c r="BR49" s="352">
        <v>322</v>
      </c>
      <c r="BS49" s="352">
        <v>324</v>
      </c>
      <c r="BT49" s="352">
        <v>322</v>
      </c>
      <c r="BU49" s="352">
        <v>322</v>
      </c>
      <c r="BV49" s="352">
        <v>317</v>
      </c>
      <c r="BW49" s="341">
        <v>315</v>
      </c>
      <c r="BX49" s="342">
        <v>318</v>
      </c>
      <c r="BY49" s="352">
        <v>318</v>
      </c>
      <c r="BZ49" s="352">
        <v>341</v>
      </c>
      <c r="CA49" s="352">
        <v>333</v>
      </c>
      <c r="CB49" s="352">
        <v>332</v>
      </c>
      <c r="CC49" s="352">
        <v>337</v>
      </c>
      <c r="CD49" s="352">
        <v>336</v>
      </c>
      <c r="CE49" s="352">
        <v>335</v>
      </c>
      <c r="CF49" s="352">
        <v>335</v>
      </c>
      <c r="CG49" s="352">
        <v>336</v>
      </c>
      <c r="CH49" s="352">
        <v>334</v>
      </c>
      <c r="CI49" s="341">
        <v>325</v>
      </c>
      <c r="CJ49" s="342">
        <v>325</v>
      </c>
      <c r="CK49" s="352">
        <v>323</v>
      </c>
      <c r="CL49" s="352">
        <v>324</v>
      </c>
      <c r="CM49" s="352">
        <v>331</v>
      </c>
      <c r="CN49" s="352">
        <v>329</v>
      </c>
      <c r="CO49" s="352">
        <v>327</v>
      </c>
      <c r="CP49" s="352">
        <v>323</v>
      </c>
      <c r="CQ49" s="352">
        <v>326</v>
      </c>
      <c r="CR49" s="352">
        <v>326</v>
      </c>
      <c r="CS49" s="341">
        <v>323</v>
      </c>
      <c r="CT49" s="345">
        <v>325</v>
      </c>
      <c r="CU49" s="341">
        <v>321</v>
      </c>
      <c r="CV49" s="352">
        <v>321</v>
      </c>
      <c r="CW49" s="352">
        <v>324</v>
      </c>
      <c r="CX49" s="352">
        <v>324</v>
      </c>
      <c r="CY49" s="793">
        <v>324</v>
      </c>
      <c r="CZ49" s="352"/>
      <c r="DA49" s="352"/>
      <c r="DB49" s="352"/>
      <c r="DC49" s="352"/>
      <c r="DD49" s="352"/>
      <c r="DE49" s="352"/>
      <c r="DF49" s="352"/>
      <c r="DG49" s="352"/>
      <c r="DH49" s="352"/>
      <c r="DI49" s="104">
        <v>0</v>
      </c>
      <c r="DJ49" s="84">
        <v>0</v>
      </c>
      <c r="DK49" s="721">
        <v>3</v>
      </c>
      <c r="DL49" s="84">
        <v>0.92307692307692313</v>
      </c>
    </row>
    <row r="50" spans="1:116" ht="15" outlineLevel="2">
      <c r="A50" s="366">
        <v>234</v>
      </c>
      <c r="B50" s="15" t="s">
        <v>329</v>
      </c>
      <c r="C50" s="336" t="s">
        <v>337</v>
      </c>
      <c r="D50" s="342">
        <v>386</v>
      </c>
      <c r="E50" s="352">
        <v>386</v>
      </c>
      <c r="F50" s="352">
        <v>386</v>
      </c>
      <c r="G50" s="352">
        <v>386</v>
      </c>
      <c r="H50" s="352">
        <v>386</v>
      </c>
      <c r="I50" s="352">
        <v>390</v>
      </c>
      <c r="J50" s="352">
        <v>390</v>
      </c>
      <c r="K50" s="352">
        <v>390</v>
      </c>
      <c r="L50" s="352">
        <v>390</v>
      </c>
      <c r="M50" s="352">
        <v>390</v>
      </c>
      <c r="N50" s="352">
        <v>385</v>
      </c>
      <c r="O50" s="345">
        <v>415</v>
      </c>
      <c r="P50" s="342">
        <v>414</v>
      </c>
      <c r="Q50" s="352">
        <v>344</v>
      </c>
      <c r="R50" s="352">
        <v>338</v>
      </c>
      <c r="S50" s="352">
        <v>410</v>
      </c>
      <c r="T50" s="352">
        <v>407</v>
      </c>
      <c r="U50" s="352">
        <v>407</v>
      </c>
      <c r="V50" s="352">
        <v>401</v>
      </c>
      <c r="W50" s="352">
        <v>401</v>
      </c>
      <c r="X50" s="352">
        <v>401</v>
      </c>
      <c r="Y50" s="352">
        <v>403</v>
      </c>
      <c r="Z50" s="352">
        <v>402</v>
      </c>
      <c r="AA50" s="345">
        <v>402</v>
      </c>
      <c r="AB50" s="342">
        <v>404</v>
      </c>
      <c r="AC50" s="352">
        <v>402</v>
      </c>
      <c r="AD50" s="352">
        <v>403</v>
      </c>
      <c r="AE50" s="352">
        <v>403</v>
      </c>
      <c r="AF50" s="352">
        <v>402</v>
      </c>
      <c r="AG50" s="352">
        <v>400</v>
      </c>
      <c r="AH50" s="352">
        <v>399</v>
      </c>
      <c r="AI50" s="352">
        <v>402</v>
      </c>
      <c r="AJ50" s="352">
        <v>401</v>
      </c>
      <c r="AK50" s="352">
        <v>403</v>
      </c>
      <c r="AL50" s="352">
        <v>402</v>
      </c>
      <c r="AM50" s="345">
        <v>402</v>
      </c>
      <c r="AN50" s="342">
        <v>402</v>
      </c>
      <c r="AO50" s="352">
        <v>400</v>
      </c>
      <c r="AP50" s="352">
        <v>400</v>
      </c>
      <c r="AQ50" s="352">
        <v>400</v>
      </c>
      <c r="AR50" s="352">
        <v>400</v>
      </c>
      <c r="AS50" s="352">
        <v>399</v>
      </c>
      <c r="AT50" s="352">
        <v>398</v>
      </c>
      <c r="AU50" s="352">
        <v>394</v>
      </c>
      <c r="AV50" s="352">
        <v>394</v>
      </c>
      <c r="AW50" s="352">
        <v>394</v>
      </c>
      <c r="AX50" s="352">
        <v>394</v>
      </c>
      <c r="AY50" s="345">
        <v>392</v>
      </c>
      <c r="AZ50" s="342">
        <v>392</v>
      </c>
      <c r="BA50" s="352">
        <v>392</v>
      </c>
      <c r="BB50" s="352">
        <v>392</v>
      </c>
      <c r="BC50" s="352">
        <v>393</v>
      </c>
      <c r="BD50" s="352">
        <v>392</v>
      </c>
      <c r="BE50" s="352">
        <v>390</v>
      </c>
      <c r="BF50" s="352">
        <v>385</v>
      </c>
      <c r="BG50" s="352">
        <v>390</v>
      </c>
      <c r="BH50" s="352">
        <v>389</v>
      </c>
      <c r="BI50" s="352">
        <v>389</v>
      </c>
      <c r="BJ50" s="352">
        <v>389</v>
      </c>
      <c r="BK50" s="341">
        <v>389</v>
      </c>
      <c r="BL50" s="342">
        <v>385</v>
      </c>
      <c r="BM50" s="352">
        <v>384</v>
      </c>
      <c r="BN50" s="352">
        <v>384</v>
      </c>
      <c r="BO50" s="352">
        <v>385</v>
      </c>
      <c r="BP50" s="352">
        <v>385</v>
      </c>
      <c r="BQ50" s="352">
        <v>386</v>
      </c>
      <c r="BR50" s="352">
        <v>378</v>
      </c>
      <c r="BS50" s="352">
        <v>378</v>
      </c>
      <c r="BT50" s="352">
        <v>378</v>
      </c>
      <c r="BU50" s="352">
        <v>378</v>
      </c>
      <c r="BV50" s="352">
        <v>380</v>
      </c>
      <c r="BW50" s="341">
        <v>383</v>
      </c>
      <c r="BX50" s="342">
        <v>383</v>
      </c>
      <c r="BY50" s="352">
        <v>382</v>
      </c>
      <c r="BZ50" s="352">
        <v>423</v>
      </c>
      <c r="CA50" s="352">
        <v>397</v>
      </c>
      <c r="CB50" s="352">
        <v>409</v>
      </c>
      <c r="CC50" s="352">
        <v>406</v>
      </c>
      <c r="CD50" s="352">
        <v>405</v>
      </c>
      <c r="CE50" s="352">
        <v>404</v>
      </c>
      <c r="CF50" s="352">
        <v>403</v>
      </c>
      <c r="CG50" s="352">
        <v>398</v>
      </c>
      <c r="CH50" s="352">
        <v>394</v>
      </c>
      <c r="CI50" s="341">
        <v>395</v>
      </c>
      <c r="CJ50" s="342">
        <v>391</v>
      </c>
      <c r="CK50" s="352">
        <v>388</v>
      </c>
      <c r="CL50" s="352">
        <v>386</v>
      </c>
      <c r="CM50" s="352">
        <v>397</v>
      </c>
      <c r="CN50" s="352">
        <v>398</v>
      </c>
      <c r="CO50" s="352">
        <v>400</v>
      </c>
      <c r="CP50" s="352">
        <v>399</v>
      </c>
      <c r="CQ50" s="352">
        <v>400</v>
      </c>
      <c r="CR50" s="352">
        <v>400</v>
      </c>
      <c r="CS50" s="341">
        <v>397</v>
      </c>
      <c r="CT50" s="345">
        <v>400</v>
      </c>
      <c r="CU50" s="341">
        <v>400</v>
      </c>
      <c r="CV50" s="352">
        <v>402</v>
      </c>
      <c r="CW50" s="352">
        <v>397</v>
      </c>
      <c r="CX50" s="352">
        <v>397</v>
      </c>
      <c r="CY50" s="793">
        <v>397</v>
      </c>
      <c r="CZ50" s="352"/>
      <c r="DA50" s="352"/>
      <c r="DB50" s="352"/>
      <c r="DC50" s="352"/>
      <c r="DD50" s="352"/>
      <c r="DE50" s="352"/>
      <c r="DF50" s="352"/>
      <c r="DG50" s="352"/>
      <c r="DH50" s="352"/>
      <c r="DI50" s="104">
        <v>0</v>
      </c>
      <c r="DJ50" s="84">
        <v>0</v>
      </c>
      <c r="DK50" s="721">
        <v>-3</v>
      </c>
      <c r="DL50" s="84">
        <v>-0.75949367088607589</v>
      </c>
    </row>
    <row r="51" spans="1:116" ht="15" outlineLevel="2">
      <c r="A51" s="366">
        <v>240</v>
      </c>
      <c r="B51" s="15" t="s">
        <v>329</v>
      </c>
      <c r="C51" s="336" t="s">
        <v>338</v>
      </c>
      <c r="D51" s="342">
        <v>222</v>
      </c>
      <c r="E51" s="352">
        <v>222</v>
      </c>
      <c r="F51" s="352">
        <v>222</v>
      </c>
      <c r="G51" s="352">
        <v>222</v>
      </c>
      <c r="H51" s="352">
        <v>222</v>
      </c>
      <c r="I51" s="352">
        <v>224</v>
      </c>
      <c r="J51" s="352">
        <v>223</v>
      </c>
      <c r="K51" s="352">
        <v>224</v>
      </c>
      <c r="L51" s="352">
        <v>224</v>
      </c>
      <c r="M51" s="352">
        <v>224</v>
      </c>
      <c r="N51" s="352">
        <v>220</v>
      </c>
      <c r="O51" s="345">
        <v>226</v>
      </c>
      <c r="P51" s="342">
        <v>226</v>
      </c>
      <c r="Q51" s="352">
        <v>199</v>
      </c>
      <c r="R51" s="352">
        <v>194</v>
      </c>
      <c r="S51" s="352">
        <v>263</v>
      </c>
      <c r="T51" s="352">
        <v>259</v>
      </c>
      <c r="U51" s="352">
        <v>262</v>
      </c>
      <c r="V51" s="352">
        <v>258</v>
      </c>
      <c r="W51" s="352">
        <v>257</v>
      </c>
      <c r="X51" s="352">
        <v>256</v>
      </c>
      <c r="Y51" s="352">
        <v>256</v>
      </c>
      <c r="Z51" s="352">
        <v>256</v>
      </c>
      <c r="AA51" s="345">
        <v>259</v>
      </c>
      <c r="AB51" s="342">
        <v>259</v>
      </c>
      <c r="AC51" s="352">
        <v>259</v>
      </c>
      <c r="AD51" s="352">
        <v>261</v>
      </c>
      <c r="AE51" s="352">
        <v>261</v>
      </c>
      <c r="AF51" s="352">
        <v>260</v>
      </c>
      <c r="AG51" s="352">
        <v>259</v>
      </c>
      <c r="AH51" s="352">
        <v>259</v>
      </c>
      <c r="AI51" s="352">
        <v>260</v>
      </c>
      <c r="AJ51" s="352">
        <v>259</v>
      </c>
      <c r="AK51" s="352">
        <v>260</v>
      </c>
      <c r="AL51" s="352">
        <v>260</v>
      </c>
      <c r="AM51" s="345">
        <v>260</v>
      </c>
      <c r="AN51" s="342">
        <v>260</v>
      </c>
      <c r="AO51" s="352">
        <v>259</v>
      </c>
      <c r="AP51" s="352">
        <v>259</v>
      </c>
      <c r="AQ51" s="352">
        <v>259</v>
      </c>
      <c r="AR51" s="352">
        <v>259</v>
      </c>
      <c r="AS51" s="352">
        <v>259</v>
      </c>
      <c r="AT51" s="352">
        <v>259</v>
      </c>
      <c r="AU51" s="352">
        <v>259</v>
      </c>
      <c r="AV51" s="352">
        <v>258</v>
      </c>
      <c r="AW51" s="352">
        <v>258</v>
      </c>
      <c r="AX51" s="352">
        <v>257</v>
      </c>
      <c r="AY51" s="345">
        <v>256</v>
      </c>
      <c r="AZ51" s="342">
        <v>256</v>
      </c>
      <c r="BA51" s="352">
        <v>255</v>
      </c>
      <c r="BB51" s="352">
        <v>253</v>
      </c>
      <c r="BC51" s="352">
        <v>250</v>
      </c>
      <c r="BD51" s="352">
        <v>249</v>
      </c>
      <c r="BE51" s="352">
        <v>249</v>
      </c>
      <c r="BF51" s="352">
        <v>246</v>
      </c>
      <c r="BG51" s="352">
        <v>245</v>
      </c>
      <c r="BH51" s="352">
        <v>245</v>
      </c>
      <c r="BI51" s="352">
        <v>245</v>
      </c>
      <c r="BJ51" s="352">
        <v>243</v>
      </c>
      <c r="BK51" s="341">
        <v>243</v>
      </c>
      <c r="BL51" s="342">
        <v>244</v>
      </c>
      <c r="BM51" s="352">
        <v>244</v>
      </c>
      <c r="BN51" s="352">
        <v>252</v>
      </c>
      <c r="BO51" s="352">
        <v>252</v>
      </c>
      <c r="BP51" s="352">
        <v>252</v>
      </c>
      <c r="BQ51" s="352">
        <v>253</v>
      </c>
      <c r="BR51" s="352">
        <v>252</v>
      </c>
      <c r="BS51" s="352">
        <v>251</v>
      </c>
      <c r="BT51" s="352">
        <v>251</v>
      </c>
      <c r="BU51" s="352">
        <v>251</v>
      </c>
      <c r="BV51" s="352">
        <v>251</v>
      </c>
      <c r="BW51" s="341">
        <v>251</v>
      </c>
      <c r="BX51" s="342">
        <v>252</v>
      </c>
      <c r="BY51" s="352">
        <v>249</v>
      </c>
      <c r="BZ51" s="352">
        <v>258</v>
      </c>
      <c r="CA51" s="352">
        <v>256</v>
      </c>
      <c r="CB51" s="352">
        <v>255</v>
      </c>
      <c r="CC51" s="352">
        <v>255</v>
      </c>
      <c r="CD51" s="352">
        <v>255</v>
      </c>
      <c r="CE51" s="352">
        <v>254</v>
      </c>
      <c r="CF51" s="352">
        <v>251</v>
      </c>
      <c r="CG51" s="352">
        <v>251</v>
      </c>
      <c r="CH51" s="352">
        <v>249</v>
      </c>
      <c r="CI51" s="341">
        <v>249</v>
      </c>
      <c r="CJ51" s="342">
        <v>247</v>
      </c>
      <c r="CK51" s="352">
        <v>244</v>
      </c>
      <c r="CL51" s="352">
        <v>243</v>
      </c>
      <c r="CM51" s="352">
        <v>248</v>
      </c>
      <c r="CN51" s="352">
        <v>248</v>
      </c>
      <c r="CO51" s="352">
        <v>251</v>
      </c>
      <c r="CP51" s="352">
        <v>250</v>
      </c>
      <c r="CQ51" s="352">
        <v>249</v>
      </c>
      <c r="CR51" s="352">
        <v>250</v>
      </c>
      <c r="CS51" s="341">
        <v>249</v>
      </c>
      <c r="CT51" s="345">
        <v>250</v>
      </c>
      <c r="CU51" s="341">
        <v>248</v>
      </c>
      <c r="CV51" s="352">
        <v>246</v>
      </c>
      <c r="CW51" s="352">
        <v>248</v>
      </c>
      <c r="CX51" s="352">
        <v>249</v>
      </c>
      <c r="CY51" s="793">
        <v>249</v>
      </c>
      <c r="CZ51" s="352"/>
      <c r="DA51" s="352"/>
      <c r="DB51" s="352"/>
      <c r="DC51" s="352"/>
      <c r="DD51" s="352"/>
      <c r="DE51" s="352"/>
      <c r="DF51" s="352"/>
      <c r="DG51" s="352"/>
      <c r="DH51" s="352"/>
      <c r="DI51" s="104">
        <v>1</v>
      </c>
      <c r="DJ51" s="84">
        <v>0.40160642570281119</v>
      </c>
      <c r="DK51" s="721">
        <v>1</v>
      </c>
      <c r="DL51" s="84">
        <v>0.40160642570281119</v>
      </c>
    </row>
    <row r="52" spans="1:116" ht="15" outlineLevel="2">
      <c r="A52" s="366">
        <v>284</v>
      </c>
      <c r="B52" s="15" t="s">
        <v>329</v>
      </c>
      <c r="C52" s="336" t="s">
        <v>339</v>
      </c>
      <c r="D52" s="342">
        <v>607</v>
      </c>
      <c r="E52" s="352">
        <v>607</v>
      </c>
      <c r="F52" s="352">
        <v>607</v>
      </c>
      <c r="G52" s="352">
        <v>607</v>
      </c>
      <c r="H52" s="352">
        <v>607</v>
      </c>
      <c r="I52" s="352">
        <v>621</v>
      </c>
      <c r="J52" s="352">
        <v>621</v>
      </c>
      <c r="K52" s="352">
        <v>621</v>
      </c>
      <c r="L52" s="352">
        <v>621</v>
      </c>
      <c r="M52" s="352">
        <v>621</v>
      </c>
      <c r="N52" s="352">
        <v>619</v>
      </c>
      <c r="O52" s="345">
        <v>634</v>
      </c>
      <c r="P52" s="342">
        <v>627</v>
      </c>
      <c r="Q52" s="352">
        <v>547</v>
      </c>
      <c r="R52" s="352">
        <v>544</v>
      </c>
      <c r="S52" s="352">
        <v>692</v>
      </c>
      <c r="T52" s="352">
        <v>684</v>
      </c>
      <c r="U52" s="352">
        <v>684</v>
      </c>
      <c r="V52" s="352">
        <v>682</v>
      </c>
      <c r="W52" s="352">
        <v>679</v>
      </c>
      <c r="X52" s="352">
        <v>679</v>
      </c>
      <c r="Y52" s="352">
        <v>687</v>
      </c>
      <c r="Z52" s="352">
        <v>684</v>
      </c>
      <c r="AA52" s="345">
        <v>688</v>
      </c>
      <c r="AB52" s="342">
        <v>690</v>
      </c>
      <c r="AC52" s="352">
        <v>691</v>
      </c>
      <c r="AD52" s="352">
        <v>692</v>
      </c>
      <c r="AE52" s="352">
        <v>692</v>
      </c>
      <c r="AF52" s="352">
        <v>673</v>
      </c>
      <c r="AG52" s="352">
        <v>664</v>
      </c>
      <c r="AH52" s="352">
        <v>662</v>
      </c>
      <c r="AI52" s="352">
        <v>660</v>
      </c>
      <c r="AJ52" s="352">
        <v>659</v>
      </c>
      <c r="AK52" s="352">
        <v>659</v>
      </c>
      <c r="AL52" s="352">
        <v>660</v>
      </c>
      <c r="AM52" s="345">
        <v>659</v>
      </c>
      <c r="AN52" s="342">
        <v>657</v>
      </c>
      <c r="AO52" s="352">
        <v>660</v>
      </c>
      <c r="AP52" s="352">
        <v>659</v>
      </c>
      <c r="AQ52" s="352">
        <v>659</v>
      </c>
      <c r="AR52" s="352">
        <v>657</v>
      </c>
      <c r="AS52" s="352">
        <v>656</v>
      </c>
      <c r="AT52" s="352">
        <v>654</v>
      </c>
      <c r="AU52" s="352">
        <v>650</v>
      </c>
      <c r="AV52" s="352">
        <v>649</v>
      </c>
      <c r="AW52" s="352">
        <v>649</v>
      </c>
      <c r="AX52" s="352">
        <v>646</v>
      </c>
      <c r="AY52" s="345">
        <v>643</v>
      </c>
      <c r="AZ52" s="342">
        <v>643</v>
      </c>
      <c r="BA52" s="352">
        <v>642</v>
      </c>
      <c r="BB52" s="352">
        <v>633</v>
      </c>
      <c r="BC52" s="352">
        <v>633</v>
      </c>
      <c r="BD52" s="352">
        <v>632</v>
      </c>
      <c r="BE52" s="352">
        <v>631</v>
      </c>
      <c r="BF52" s="352">
        <v>621</v>
      </c>
      <c r="BG52" s="352">
        <v>617</v>
      </c>
      <c r="BH52" s="352">
        <v>616</v>
      </c>
      <c r="BI52" s="352">
        <v>615</v>
      </c>
      <c r="BJ52" s="352">
        <v>628</v>
      </c>
      <c r="BK52" s="341">
        <v>627</v>
      </c>
      <c r="BL52" s="342">
        <v>621</v>
      </c>
      <c r="BM52" s="352">
        <v>621</v>
      </c>
      <c r="BN52" s="352">
        <v>630</v>
      </c>
      <c r="BO52" s="352">
        <v>631</v>
      </c>
      <c r="BP52" s="352">
        <v>631</v>
      </c>
      <c r="BQ52" s="352">
        <v>634</v>
      </c>
      <c r="BR52" s="352">
        <v>624</v>
      </c>
      <c r="BS52" s="352">
        <v>627</v>
      </c>
      <c r="BT52" s="352">
        <v>626</v>
      </c>
      <c r="BU52" s="352">
        <v>626</v>
      </c>
      <c r="BV52" s="352">
        <v>622</v>
      </c>
      <c r="BW52" s="341">
        <v>625</v>
      </c>
      <c r="BX52" s="342">
        <v>628</v>
      </c>
      <c r="BY52" s="352">
        <v>626</v>
      </c>
      <c r="BZ52" s="352">
        <v>670</v>
      </c>
      <c r="CA52" s="352">
        <v>663</v>
      </c>
      <c r="CB52" s="352">
        <v>665</v>
      </c>
      <c r="CC52" s="352">
        <v>662</v>
      </c>
      <c r="CD52" s="352">
        <v>660</v>
      </c>
      <c r="CE52" s="352">
        <v>655</v>
      </c>
      <c r="CF52" s="352">
        <v>655</v>
      </c>
      <c r="CG52" s="352">
        <v>655</v>
      </c>
      <c r="CH52" s="352">
        <v>651</v>
      </c>
      <c r="CI52" s="341">
        <v>634</v>
      </c>
      <c r="CJ52" s="342">
        <v>635</v>
      </c>
      <c r="CK52" s="352">
        <v>632</v>
      </c>
      <c r="CL52" s="352">
        <v>625</v>
      </c>
      <c r="CM52" s="352">
        <v>631</v>
      </c>
      <c r="CN52" s="352">
        <v>631</v>
      </c>
      <c r="CO52" s="352">
        <v>633</v>
      </c>
      <c r="CP52" s="352">
        <v>634</v>
      </c>
      <c r="CQ52" s="352">
        <v>638</v>
      </c>
      <c r="CR52" s="352">
        <v>637</v>
      </c>
      <c r="CS52" s="341">
        <v>635</v>
      </c>
      <c r="CT52" s="345">
        <v>634</v>
      </c>
      <c r="CU52" s="341">
        <v>632</v>
      </c>
      <c r="CV52" s="352">
        <v>632</v>
      </c>
      <c r="CW52" s="352">
        <v>628</v>
      </c>
      <c r="CX52" s="352">
        <v>630</v>
      </c>
      <c r="CY52" s="793">
        <v>630</v>
      </c>
      <c r="CZ52" s="352"/>
      <c r="DA52" s="352"/>
      <c r="DB52" s="352"/>
      <c r="DC52" s="352"/>
      <c r="DD52" s="352"/>
      <c r="DE52" s="352"/>
      <c r="DF52" s="352"/>
      <c r="DG52" s="352"/>
      <c r="DH52" s="352"/>
      <c r="DI52" s="104">
        <v>2</v>
      </c>
      <c r="DJ52" s="84">
        <v>0.31746031746031744</v>
      </c>
      <c r="DK52" s="721">
        <v>-2</v>
      </c>
      <c r="DL52" s="84">
        <v>-0.31545741324921134</v>
      </c>
    </row>
    <row r="53" spans="1:116" ht="15" outlineLevel="2">
      <c r="A53" s="366">
        <v>306</v>
      </c>
      <c r="B53" s="15" t="s">
        <v>329</v>
      </c>
      <c r="C53" s="336" t="s">
        <v>340</v>
      </c>
      <c r="D53" s="342">
        <v>74</v>
      </c>
      <c r="E53" s="352">
        <v>74</v>
      </c>
      <c r="F53" s="352">
        <v>74</v>
      </c>
      <c r="G53" s="352">
        <v>74</v>
      </c>
      <c r="H53" s="352">
        <v>74</v>
      </c>
      <c r="I53" s="352">
        <v>75</v>
      </c>
      <c r="J53" s="352">
        <v>75</v>
      </c>
      <c r="K53" s="352">
        <v>75</v>
      </c>
      <c r="L53" s="352">
        <v>75</v>
      </c>
      <c r="M53" s="352">
        <v>75</v>
      </c>
      <c r="N53" s="352">
        <v>75</v>
      </c>
      <c r="O53" s="345">
        <v>78</v>
      </c>
      <c r="P53" s="342">
        <v>77</v>
      </c>
      <c r="Q53" s="352">
        <v>71</v>
      </c>
      <c r="R53" s="352">
        <v>70</v>
      </c>
      <c r="S53" s="352">
        <v>98</v>
      </c>
      <c r="T53" s="352">
        <v>98</v>
      </c>
      <c r="U53" s="352">
        <v>106</v>
      </c>
      <c r="V53" s="352">
        <v>106</v>
      </c>
      <c r="W53" s="352">
        <v>105</v>
      </c>
      <c r="X53" s="352">
        <v>105</v>
      </c>
      <c r="Y53" s="352">
        <v>107</v>
      </c>
      <c r="Z53" s="352">
        <v>107</v>
      </c>
      <c r="AA53" s="345">
        <v>108</v>
      </c>
      <c r="AB53" s="342">
        <v>108</v>
      </c>
      <c r="AC53" s="352">
        <v>109</v>
      </c>
      <c r="AD53" s="352">
        <v>110</v>
      </c>
      <c r="AE53" s="352">
        <v>110</v>
      </c>
      <c r="AF53" s="352">
        <v>107</v>
      </c>
      <c r="AG53" s="352">
        <v>107</v>
      </c>
      <c r="AH53" s="352">
        <v>108</v>
      </c>
      <c r="AI53" s="352">
        <v>108</v>
      </c>
      <c r="AJ53" s="352">
        <v>109</v>
      </c>
      <c r="AK53" s="352">
        <v>110</v>
      </c>
      <c r="AL53" s="352">
        <v>110</v>
      </c>
      <c r="AM53" s="345">
        <v>110</v>
      </c>
      <c r="AN53" s="342">
        <v>110</v>
      </c>
      <c r="AO53" s="352">
        <v>110</v>
      </c>
      <c r="AP53" s="352">
        <v>110</v>
      </c>
      <c r="AQ53" s="352">
        <v>108</v>
      </c>
      <c r="AR53" s="352">
        <v>108</v>
      </c>
      <c r="AS53" s="352">
        <v>108</v>
      </c>
      <c r="AT53" s="352">
        <v>108</v>
      </c>
      <c r="AU53" s="352">
        <v>108</v>
      </c>
      <c r="AV53" s="352">
        <v>108</v>
      </c>
      <c r="AW53" s="352">
        <v>107</v>
      </c>
      <c r="AX53" s="352">
        <v>107</v>
      </c>
      <c r="AY53" s="345">
        <v>107</v>
      </c>
      <c r="AZ53" s="342">
        <v>107</v>
      </c>
      <c r="BA53" s="352">
        <v>107</v>
      </c>
      <c r="BB53" s="352">
        <v>107</v>
      </c>
      <c r="BC53" s="352">
        <v>106</v>
      </c>
      <c r="BD53" s="352">
        <v>105</v>
      </c>
      <c r="BE53" s="352">
        <v>104</v>
      </c>
      <c r="BF53" s="352">
        <v>100</v>
      </c>
      <c r="BG53" s="352">
        <v>101</v>
      </c>
      <c r="BH53" s="352">
        <v>100</v>
      </c>
      <c r="BI53" s="352">
        <v>100</v>
      </c>
      <c r="BJ53" s="352">
        <v>101</v>
      </c>
      <c r="BK53" s="341">
        <v>101</v>
      </c>
      <c r="BL53" s="342">
        <v>100</v>
      </c>
      <c r="BM53" s="352">
        <v>100</v>
      </c>
      <c r="BN53" s="352">
        <v>102</v>
      </c>
      <c r="BO53" s="352">
        <v>102</v>
      </c>
      <c r="BP53" s="352">
        <v>102</v>
      </c>
      <c r="BQ53" s="352">
        <v>102</v>
      </c>
      <c r="BR53" s="352">
        <v>99</v>
      </c>
      <c r="BS53" s="352">
        <v>98</v>
      </c>
      <c r="BT53" s="352">
        <v>96</v>
      </c>
      <c r="BU53" s="352">
        <v>96</v>
      </c>
      <c r="BV53" s="352">
        <v>97</v>
      </c>
      <c r="BW53" s="341">
        <v>97</v>
      </c>
      <c r="BX53" s="342">
        <v>96</v>
      </c>
      <c r="BY53" s="352">
        <v>96</v>
      </c>
      <c r="BZ53" s="352">
        <v>99</v>
      </c>
      <c r="CA53" s="352">
        <v>98</v>
      </c>
      <c r="CB53" s="352">
        <v>99</v>
      </c>
      <c r="CC53" s="352">
        <v>99</v>
      </c>
      <c r="CD53" s="352">
        <v>98</v>
      </c>
      <c r="CE53" s="352">
        <v>98</v>
      </c>
      <c r="CF53" s="352">
        <v>99</v>
      </c>
      <c r="CG53" s="352">
        <v>99</v>
      </c>
      <c r="CH53" s="352">
        <v>98</v>
      </c>
      <c r="CI53" s="341">
        <v>95</v>
      </c>
      <c r="CJ53" s="342">
        <v>95</v>
      </c>
      <c r="CK53" s="352">
        <v>95</v>
      </c>
      <c r="CL53" s="352">
        <v>96</v>
      </c>
      <c r="CM53" s="352">
        <v>96</v>
      </c>
      <c r="CN53" s="352">
        <v>96</v>
      </c>
      <c r="CO53" s="352">
        <v>95</v>
      </c>
      <c r="CP53" s="352">
        <v>95</v>
      </c>
      <c r="CQ53" s="352">
        <v>95</v>
      </c>
      <c r="CR53" s="352">
        <v>95</v>
      </c>
      <c r="CS53" s="341">
        <v>95</v>
      </c>
      <c r="CT53" s="345">
        <v>96</v>
      </c>
      <c r="CU53" s="341">
        <v>96</v>
      </c>
      <c r="CV53" s="352">
        <v>97</v>
      </c>
      <c r="CW53" s="352">
        <v>96</v>
      </c>
      <c r="CX53" s="352">
        <v>98</v>
      </c>
      <c r="CY53" s="793">
        <v>98</v>
      </c>
      <c r="CZ53" s="352"/>
      <c r="DA53" s="352"/>
      <c r="DB53" s="352"/>
      <c r="DC53" s="352"/>
      <c r="DD53" s="352"/>
      <c r="DE53" s="352"/>
      <c r="DF53" s="352"/>
      <c r="DG53" s="352"/>
      <c r="DH53" s="352"/>
      <c r="DI53" s="104">
        <v>2</v>
      </c>
      <c r="DJ53" s="84">
        <v>2.0408163265306123</v>
      </c>
      <c r="DK53" s="721">
        <v>2</v>
      </c>
      <c r="DL53" s="84">
        <v>2.1052631578947367</v>
      </c>
    </row>
    <row r="54" spans="1:116" ht="15" outlineLevel="2">
      <c r="A54" s="366">
        <v>347</v>
      </c>
      <c r="B54" s="15" t="s">
        <v>329</v>
      </c>
      <c r="C54" s="336" t="s">
        <v>341</v>
      </c>
      <c r="D54" s="342">
        <v>57</v>
      </c>
      <c r="E54" s="352">
        <v>57</v>
      </c>
      <c r="F54" s="352">
        <v>57</v>
      </c>
      <c r="G54" s="352">
        <v>57</v>
      </c>
      <c r="H54" s="352">
        <v>57</v>
      </c>
      <c r="I54" s="352">
        <v>57</v>
      </c>
      <c r="J54" s="352">
        <v>57</v>
      </c>
      <c r="K54" s="352">
        <v>57</v>
      </c>
      <c r="L54" s="352">
        <v>57</v>
      </c>
      <c r="M54" s="352">
        <v>57</v>
      </c>
      <c r="N54" s="352">
        <v>57</v>
      </c>
      <c r="O54" s="345">
        <v>61</v>
      </c>
      <c r="P54" s="342">
        <v>61</v>
      </c>
      <c r="Q54" s="352">
        <v>57</v>
      </c>
      <c r="R54" s="352">
        <v>57</v>
      </c>
      <c r="S54" s="352">
        <v>94</v>
      </c>
      <c r="T54" s="352">
        <v>93</v>
      </c>
      <c r="U54" s="352">
        <v>96</v>
      </c>
      <c r="V54" s="352">
        <v>96</v>
      </c>
      <c r="W54" s="352">
        <v>96</v>
      </c>
      <c r="X54" s="352">
        <v>96</v>
      </c>
      <c r="Y54" s="352">
        <v>95</v>
      </c>
      <c r="Z54" s="352">
        <v>95</v>
      </c>
      <c r="AA54" s="345">
        <v>96</v>
      </c>
      <c r="AB54" s="342">
        <v>96</v>
      </c>
      <c r="AC54" s="352">
        <v>97</v>
      </c>
      <c r="AD54" s="352">
        <v>98</v>
      </c>
      <c r="AE54" s="352">
        <v>98</v>
      </c>
      <c r="AF54" s="352">
        <v>101</v>
      </c>
      <c r="AG54" s="352">
        <v>101</v>
      </c>
      <c r="AH54" s="352">
        <v>101</v>
      </c>
      <c r="AI54" s="352">
        <v>101</v>
      </c>
      <c r="AJ54" s="352">
        <v>101</v>
      </c>
      <c r="AK54" s="352">
        <v>101</v>
      </c>
      <c r="AL54" s="352">
        <v>101</v>
      </c>
      <c r="AM54" s="345">
        <v>101</v>
      </c>
      <c r="AN54" s="342">
        <v>101</v>
      </c>
      <c r="AO54" s="352">
        <v>101</v>
      </c>
      <c r="AP54" s="352">
        <v>101</v>
      </c>
      <c r="AQ54" s="352">
        <v>101</v>
      </c>
      <c r="AR54" s="352">
        <v>101</v>
      </c>
      <c r="AS54" s="352">
        <v>101</v>
      </c>
      <c r="AT54" s="352">
        <v>101</v>
      </c>
      <c r="AU54" s="352">
        <v>100</v>
      </c>
      <c r="AV54" s="352">
        <v>100</v>
      </c>
      <c r="AW54" s="352">
        <v>100</v>
      </c>
      <c r="AX54" s="352">
        <v>100</v>
      </c>
      <c r="AY54" s="345">
        <v>100</v>
      </c>
      <c r="AZ54" s="342">
        <v>100</v>
      </c>
      <c r="BA54" s="352">
        <v>100</v>
      </c>
      <c r="BB54" s="352">
        <v>100</v>
      </c>
      <c r="BC54" s="352">
        <v>101</v>
      </c>
      <c r="BD54" s="352">
        <v>101</v>
      </c>
      <c r="BE54" s="352">
        <v>101</v>
      </c>
      <c r="BF54" s="352">
        <v>94</v>
      </c>
      <c r="BG54" s="352">
        <v>93</v>
      </c>
      <c r="BH54" s="352">
        <v>93</v>
      </c>
      <c r="BI54" s="352">
        <v>93</v>
      </c>
      <c r="BJ54" s="352">
        <v>94</v>
      </c>
      <c r="BK54" s="341">
        <v>94</v>
      </c>
      <c r="BL54" s="342">
        <v>92</v>
      </c>
      <c r="BM54" s="352">
        <v>92</v>
      </c>
      <c r="BN54" s="352">
        <v>93</v>
      </c>
      <c r="BO54" s="352">
        <v>93</v>
      </c>
      <c r="BP54" s="352">
        <v>93</v>
      </c>
      <c r="BQ54" s="352">
        <v>94</v>
      </c>
      <c r="BR54" s="352">
        <v>93</v>
      </c>
      <c r="BS54" s="352">
        <v>95</v>
      </c>
      <c r="BT54" s="352">
        <v>95</v>
      </c>
      <c r="BU54" s="352">
        <v>95</v>
      </c>
      <c r="BV54" s="352">
        <v>95</v>
      </c>
      <c r="BW54" s="341">
        <v>95</v>
      </c>
      <c r="BX54" s="342">
        <v>97</v>
      </c>
      <c r="BY54" s="352">
        <v>96</v>
      </c>
      <c r="BZ54" s="352">
        <v>98</v>
      </c>
      <c r="CA54" s="352">
        <v>94</v>
      </c>
      <c r="CB54" s="352">
        <v>95</v>
      </c>
      <c r="CC54" s="352">
        <v>95</v>
      </c>
      <c r="CD54" s="352">
        <v>97</v>
      </c>
      <c r="CE54" s="352">
        <v>97</v>
      </c>
      <c r="CF54" s="352">
        <v>97</v>
      </c>
      <c r="CG54" s="352">
        <v>96</v>
      </c>
      <c r="CH54" s="352">
        <v>96</v>
      </c>
      <c r="CI54" s="341">
        <v>97</v>
      </c>
      <c r="CJ54" s="342">
        <v>97</v>
      </c>
      <c r="CK54" s="352">
        <v>97</v>
      </c>
      <c r="CL54" s="352">
        <v>97</v>
      </c>
      <c r="CM54" s="352">
        <v>100</v>
      </c>
      <c r="CN54" s="352">
        <v>98</v>
      </c>
      <c r="CO54" s="352">
        <v>98</v>
      </c>
      <c r="CP54" s="352">
        <v>97</v>
      </c>
      <c r="CQ54" s="352">
        <v>98</v>
      </c>
      <c r="CR54" s="352">
        <v>99</v>
      </c>
      <c r="CS54" s="341">
        <v>99</v>
      </c>
      <c r="CT54" s="345">
        <v>100</v>
      </c>
      <c r="CU54" s="341">
        <v>99</v>
      </c>
      <c r="CV54" s="352">
        <v>98</v>
      </c>
      <c r="CW54" s="352">
        <v>98</v>
      </c>
      <c r="CX54" s="352">
        <v>100</v>
      </c>
      <c r="CY54" s="793">
        <v>100</v>
      </c>
      <c r="CZ54" s="352"/>
      <c r="DA54" s="352"/>
      <c r="DB54" s="352"/>
      <c r="DC54" s="352"/>
      <c r="DD54" s="352"/>
      <c r="DE54" s="352"/>
      <c r="DF54" s="352"/>
      <c r="DG54" s="352"/>
      <c r="DH54" s="352"/>
      <c r="DI54" s="104">
        <v>2</v>
      </c>
      <c r="DJ54" s="84">
        <v>2</v>
      </c>
      <c r="DK54" s="721">
        <v>1</v>
      </c>
      <c r="DL54" s="84">
        <v>1.0309278350515463</v>
      </c>
    </row>
    <row r="55" spans="1:116" ht="15" outlineLevel="2">
      <c r="A55" s="366">
        <v>411</v>
      </c>
      <c r="B55" s="15" t="s">
        <v>329</v>
      </c>
      <c r="C55" s="336" t="s">
        <v>342</v>
      </c>
      <c r="D55" s="342">
        <v>161</v>
      </c>
      <c r="E55" s="352">
        <v>161</v>
      </c>
      <c r="F55" s="352">
        <v>161</v>
      </c>
      <c r="G55" s="352">
        <v>161</v>
      </c>
      <c r="H55" s="352">
        <v>161</v>
      </c>
      <c r="I55" s="352">
        <v>165</v>
      </c>
      <c r="J55" s="352">
        <v>165</v>
      </c>
      <c r="K55" s="352">
        <v>165</v>
      </c>
      <c r="L55" s="352">
        <v>165</v>
      </c>
      <c r="M55" s="352">
        <v>165</v>
      </c>
      <c r="N55" s="352">
        <v>165</v>
      </c>
      <c r="O55" s="345">
        <v>170</v>
      </c>
      <c r="P55" s="342">
        <v>170</v>
      </c>
      <c r="Q55" s="352">
        <v>157</v>
      </c>
      <c r="R55" s="352">
        <v>155</v>
      </c>
      <c r="S55" s="352">
        <v>209</v>
      </c>
      <c r="T55" s="352">
        <v>206</v>
      </c>
      <c r="U55" s="352">
        <v>212</v>
      </c>
      <c r="V55" s="352">
        <v>214</v>
      </c>
      <c r="W55" s="352">
        <v>214</v>
      </c>
      <c r="X55" s="352">
        <v>214</v>
      </c>
      <c r="Y55" s="352">
        <v>218</v>
      </c>
      <c r="Z55" s="352">
        <v>216</v>
      </c>
      <c r="AA55" s="345">
        <v>216</v>
      </c>
      <c r="AB55" s="342">
        <v>217</v>
      </c>
      <c r="AC55" s="352">
        <v>217</v>
      </c>
      <c r="AD55" s="352">
        <v>218</v>
      </c>
      <c r="AE55" s="352">
        <v>218</v>
      </c>
      <c r="AF55" s="352">
        <v>223</v>
      </c>
      <c r="AG55" s="352">
        <v>222</v>
      </c>
      <c r="AH55" s="352">
        <v>223</v>
      </c>
      <c r="AI55" s="352">
        <v>224</v>
      </c>
      <c r="AJ55" s="352">
        <v>225</v>
      </c>
      <c r="AK55" s="352">
        <v>225</v>
      </c>
      <c r="AL55" s="352">
        <v>225</v>
      </c>
      <c r="AM55" s="345">
        <v>224</v>
      </c>
      <c r="AN55" s="342">
        <v>222</v>
      </c>
      <c r="AO55" s="352">
        <v>222</v>
      </c>
      <c r="AP55" s="352">
        <v>222</v>
      </c>
      <c r="AQ55" s="352">
        <v>222</v>
      </c>
      <c r="AR55" s="352">
        <v>220</v>
      </c>
      <c r="AS55" s="352">
        <v>220</v>
      </c>
      <c r="AT55" s="352">
        <v>219</v>
      </c>
      <c r="AU55" s="352">
        <v>218</v>
      </c>
      <c r="AV55" s="352">
        <v>217</v>
      </c>
      <c r="AW55" s="352">
        <v>216</v>
      </c>
      <c r="AX55" s="352">
        <v>214</v>
      </c>
      <c r="AY55" s="345">
        <v>214</v>
      </c>
      <c r="AZ55" s="342">
        <v>214</v>
      </c>
      <c r="BA55" s="352">
        <v>213</v>
      </c>
      <c r="BB55" s="352">
        <v>211</v>
      </c>
      <c r="BC55" s="352">
        <v>211</v>
      </c>
      <c r="BD55" s="352">
        <v>211</v>
      </c>
      <c r="BE55" s="352">
        <v>209</v>
      </c>
      <c r="BF55" s="352">
        <v>204</v>
      </c>
      <c r="BG55" s="352">
        <v>205</v>
      </c>
      <c r="BH55" s="352">
        <v>205</v>
      </c>
      <c r="BI55" s="352">
        <v>205</v>
      </c>
      <c r="BJ55" s="352">
        <v>208</v>
      </c>
      <c r="BK55" s="341">
        <v>208</v>
      </c>
      <c r="BL55" s="342">
        <v>206</v>
      </c>
      <c r="BM55" s="352">
        <v>206</v>
      </c>
      <c r="BN55" s="352">
        <v>211</v>
      </c>
      <c r="BO55" s="352">
        <v>211</v>
      </c>
      <c r="BP55" s="352">
        <v>211</v>
      </c>
      <c r="BQ55" s="352">
        <v>212</v>
      </c>
      <c r="BR55" s="352">
        <v>209</v>
      </c>
      <c r="BS55" s="352">
        <v>208</v>
      </c>
      <c r="BT55" s="352">
        <v>208</v>
      </c>
      <c r="BU55" s="352">
        <v>207</v>
      </c>
      <c r="BV55" s="352">
        <v>207</v>
      </c>
      <c r="BW55" s="341">
        <v>206</v>
      </c>
      <c r="BX55" s="342">
        <v>208</v>
      </c>
      <c r="BY55" s="352">
        <v>207</v>
      </c>
      <c r="BZ55" s="352">
        <v>209</v>
      </c>
      <c r="CA55" s="352">
        <v>207</v>
      </c>
      <c r="CB55" s="352">
        <v>209</v>
      </c>
      <c r="CC55" s="352">
        <v>210</v>
      </c>
      <c r="CD55" s="352">
        <v>210</v>
      </c>
      <c r="CE55" s="352">
        <v>209</v>
      </c>
      <c r="CF55" s="352">
        <v>210</v>
      </c>
      <c r="CG55" s="352">
        <v>210</v>
      </c>
      <c r="CH55" s="352">
        <v>207</v>
      </c>
      <c r="CI55" s="341">
        <v>202</v>
      </c>
      <c r="CJ55" s="342">
        <v>201</v>
      </c>
      <c r="CK55" s="352">
        <v>199</v>
      </c>
      <c r="CL55" s="352">
        <v>199</v>
      </c>
      <c r="CM55" s="352">
        <v>204</v>
      </c>
      <c r="CN55" s="352">
        <v>203</v>
      </c>
      <c r="CO55" s="352">
        <v>204</v>
      </c>
      <c r="CP55" s="352">
        <v>205</v>
      </c>
      <c r="CQ55" s="352">
        <v>205</v>
      </c>
      <c r="CR55" s="352">
        <v>202</v>
      </c>
      <c r="CS55" s="341">
        <v>202</v>
      </c>
      <c r="CT55" s="345">
        <v>204</v>
      </c>
      <c r="CU55" s="341">
        <v>204</v>
      </c>
      <c r="CV55" s="352">
        <v>203</v>
      </c>
      <c r="CW55" s="352">
        <v>202</v>
      </c>
      <c r="CX55" s="352">
        <v>204</v>
      </c>
      <c r="CY55" s="793">
        <v>204</v>
      </c>
      <c r="CZ55" s="352"/>
      <c r="DA55" s="352"/>
      <c r="DB55" s="352"/>
      <c r="DC55" s="352"/>
      <c r="DD55" s="352"/>
      <c r="DE55" s="352"/>
      <c r="DF55" s="352"/>
      <c r="DG55" s="352"/>
      <c r="DH55" s="352"/>
      <c r="DI55" s="104">
        <v>2</v>
      </c>
      <c r="DJ55" s="84">
        <v>0.98039215686274506</v>
      </c>
      <c r="DK55" s="721">
        <v>0</v>
      </c>
      <c r="DL55" s="84">
        <v>0</v>
      </c>
    </row>
    <row r="56" spans="1:116" ht="15" outlineLevel="2">
      <c r="A56" s="366">
        <v>501</v>
      </c>
      <c r="B56" s="15" t="s">
        <v>329</v>
      </c>
      <c r="C56" s="336" t="s">
        <v>343</v>
      </c>
      <c r="D56" s="342">
        <v>44</v>
      </c>
      <c r="E56" s="352">
        <v>44</v>
      </c>
      <c r="F56" s="352">
        <v>44</v>
      </c>
      <c r="G56" s="352">
        <v>44</v>
      </c>
      <c r="H56" s="352">
        <v>44</v>
      </c>
      <c r="I56" s="352">
        <v>44</v>
      </c>
      <c r="J56" s="352">
        <v>44</v>
      </c>
      <c r="K56" s="352">
        <v>44</v>
      </c>
      <c r="L56" s="352">
        <v>44</v>
      </c>
      <c r="M56" s="352">
        <v>44</v>
      </c>
      <c r="N56" s="352">
        <v>44</v>
      </c>
      <c r="O56" s="345">
        <v>44</v>
      </c>
      <c r="P56" s="342">
        <v>44</v>
      </c>
      <c r="Q56" s="352">
        <v>40</v>
      </c>
      <c r="R56" s="352">
        <v>40</v>
      </c>
      <c r="S56" s="352">
        <v>55</v>
      </c>
      <c r="T56" s="352">
        <v>55</v>
      </c>
      <c r="U56" s="352">
        <v>58</v>
      </c>
      <c r="V56" s="352">
        <v>57</v>
      </c>
      <c r="W56" s="352">
        <v>57</v>
      </c>
      <c r="X56" s="352">
        <v>57</v>
      </c>
      <c r="Y56" s="352">
        <v>57</v>
      </c>
      <c r="Z56" s="352">
        <v>57</v>
      </c>
      <c r="AA56" s="345">
        <v>58</v>
      </c>
      <c r="AB56" s="342">
        <v>58</v>
      </c>
      <c r="AC56" s="352">
        <v>58</v>
      </c>
      <c r="AD56" s="352">
        <v>59</v>
      </c>
      <c r="AE56" s="352">
        <v>59</v>
      </c>
      <c r="AF56" s="352">
        <v>59</v>
      </c>
      <c r="AG56" s="352">
        <v>58</v>
      </c>
      <c r="AH56" s="352">
        <v>58</v>
      </c>
      <c r="AI56" s="352">
        <v>58</v>
      </c>
      <c r="AJ56" s="352">
        <v>58</v>
      </c>
      <c r="AK56" s="352">
        <v>57</v>
      </c>
      <c r="AL56" s="352">
        <v>57</v>
      </c>
      <c r="AM56" s="345">
        <v>57</v>
      </c>
      <c r="AN56" s="342">
        <v>57</v>
      </c>
      <c r="AO56" s="352">
        <v>57</v>
      </c>
      <c r="AP56" s="352">
        <v>57</v>
      </c>
      <c r="AQ56" s="352">
        <v>56</v>
      </c>
      <c r="AR56" s="352">
        <v>56</v>
      </c>
      <c r="AS56" s="352">
        <v>56</v>
      </c>
      <c r="AT56" s="352">
        <v>56</v>
      </c>
      <c r="AU56" s="352">
        <v>56</v>
      </c>
      <c r="AV56" s="352">
        <v>56</v>
      </c>
      <c r="AW56" s="352">
        <v>56</v>
      </c>
      <c r="AX56" s="352">
        <v>56</v>
      </c>
      <c r="AY56" s="345">
        <v>56</v>
      </c>
      <c r="AZ56" s="342">
        <v>56</v>
      </c>
      <c r="BA56" s="352">
        <v>56</v>
      </c>
      <c r="BB56" s="352">
        <v>56</v>
      </c>
      <c r="BC56" s="352">
        <v>56</v>
      </c>
      <c r="BD56" s="352">
        <v>56</v>
      </c>
      <c r="BE56" s="352">
        <v>56</v>
      </c>
      <c r="BF56" s="352">
        <v>56</v>
      </c>
      <c r="BG56" s="352">
        <v>56</v>
      </c>
      <c r="BH56" s="352">
        <v>56</v>
      </c>
      <c r="BI56" s="352">
        <v>56</v>
      </c>
      <c r="BJ56" s="352">
        <v>56</v>
      </c>
      <c r="BK56" s="341">
        <v>56</v>
      </c>
      <c r="BL56" s="342">
        <v>56</v>
      </c>
      <c r="BM56" s="352">
        <v>56</v>
      </c>
      <c r="BN56" s="352">
        <v>56</v>
      </c>
      <c r="BO56" s="352">
        <v>56</v>
      </c>
      <c r="BP56" s="352">
        <v>56</v>
      </c>
      <c r="BQ56" s="352">
        <v>56</v>
      </c>
      <c r="BR56" s="352">
        <v>55</v>
      </c>
      <c r="BS56" s="352">
        <v>55</v>
      </c>
      <c r="BT56" s="352">
        <v>55</v>
      </c>
      <c r="BU56" s="352">
        <v>55</v>
      </c>
      <c r="BV56" s="352">
        <v>53</v>
      </c>
      <c r="BW56" s="341">
        <v>53</v>
      </c>
      <c r="BX56" s="342">
        <v>52</v>
      </c>
      <c r="BY56" s="352">
        <v>52</v>
      </c>
      <c r="BZ56" s="352">
        <v>51</v>
      </c>
      <c r="CA56" s="352">
        <v>52</v>
      </c>
      <c r="CB56" s="352">
        <v>54</v>
      </c>
      <c r="CC56" s="352">
        <v>54</v>
      </c>
      <c r="CD56" s="352">
        <v>54</v>
      </c>
      <c r="CE56" s="352">
        <v>54</v>
      </c>
      <c r="CF56" s="352">
        <v>54</v>
      </c>
      <c r="CG56" s="352">
        <v>54</v>
      </c>
      <c r="CH56" s="352">
        <v>54</v>
      </c>
      <c r="CI56" s="341">
        <v>52</v>
      </c>
      <c r="CJ56" s="342">
        <v>51</v>
      </c>
      <c r="CK56" s="352">
        <v>51</v>
      </c>
      <c r="CL56" s="352">
        <v>51</v>
      </c>
      <c r="CM56" s="352">
        <v>51</v>
      </c>
      <c r="CN56" s="352">
        <v>51</v>
      </c>
      <c r="CO56" s="352">
        <v>52</v>
      </c>
      <c r="CP56" s="352">
        <v>51</v>
      </c>
      <c r="CQ56" s="352">
        <v>52</v>
      </c>
      <c r="CR56" s="352">
        <v>52</v>
      </c>
      <c r="CS56" s="341">
        <v>52</v>
      </c>
      <c r="CT56" s="345">
        <v>52</v>
      </c>
      <c r="CU56" s="341">
        <v>51</v>
      </c>
      <c r="CV56" s="352">
        <v>51</v>
      </c>
      <c r="CW56" s="352">
        <v>51</v>
      </c>
      <c r="CX56" s="352">
        <v>53</v>
      </c>
      <c r="CY56" s="793">
        <v>53</v>
      </c>
      <c r="CZ56" s="352"/>
      <c r="DA56" s="352"/>
      <c r="DB56" s="352"/>
      <c r="DC56" s="352"/>
      <c r="DD56" s="352"/>
      <c r="DE56" s="352"/>
      <c r="DF56" s="352"/>
      <c r="DG56" s="352"/>
      <c r="DH56" s="352"/>
      <c r="DI56" s="104">
        <v>2</v>
      </c>
      <c r="DJ56" s="84">
        <v>3.7735849056603774</v>
      </c>
      <c r="DK56" s="721">
        <v>2</v>
      </c>
      <c r="DL56" s="84">
        <v>3.8461538461538463</v>
      </c>
    </row>
    <row r="57" spans="1:116" ht="15" outlineLevel="2">
      <c r="A57" s="366">
        <v>543</v>
      </c>
      <c r="B57" s="15" t="s">
        <v>329</v>
      </c>
      <c r="C57" s="336" t="s">
        <v>344</v>
      </c>
      <c r="D57" s="342">
        <v>146</v>
      </c>
      <c r="E57" s="352">
        <v>146</v>
      </c>
      <c r="F57" s="352">
        <v>146</v>
      </c>
      <c r="G57" s="352">
        <v>146</v>
      </c>
      <c r="H57" s="352">
        <v>146</v>
      </c>
      <c r="I57" s="352">
        <v>151</v>
      </c>
      <c r="J57" s="352">
        <v>151</v>
      </c>
      <c r="K57" s="352">
        <v>151</v>
      </c>
      <c r="L57" s="352">
        <v>151</v>
      </c>
      <c r="M57" s="352">
        <v>151</v>
      </c>
      <c r="N57" s="352">
        <v>151</v>
      </c>
      <c r="O57" s="345">
        <v>173</v>
      </c>
      <c r="P57" s="342">
        <v>172</v>
      </c>
      <c r="Q57" s="352">
        <v>147</v>
      </c>
      <c r="R57" s="352">
        <v>147</v>
      </c>
      <c r="S57" s="352">
        <v>173</v>
      </c>
      <c r="T57" s="352">
        <v>173</v>
      </c>
      <c r="U57" s="352">
        <v>176</v>
      </c>
      <c r="V57" s="352">
        <v>178</v>
      </c>
      <c r="W57" s="352">
        <v>177</v>
      </c>
      <c r="X57" s="352">
        <v>177</v>
      </c>
      <c r="Y57" s="352">
        <v>176</v>
      </c>
      <c r="Z57" s="352">
        <v>175</v>
      </c>
      <c r="AA57" s="345">
        <v>176</v>
      </c>
      <c r="AB57" s="342">
        <v>177</v>
      </c>
      <c r="AC57" s="352">
        <v>179</v>
      </c>
      <c r="AD57" s="352">
        <v>179</v>
      </c>
      <c r="AE57" s="352">
        <v>179</v>
      </c>
      <c r="AF57" s="352">
        <v>178</v>
      </c>
      <c r="AG57" s="352">
        <v>178</v>
      </c>
      <c r="AH57" s="352">
        <v>178</v>
      </c>
      <c r="AI57" s="352">
        <v>179</v>
      </c>
      <c r="AJ57" s="352">
        <v>179</v>
      </c>
      <c r="AK57" s="352">
        <v>180</v>
      </c>
      <c r="AL57" s="352">
        <v>178</v>
      </c>
      <c r="AM57" s="345">
        <v>178</v>
      </c>
      <c r="AN57" s="342">
        <v>178</v>
      </c>
      <c r="AO57" s="352">
        <v>178</v>
      </c>
      <c r="AP57" s="352">
        <v>178</v>
      </c>
      <c r="AQ57" s="352">
        <v>178</v>
      </c>
      <c r="AR57" s="352">
        <v>178</v>
      </c>
      <c r="AS57" s="352">
        <v>178</v>
      </c>
      <c r="AT57" s="352">
        <v>178</v>
      </c>
      <c r="AU57" s="352">
        <v>177</v>
      </c>
      <c r="AV57" s="352">
        <v>177</v>
      </c>
      <c r="AW57" s="352">
        <v>177</v>
      </c>
      <c r="AX57" s="352">
        <v>177</v>
      </c>
      <c r="AY57" s="345">
        <v>177</v>
      </c>
      <c r="AZ57" s="342">
        <v>177</v>
      </c>
      <c r="BA57" s="352">
        <v>177</v>
      </c>
      <c r="BB57" s="352">
        <v>176</v>
      </c>
      <c r="BC57" s="352">
        <v>176</v>
      </c>
      <c r="BD57" s="352">
        <v>176</v>
      </c>
      <c r="BE57" s="352">
        <v>175</v>
      </c>
      <c r="BF57" s="352">
        <v>175</v>
      </c>
      <c r="BG57" s="352">
        <v>179</v>
      </c>
      <c r="BH57" s="352">
        <v>179</v>
      </c>
      <c r="BI57" s="352">
        <v>179</v>
      </c>
      <c r="BJ57" s="352">
        <v>180</v>
      </c>
      <c r="BK57" s="341">
        <v>180</v>
      </c>
      <c r="BL57" s="342">
        <v>180</v>
      </c>
      <c r="BM57" s="352">
        <v>180</v>
      </c>
      <c r="BN57" s="352">
        <v>184</v>
      </c>
      <c r="BO57" s="352">
        <v>186</v>
      </c>
      <c r="BP57" s="352">
        <v>186</v>
      </c>
      <c r="BQ57" s="352">
        <v>187</v>
      </c>
      <c r="BR57" s="352">
        <v>186</v>
      </c>
      <c r="BS57" s="352">
        <v>191</v>
      </c>
      <c r="BT57" s="352">
        <v>190</v>
      </c>
      <c r="BU57" s="352">
        <v>190</v>
      </c>
      <c r="BV57" s="352">
        <v>190</v>
      </c>
      <c r="BW57" s="341">
        <v>189</v>
      </c>
      <c r="BX57" s="342">
        <v>189</v>
      </c>
      <c r="BY57" s="352">
        <v>188</v>
      </c>
      <c r="BZ57" s="352">
        <v>198</v>
      </c>
      <c r="CA57" s="352">
        <v>195</v>
      </c>
      <c r="CB57" s="352">
        <v>196</v>
      </c>
      <c r="CC57" s="352">
        <v>194</v>
      </c>
      <c r="CD57" s="352">
        <v>194</v>
      </c>
      <c r="CE57" s="352">
        <v>194</v>
      </c>
      <c r="CF57" s="352">
        <v>190</v>
      </c>
      <c r="CG57" s="352">
        <v>191</v>
      </c>
      <c r="CH57" s="352">
        <v>187</v>
      </c>
      <c r="CI57" s="341">
        <v>185</v>
      </c>
      <c r="CJ57" s="342">
        <v>183</v>
      </c>
      <c r="CK57" s="352">
        <v>183</v>
      </c>
      <c r="CL57" s="352">
        <v>181</v>
      </c>
      <c r="CM57" s="352">
        <v>185</v>
      </c>
      <c r="CN57" s="352">
        <v>185</v>
      </c>
      <c r="CO57" s="352">
        <v>187</v>
      </c>
      <c r="CP57" s="352">
        <v>185</v>
      </c>
      <c r="CQ57" s="352">
        <v>185</v>
      </c>
      <c r="CR57" s="352">
        <v>186</v>
      </c>
      <c r="CS57" s="341">
        <v>187</v>
      </c>
      <c r="CT57" s="345">
        <v>189</v>
      </c>
      <c r="CU57" s="341">
        <v>189</v>
      </c>
      <c r="CV57" s="352">
        <v>188</v>
      </c>
      <c r="CW57" s="352">
        <v>191</v>
      </c>
      <c r="CX57" s="352">
        <v>190</v>
      </c>
      <c r="CY57" s="793">
        <v>190</v>
      </c>
      <c r="CZ57" s="352"/>
      <c r="DA57" s="352"/>
      <c r="DB57" s="352"/>
      <c r="DC57" s="352"/>
      <c r="DD57" s="352"/>
      <c r="DE57" s="352"/>
      <c r="DF57" s="352"/>
      <c r="DG57" s="352"/>
      <c r="DH57" s="352"/>
      <c r="DI57" s="104">
        <v>-1</v>
      </c>
      <c r="DJ57" s="84">
        <v>-0.52631578947368418</v>
      </c>
      <c r="DK57" s="721">
        <v>1</v>
      </c>
      <c r="DL57" s="84">
        <v>0.54054054054054057</v>
      </c>
    </row>
    <row r="58" spans="1:116" ht="15" outlineLevel="2">
      <c r="A58" s="366">
        <v>628</v>
      </c>
      <c r="B58" s="15" t="s">
        <v>329</v>
      </c>
      <c r="C58" s="336" t="s">
        <v>345</v>
      </c>
      <c r="D58" s="342">
        <v>168</v>
      </c>
      <c r="E58" s="352">
        <v>168</v>
      </c>
      <c r="F58" s="352">
        <v>168</v>
      </c>
      <c r="G58" s="352">
        <v>168</v>
      </c>
      <c r="H58" s="352">
        <v>168</v>
      </c>
      <c r="I58" s="352">
        <v>172</v>
      </c>
      <c r="J58" s="352">
        <v>172</v>
      </c>
      <c r="K58" s="352">
        <v>172</v>
      </c>
      <c r="L58" s="352">
        <v>172</v>
      </c>
      <c r="M58" s="352">
        <v>172</v>
      </c>
      <c r="N58" s="352">
        <v>171</v>
      </c>
      <c r="O58" s="345">
        <v>184</v>
      </c>
      <c r="P58" s="342">
        <v>183</v>
      </c>
      <c r="Q58" s="352">
        <v>169</v>
      </c>
      <c r="R58" s="352">
        <v>169</v>
      </c>
      <c r="S58" s="352">
        <v>197</v>
      </c>
      <c r="T58" s="352">
        <v>195</v>
      </c>
      <c r="U58" s="352">
        <v>203</v>
      </c>
      <c r="V58" s="352">
        <v>197</v>
      </c>
      <c r="W58" s="352">
        <v>197</v>
      </c>
      <c r="X58" s="352">
        <v>196</v>
      </c>
      <c r="Y58" s="352">
        <v>199</v>
      </c>
      <c r="Z58" s="352">
        <v>197</v>
      </c>
      <c r="AA58" s="345">
        <v>198</v>
      </c>
      <c r="AB58" s="342">
        <v>198</v>
      </c>
      <c r="AC58" s="352">
        <v>198</v>
      </c>
      <c r="AD58" s="352">
        <v>198</v>
      </c>
      <c r="AE58" s="352">
        <v>198</v>
      </c>
      <c r="AF58" s="352">
        <v>201</v>
      </c>
      <c r="AG58" s="352">
        <v>199</v>
      </c>
      <c r="AH58" s="352">
        <v>200</v>
      </c>
      <c r="AI58" s="352">
        <v>202</v>
      </c>
      <c r="AJ58" s="352">
        <v>202</v>
      </c>
      <c r="AK58" s="352">
        <v>204</v>
      </c>
      <c r="AL58" s="352">
        <v>202</v>
      </c>
      <c r="AM58" s="345">
        <v>202</v>
      </c>
      <c r="AN58" s="342">
        <v>202</v>
      </c>
      <c r="AO58" s="352">
        <v>203</v>
      </c>
      <c r="AP58" s="352">
        <v>203</v>
      </c>
      <c r="AQ58" s="352">
        <v>203</v>
      </c>
      <c r="AR58" s="352">
        <v>202</v>
      </c>
      <c r="AS58" s="352">
        <v>201</v>
      </c>
      <c r="AT58" s="352">
        <v>200</v>
      </c>
      <c r="AU58" s="352">
        <v>200</v>
      </c>
      <c r="AV58" s="352">
        <v>199</v>
      </c>
      <c r="AW58" s="352">
        <v>199</v>
      </c>
      <c r="AX58" s="352">
        <v>198</v>
      </c>
      <c r="AY58" s="345">
        <v>198</v>
      </c>
      <c r="AZ58" s="342">
        <v>198</v>
      </c>
      <c r="BA58" s="352">
        <v>198</v>
      </c>
      <c r="BB58" s="352">
        <v>197</v>
      </c>
      <c r="BC58" s="352">
        <v>197</v>
      </c>
      <c r="BD58" s="352">
        <v>197</v>
      </c>
      <c r="BE58" s="352">
        <v>197</v>
      </c>
      <c r="BF58" s="352">
        <v>190</v>
      </c>
      <c r="BG58" s="352">
        <v>188</v>
      </c>
      <c r="BH58" s="352">
        <v>188</v>
      </c>
      <c r="BI58" s="352">
        <v>188</v>
      </c>
      <c r="BJ58" s="352">
        <v>188</v>
      </c>
      <c r="BK58" s="341">
        <v>187</v>
      </c>
      <c r="BL58" s="342">
        <v>186</v>
      </c>
      <c r="BM58" s="352">
        <v>185</v>
      </c>
      <c r="BN58" s="352">
        <v>189</v>
      </c>
      <c r="BO58" s="352">
        <v>189</v>
      </c>
      <c r="BP58" s="352">
        <v>189</v>
      </c>
      <c r="BQ58" s="352">
        <v>191</v>
      </c>
      <c r="BR58" s="352">
        <v>189</v>
      </c>
      <c r="BS58" s="352">
        <v>190</v>
      </c>
      <c r="BT58" s="352">
        <v>190</v>
      </c>
      <c r="BU58" s="352">
        <v>190</v>
      </c>
      <c r="BV58" s="352">
        <v>190</v>
      </c>
      <c r="BW58" s="341">
        <v>190</v>
      </c>
      <c r="BX58" s="342">
        <v>191</v>
      </c>
      <c r="BY58" s="352">
        <v>193</v>
      </c>
      <c r="BZ58" s="352">
        <v>208</v>
      </c>
      <c r="CA58" s="352">
        <v>210</v>
      </c>
      <c r="CB58" s="352">
        <v>211</v>
      </c>
      <c r="CC58" s="352">
        <v>210</v>
      </c>
      <c r="CD58" s="352">
        <v>209</v>
      </c>
      <c r="CE58" s="352">
        <v>209</v>
      </c>
      <c r="CF58" s="352">
        <v>210</v>
      </c>
      <c r="CG58" s="352">
        <v>214</v>
      </c>
      <c r="CH58" s="352">
        <v>214</v>
      </c>
      <c r="CI58" s="341">
        <v>210</v>
      </c>
      <c r="CJ58" s="342">
        <v>209</v>
      </c>
      <c r="CK58" s="352">
        <v>205</v>
      </c>
      <c r="CL58" s="352">
        <v>205</v>
      </c>
      <c r="CM58" s="352">
        <v>208</v>
      </c>
      <c r="CN58" s="352">
        <v>208</v>
      </c>
      <c r="CO58" s="352">
        <v>211</v>
      </c>
      <c r="CP58" s="352">
        <v>213</v>
      </c>
      <c r="CQ58" s="352">
        <v>215</v>
      </c>
      <c r="CR58" s="352">
        <v>216</v>
      </c>
      <c r="CS58" s="341">
        <v>213</v>
      </c>
      <c r="CT58" s="345">
        <v>223</v>
      </c>
      <c r="CU58" s="341">
        <v>222</v>
      </c>
      <c r="CV58" s="352">
        <v>219</v>
      </c>
      <c r="CW58" s="352">
        <v>218</v>
      </c>
      <c r="CX58" s="352">
        <v>218</v>
      </c>
      <c r="CY58" s="793">
        <v>218</v>
      </c>
      <c r="CZ58" s="352"/>
      <c r="DA58" s="352"/>
      <c r="DB58" s="352"/>
      <c r="DC58" s="352"/>
      <c r="DD58" s="352"/>
      <c r="DE58" s="352"/>
      <c r="DF58" s="352"/>
      <c r="DG58" s="352"/>
      <c r="DH58" s="352"/>
      <c r="DI58" s="104">
        <v>0</v>
      </c>
      <c r="DJ58" s="84">
        <v>0</v>
      </c>
      <c r="DK58" s="721">
        <v>-4</v>
      </c>
      <c r="DL58" s="84">
        <v>-1.9047619047619049</v>
      </c>
    </row>
    <row r="59" spans="1:116" ht="15" outlineLevel="2">
      <c r="A59" s="366">
        <v>656</v>
      </c>
      <c r="B59" s="15" t="s">
        <v>329</v>
      </c>
      <c r="C59" s="336" t="s">
        <v>346</v>
      </c>
      <c r="D59" s="342">
        <v>236</v>
      </c>
      <c r="E59" s="352">
        <v>236</v>
      </c>
      <c r="F59" s="352">
        <v>236</v>
      </c>
      <c r="G59" s="352">
        <v>236</v>
      </c>
      <c r="H59" s="352">
        <v>236</v>
      </c>
      <c r="I59" s="352">
        <v>240</v>
      </c>
      <c r="J59" s="352">
        <v>240</v>
      </c>
      <c r="K59" s="352">
        <v>240</v>
      </c>
      <c r="L59" s="352">
        <v>240</v>
      </c>
      <c r="M59" s="352">
        <v>240</v>
      </c>
      <c r="N59" s="352">
        <v>240</v>
      </c>
      <c r="O59" s="345">
        <v>244</v>
      </c>
      <c r="P59" s="342">
        <v>244</v>
      </c>
      <c r="Q59" s="352">
        <v>216</v>
      </c>
      <c r="R59" s="352">
        <v>212</v>
      </c>
      <c r="S59" s="352">
        <v>267</v>
      </c>
      <c r="T59" s="352">
        <v>260</v>
      </c>
      <c r="U59" s="352">
        <v>268</v>
      </c>
      <c r="V59" s="352">
        <v>264</v>
      </c>
      <c r="W59" s="352">
        <v>264</v>
      </c>
      <c r="X59" s="352">
        <v>263</v>
      </c>
      <c r="Y59" s="352">
        <v>267</v>
      </c>
      <c r="Z59" s="352">
        <v>266</v>
      </c>
      <c r="AA59" s="345">
        <v>268</v>
      </c>
      <c r="AB59" s="342">
        <v>268</v>
      </c>
      <c r="AC59" s="352">
        <v>268</v>
      </c>
      <c r="AD59" s="352">
        <v>268</v>
      </c>
      <c r="AE59" s="352">
        <v>268</v>
      </c>
      <c r="AF59" s="352">
        <v>265</v>
      </c>
      <c r="AG59" s="352">
        <v>265</v>
      </c>
      <c r="AH59" s="352">
        <v>269</v>
      </c>
      <c r="AI59" s="352">
        <v>268</v>
      </c>
      <c r="AJ59" s="352">
        <v>268</v>
      </c>
      <c r="AK59" s="352">
        <v>269</v>
      </c>
      <c r="AL59" s="352">
        <v>269</v>
      </c>
      <c r="AM59" s="345">
        <v>268</v>
      </c>
      <c r="AN59" s="342">
        <v>268</v>
      </c>
      <c r="AO59" s="352">
        <v>267</v>
      </c>
      <c r="AP59" s="352">
        <v>266</v>
      </c>
      <c r="AQ59" s="352">
        <v>266</v>
      </c>
      <c r="AR59" s="352">
        <v>266</v>
      </c>
      <c r="AS59" s="352">
        <v>266</v>
      </c>
      <c r="AT59" s="352">
        <v>266</v>
      </c>
      <c r="AU59" s="352">
        <v>266</v>
      </c>
      <c r="AV59" s="352">
        <v>266</v>
      </c>
      <c r="AW59" s="352">
        <v>266</v>
      </c>
      <c r="AX59" s="352">
        <v>266</v>
      </c>
      <c r="AY59" s="345">
        <v>266</v>
      </c>
      <c r="AZ59" s="342">
        <v>266</v>
      </c>
      <c r="BA59" s="352">
        <v>266</v>
      </c>
      <c r="BB59" s="352">
        <v>266</v>
      </c>
      <c r="BC59" s="352">
        <v>266</v>
      </c>
      <c r="BD59" s="352">
        <v>264</v>
      </c>
      <c r="BE59" s="352">
        <v>263</v>
      </c>
      <c r="BF59" s="352">
        <v>254</v>
      </c>
      <c r="BG59" s="352">
        <v>251</v>
      </c>
      <c r="BH59" s="352">
        <v>250</v>
      </c>
      <c r="BI59" s="352">
        <v>250</v>
      </c>
      <c r="BJ59" s="352">
        <v>250</v>
      </c>
      <c r="BK59" s="341">
        <v>249</v>
      </c>
      <c r="BL59" s="342">
        <v>249</v>
      </c>
      <c r="BM59" s="352">
        <v>247</v>
      </c>
      <c r="BN59" s="352">
        <v>249</v>
      </c>
      <c r="BO59" s="352">
        <v>248</v>
      </c>
      <c r="BP59" s="352">
        <v>248</v>
      </c>
      <c r="BQ59" s="352">
        <v>248</v>
      </c>
      <c r="BR59" s="352">
        <v>245</v>
      </c>
      <c r="BS59" s="352">
        <v>244</v>
      </c>
      <c r="BT59" s="352">
        <v>244</v>
      </c>
      <c r="BU59" s="352">
        <v>243</v>
      </c>
      <c r="BV59" s="352">
        <v>241</v>
      </c>
      <c r="BW59" s="341">
        <v>241</v>
      </c>
      <c r="BX59" s="342">
        <v>245</v>
      </c>
      <c r="BY59" s="352">
        <v>246</v>
      </c>
      <c r="BZ59" s="352">
        <v>273</v>
      </c>
      <c r="CA59" s="352">
        <v>271</v>
      </c>
      <c r="CB59" s="352">
        <v>270</v>
      </c>
      <c r="CC59" s="352">
        <v>268</v>
      </c>
      <c r="CD59" s="352">
        <v>267</v>
      </c>
      <c r="CE59" s="352">
        <v>267</v>
      </c>
      <c r="CF59" s="352">
        <v>267</v>
      </c>
      <c r="CG59" s="352">
        <v>263</v>
      </c>
      <c r="CH59" s="352">
        <v>261</v>
      </c>
      <c r="CI59" s="341">
        <v>255</v>
      </c>
      <c r="CJ59" s="342">
        <v>253</v>
      </c>
      <c r="CK59" s="352">
        <v>250</v>
      </c>
      <c r="CL59" s="352">
        <v>251</v>
      </c>
      <c r="CM59" s="352">
        <v>256</v>
      </c>
      <c r="CN59" s="352">
        <v>255</v>
      </c>
      <c r="CO59" s="352">
        <v>258</v>
      </c>
      <c r="CP59" s="352">
        <v>259</v>
      </c>
      <c r="CQ59" s="352">
        <v>260</v>
      </c>
      <c r="CR59" s="352">
        <v>256</v>
      </c>
      <c r="CS59" s="341">
        <v>256</v>
      </c>
      <c r="CT59" s="345">
        <v>255</v>
      </c>
      <c r="CU59" s="341">
        <v>252</v>
      </c>
      <c r="CV59" s="352">
        <v>251</v>
      </c>
      <c r="CW59" s="352">
        <v>250</v>
      </c>
      <c r="CX59" s="352">
        <v>249</v>
      </c>
      <c r="CY59" s="793">
        <v>249</v>
      </c>
      <c r="CZ59" s="352"/>
      <c r="DA59" s="352"/>
      <c r="DB59" s="352"/>
      <c r="DC59" s="352"/>
      <c r="DD59" s="352"/>
      <c r="DE59" s="352"/>
      <c r="DF59" s="352"/>
      <c r="DG59" s="352"/>
      <c r="DH59" s="352"/>
      <c r="DI59" s="104">
        <v>-1</v>
      </c>
      <c r="DJ59" s="84">
        <v>-0.40160642570281119</v>
      </c>
      <c r="DK59" s="721">
        <v>-3</v>
      </c>
      <c r="DL59" s="84">
        <v>-1.1764705882352942</v>
      </c>
    </row>
    <row r="60" spans="1:116" ht="15" outlineLevel="2">
      <c r="A60" s="366">
        <v>761</v>
      </c>
      <c r="B60" s="15" t="s">
        <v>329</v>
      </c>
      <c r="C60" s="336" t="s">
        <v>347</v>
      </c>
      <c r="D60" s="342">
        <v>465</v>
      </c>
      <c r="E60" s="352">
        <v>465</v>
      </c>
      <c r="F60" s="352">
        <v>465</v>
      </c>
      <c r="G60" s="352">
        <v>465</v>
      </c>
      <c r="H60" s="352">
        <v>465</v>
      </c>
      <c r="I60" s="352">
        <v>476</v>
      </c>
      <c r="J60" s="352">
        <v>476</v>
      </c>
      <c r="K60" s="352">
        <v>476</v>
      </c>
      <c r="L60" s="352">
        <v>476</v>
      </c>
      <c r="M60" s="352">
        <v>476</v>
      </c>
      <c r="N60" s="352">
        <v>475</v>
      </c>
      <c r="O60" s="345">
        <v>480</v>
      </c>
      <c r="P60" s="342">
        <v>479</v>
      </c>
      <c r="Q60" s="352">
        <v>425</v>
      </c>
      <c r="R60" s="352">
        <v>417</v>
      </c>
      <c r="S60" s="352">
        <v>512</v>
      </c>
      <c r="T60" s="352">
        <v>505</v>
      </c>
      <c r="U60" s="352">
        <v>513</v>
      </c>
      <c r="V60" s="352">
        <v>504</v>
      </c>
      <c r="W60" s="352">
        <v>505</v>
      </c>
      <c r="X60" s="352">
        <v>502</v>
      </c>
      <c r="Y60" s="352">
        <v>506</v>
      </c>
      <c r="Z60" s="352">
        <v>504</v>
      </c>
      <c r="AA60" s="345">
        <v>504</v>
      </c>
      <c r="AB60" s="342">
        <v>505</v>
      </c>
      <c r="AC60" s="352">
        <v>502</v>
      </c>
      <c r="AD60" s="352">
        <v>501</v>
      </c>
      <c r="AE60" s="352">
        <v>501</v>
      </c>
      <c r="AF60" s="352">
        <v>494</v>
      </c>
      <c r="AG60" s="352">
        <v>492</v>
      </c>
      <c r="AH60" s="352">
        <v>492</v>
      </c>
      <c r="AI60" s="352">
        <v>493</v>
      </c>
      <c r="AJ60" s="352">
        <v>492</v>
      </c>
      <c r="AK60" s="352">
        <v>493</v>
      </c>
      <c r="AL60" s="352">
        <v>493</v>
      </c>
      <c r="AM60" s="345">
        <v>491</v>
      </c>
      <c r="AN60" s="342">
        <v>491</v>
      </c>
      <c r="AO60" s="352">
        <v>489</v>
      </c>
      <c r="AP60" s="352">
        <v>488</v>
      </c>
      <c r="AQ60" s="352">
        <v>489</v>
      </c>
      <c r="AR60" s="352">
        <v>489</v>
      </c>
      <c r="AS60" s="352">
        <v>489</v>
      </c>
      <c r="AT60" s="352">
        <v>488</v>
      </c>
      <c r="AU60" s="352">
        <v>486</v>
      </c>
      <c r="AV60" s="352">
        <v>486</v>
      </c>
      <c r="AW60" s="352">
        <v>486</v>
      </c>
      <c r="AX60" s="352">
        <v>483</v>
      </c>
      <c r="AY60" s="345">
        <v>483</v>
      </c>
      <c r="AZ60" s="342">
        <v>483</v>
      </c>
      <c r="BA60" s="352">
        <v>480</v>
      </c>
      <c r="BB60" s="352">
        <v>480</v>
      </c>
      <c r="BC60" s="352">
        <v>479</v>
      </c>
      <c r="BD60" s="352">
        <v>477</v>
      </c>
      <c r="BE60" s="352">
        <v>474</v>
      </c>
      <c r="BF60" s="352">
        <v>466</v>
      </c>
      <c r="BG60" s="352">
        <v>464</v>
      </c>
      <c r="BH60" s="352">
        <v>464</v>
      </c>
      <c r="BI60" s="352">
        <v>464</v>
      </c>
      <c r="BJ60" s="352">
        <v>463</v>
      </c>
      <c r="BK60" s="341">
        <v>464</v>
      </c>
      <c r="BL60" s="342">
        <v>463</v>
      </c>
      <c r="BM60" s="352">
        <v>462</v>
      </c>
      <c r="BN60" s="352">
        <v>467</v>
      </c>
      <c r="BO60" s="352">
        <v>467</v>
      </c>
      <c r="BP60" s="352">
        <v>467</v>
      </c>
      <c r="BQ60" s="352">
        <v>469</v>
      </c>
      <c r="BR60" s="352">
        <v>465</v>
      </c>
      <c r="BS60" s="352">
        <v>467</v>
      </c>
      <c r="BT60" s="352">
        <v>467</v>
      </c>
      <c r="BU60" s="352">
        <v>465</v>
      </c>
      <c r="BV60" s="352">
        <v>463</v>
      </c>
      <c r="BW60" s="341">
        <v>463</v>
      </c>
      <c r="BX60" s="342">
        <v>471</v>
      </c>
      <c r="BY60" s="352">
        <v>468</v>
      </c>
      <c r="BZ60" s="352">
        <v>501</v>
      </c>
      <c r="CA60" s="352">
        <v>495</v>
      </c>
      <c r="CB60" s="352">
        <v>496</v>
      </c>
      <c r="CC60" s="352">
        <v>493</v>
      </c>
      <c r="CD60" s="352">
        <v>486</v>
      </c>
      <c r="CE60" s="352">
        <v>485</v>
      </c>
      <c r="CF60" s="352">
        <v>485</v>
      </c>
      <c r="CG60" s="352">
        <v>485</v>
      </c>
      <c r="CH60" s="352">
        <v>480</v>
      </c>
      <c r="CI60" s="341">
        <v>470</v>
      </c>
      <c r="CJ60" s="342">
        <v>464</v>
      </c>
      <c r="CK60" s="352">
        <v>456</v>
      </c>
      <c r="CL60" s="352">
        <v>455</v>
      </c>
      <c r="CM60" s="352">
        <v>452</v>
      </c>
      <c r="CN60" s="352">
        <v>452</v>
      </c>
      <c r="CO60" s="352">
        <v>458</v>
      </c>
      <c r="CP60" s="352">
        <v>463</v>
      </c>
      <c r="CQ60" s="352">
        <v>465</v>
      </c>
      <c r="CR60" s="352">
        <v>459</v>
      </c>
      <c r="CS60" s="341">
        <v>458</v>
      </c>
      <c r="CT60" s="345">
        <v>461</v>
      </c>
      <c r="CU60" s="341">
        <v>458</v>
      </c>
      <c r="CV60" s="352">
        <v>459</v>
      </c>
      <c r="CW60" s="352">
        <v>457</v>
      </c>
      <c r="CX60" s="352">
        <v>460</v>
      </c>
      <c r="CY60" s="793">
        <v>460</v>
      </c>
      <c r="CZ60" s="352"/>
      <c r="DA60" s="352"/>
      <c r="DB60" s="352"/>
      <c r="DC60" s="352"/>
      <c r="DD60" s="352"/>
      <c r="DE60" s="352"/>
      <c r="DF60" s="352"/>
      <c r="DG60" s="352"/>
      <c r="DH60" s="352"/>
      <c r="DI60" s="104">
        <v>3</v>
      </c>
      <c r="DJ60" s="84">
        <v>0.65217391304347827</v>
      </c>
      <c r="DK60" s="721">
        <v>2</v>
      </c>
      <c r="DL60" s="84">
        <v>0.42553191489361702</v>
      </c>
    </row>
    <row r="61" spans="1:116" ht="15" outlineLevel="2">
      <c r="A61" s="366">
        <v>842</v>
      </c>
      <c r="B61" s="15" t="s">
        <v>329</v>
      </c>
      <c r="C61" s="336" t="s">
        <v>348</v>
      </c>
      <c r="D61" s="342">
        <v>77</v>
      </c>
      <c r="E61" s="352">
        <v>77</v>
      </c>
      <c r="F61" s="352">
        <v>77</v>
      </c>
      <c r="G61" s="352">
        <v>77</v>
      </c>
      <c r="H61" s="352">
        <v>77</v>
      </c>
      <c r="I61" s="352">
        <v>77</v>
      </c>
      <c r="J61" s="352">
        <v>77</v>
      </c>
      <c r="K61" s="352">
        <v>77</v>
      </c>
      <c r="L61" s="352">
        <v>77</v>
      </c>
      <c r="M61" s="352">
        <v>77</v>
      </c>
      <c r="N61" s="352">
        <v>76</v>
      </c>
      <c r="O61" s="345">
        <v>83</v>
      </c>
      <c r="P61" s="342">
        <v>83</v>
      </c>
      <c r="Q61" s="352">
        <v>74</v>
      </c>
      <c r="R61" s="352">
        <v>74</v>
      </c>
      <c r="S61" s="352">
        <v>99</v>
      </c>
      <c r="T61" s="352">
        <v>99</v>
      </c>
      <c r="U61" s="352">
        <v>100</v>
      </c>
      <c r="V61" s="352">
        <v>100</v>
      </c>
      <c r="W61" s="352">
        <v>99</v>
      </c>
      <c r="X61" s="352">
        <v>99</v>
      </c>
      <c r="Y61" s="352">
        <v>100</v>
      </c>
      <c r="Z61" s="352">
        <v>100</v>
      </c>
      <c r="AA61" s="345">
        <v>99</v>
      </c>
      <c r="AB61" s="342">
        <v>99</v>
      </c>
      <c r="AC61" s="352">
        <v>99</v>
      </c>
      <c r="AD61" s="352">
        <v>99</v>
      </c>
      <c r="AE61" s="352">
        <v>99</v>
      </c>
      <c r="AF61" s="352">
        <v>99</v>
      </c>
      <c r="AG61" s="352">
        <v>98</v>
      </c>
      <c r="AH61" s="352">
        <v>98</v>
      </c>
      <c r="AI61" s="352">
        <v>99</v>
      </c>
      <c r="AJ61" s="352">
        <v>100</v>
      </c>
      <c r="AK61" s="352">
        <v>101</v>
      </c>
      <c r="AL61" s="352">
        <v>101</v>
      </c>
      <c r="AM61" s="345">
        <v>101</v>
      </c>
      <c r="AN61" s="342">
        <v>101</v>
      </c>
      <c r="AO61" s="352">
        <v>102</v>
      </c>
      <c r="AP61" s="352">
        <v>102</v>
      </c>
      <c r="AQ61" s="352">
        <v>101</v>
      </c>
      <c r="AR61" s="352">
        <v>101</v>
      </c>
      <c r="AS61" s="352">
        <v>101</v>
      </c>
      <c r="AT61" s="352">
        <v>101</v>
      </c>
      <c r="AU61" s="352">
        <v>101</v>
      </c>
      <c r="AV61" s="352">
        <v>101</v>
      </c>
      <c r="AW61" s="352">
        <v>101</v>
      </c>
      <c r="AX61" s="352">
        <v>101</v>
      </c>
      <c r="AY61" s="345">
        <v>100</v>
      </c>
      <c r="AZ61" s="342">
        <v>100</v>
      </c>
      <c r="BA61" s="352">
        <v>100</v>
      </c>
      <c r="BB61" s="352">
        <v>98</v>
      </c>
      <c r="BC61" s="352">
        <v>97</v>
      </c>
      <c r="BD61" s="352">
        <v>97</v>
      </c>
      <c r="BE61" s="352">
        <v>97</v>
      </c>
      <c r="BF61" s="352">
        <v>96</v>
      </c>
      <c r="BG61" s="352">
        <v>96</v>
      </c>
      <c r="BH61" s="352">
        <v>96</v>
      </c>
      <c r="BI61" s="352">
        <v>96</v>
      </c>
      <c r="BJ61" s="352">
        <v>96</v>
      </c>
      <c r="BK61" s="341">
        <v>96</v>
      </c>
      <c r="BL61" s="342">
        <v>96</v>
      </c>
      <c r="BM61" s="352">
        <v>96</v>
      </c>
      <c r="BN61" s="352">
        <v>96</v>
      </c>
      <c r="BO61" s="352">
        <v>96</v>
      </c>
      <c r="BP61" s="352">
        <v>96</v>
      </c>
      <c r="BQ61" s="352">
        <v>97</v>
      </c>
      <c r="BR61" s="352">
        <v>97</v>
      </c>
      <c r="BS61" s="352">
        <v>98</v>
      </c>
      <c r="BT61" s="352">
        <v>98</v>
      </c>
      <c r="BU61" s="352">
        <v>98</v>
      </c>
      <c r="BV61" s="352">
        <v>98</v>
      </c>
      <c r="BW61" s="341">
        <v>98</v>
      </c>
      <c r="BX61" s="342">
        <v>99</v>
      </c>
      <c r="BY61" s="352">
        <v>99</v>
      </c>
      <c r="BZ61" s="352">
        <v>106</v>
      </c>
      <c r="CA61" s="352">
        <v>107</v>
      </c>
      <c r="CB61" s="352">
        <v>108</v>
      </c>
      <c r="CC61" s="352">
        <v>107</v>
      </c>
      <c r="CD61" s="352">
        <v>105</v>
      </c>
      <c r="CE61" s="352">
        <v>105</v>
      </c>
      <c r="CF61" s="352">
        <v>105</v>
      </c>
      <c r="CG61" s="352">
        <v>105</v>
      </c>
      <c r="CH61" s="352">
        <v>105</v>
      </c>
      <c r="CI61" s="341">
        <v>105</v>
      </c>
      <c r="CJ61" s="342">
        <v>105</v>
      </c>
      <c r="CK61" s="352">
        <v>105</v>
      </c>
      <c r="CL61" s="352">
        <v>105</v>
      </c>
      <c r="CM61" s="352">
        <v>107</v>
      </c>
      <c r="CN61" s="352">
        <v>107</v>
      </c>
      <c r="CO61" s="352">
        <v>109</v>
      </c>
      <c r="CP61" s="352">
        <v>109</v>
      </c>
      <c r="CQ61" s="352">
        <v>109</v>
      </c>
      <c r="CR61" s="352">
        <v>110</v>
      </c>
      <c r="CS61" s="341">
        <v>110</v>
      </c>
      <c r="CT61" s="345">
        <v>110</v>
      </c>
      <c r="CU61" s="341">
        <v>110</v>
      </c>
      <c r="CV61" s="352">
        <v>110</v>
      </c>
      <c r="CW61" s="352">
        <v>108</v>
      </c>
      <c r="CX61" s="352">
        <v>107</v>
      </c>
      <c r="CY61" s="793">
        <v>107</v>
      </c>
      <c r="CZ61" s="352"/>
      <c r="DA61" s="352"/>
      <c r="DB61" s="352"/>
      <c r="DC61" s="352"/>
      <c r="DD61" s="352"/>
      <c r="DE61" s="352"/>
      <c r="DF61" s="352"/>
      <c r="DG61" s="352"/>
      <c r="DH61" s="352"/>
      <c r="DI61" s="104">
        <v>-1</v>
      </c>
      <c r="DJ61" s="84">
        <v>-0.93457943925233633</v>
      </c>
      <c r="DK61" s="721">
        <v>-3</v>
      </c>
      <c r="DL61" s="84">
        <v>-2.8571428571428572</v>
      </c>
    </row>
    <row r="62" spans="1:116" ht="15" outlineLevel="1">
      <c r="A62" s="125" t="s">
        <v>349</v>
      </c>
      <c r="B62" s="26"/>
      <c r="C62" s="27"/>
      <c r="D62" s="44">
        <v>3577</v>
      </c>
      <c r="E62" s="45">
        <v>3577</v>
      </c>
      <c r="F62" s="45">
        <v>3575</v>
      </c>
      <c r="G62" s="45">
        <v>3575</v>
      </c>
      <c r="H62" s="45">
        <v>3574</v>
      </c>
      <c r="I62" s="45">
        <v>3652</v>
      </c>
      <c r="J62" s="45">
        <v>3650</v>
      </c>
      <c r="K62" s="45">
        <v>3654</v>
      </c>
      <c r="L62" s="45">
        <v>3654</v>
      </c>
      <c r="M62" s="45">
        <v>3653</v>
      </c>
      <c r="N62" s="45">
        <v>3640</v>
      </c>
      <c r="O62" s="232">
        <v>3921</v>
      </c>
      <c r="P62" s="44">
        <v>3910</v>
      </c>
      <c r="Q62" s="45">
        <v>3343</v>
      </c>
      <c r="R62" s="45">
        <v>3311</v>
      </c>
      <c r="S62" s="45">
        <v>4448</v>
      </c>
      <c r="T62" s="45">
        <v>4386</v>
      </c>
      <c r="U62" s="45">
        <v>4483</v>
      </c>
      <c r="V62" s="45">
        <v>4428</v>
      </c>
      <c r="W62" s="45">
        <v>4426</v>
      </c>
      <c r="X62" s="45">
        <v>4419</v>
      </c>
      <c r="Y62" s="45">
        <v>4451</v>
      </c>
      <c r="Z62" s="45">
        <v>4446</v>
      </c>
      <c r="AA62" s="232">
        <v>4464</v>
      </c>
      <c r="AB62" s="44">
        <v>4458</v>
      </c>
      <c r="AC62" s="45">
        <v>4452</v>
      </c>
      <c r="AD62" s="45">
        <v>4456</v>
      </c>
      <c r="AE62" s="45">
        <v>4455</v>
      </c>
      <c r="AF62" s="45">
        <v>4431</v>
      </c>
      <c r="AG62" s="45">
        <v>4419</v>
      </c>
      <c r="AH62" s="45">
        <v>4426</v>
      </c>
      <c r="AI62" s="45">
        <v>4444</v>
      </c>
      <c r="AJ62" s="45">
        <v>4450</v>
      </c>
      <c r="AK62" s="45">
        <v>4453</v>
      </c>
      <c r="AL62" s="45">
        <v>4449</v>
      </c>
      <c r="AM62" s="232">
        <v>4443</v>
      </c>
      <c r="AN62" s="44">
        <v>4432</v>
      </c>
      <c r="AO62" s="45">
        <v>4433</v>
      </c>
      <c r="AP62" s="45">
        <v>4425</v>
      </c>
      <c r="AQ62" s="45">
        <v>4413</v>
      </c>
      <c r="AR62" s="45">
        <v>4398</v>
      </c>
      <c r="AS62" s="45">
        <v>4388</v>
      </c>
      <c r="AT62" s="45">
        <v>4379</v>
      </c>
      <c r="AU62" s="45">
        <v>4357</v>
      </c>
      <c r="AV62" s="45">
        <v>4348</v>
      </c>
      <c r="AW62" s="45">
        <v>4339</v>
      </c>
      <c r="AX62" s="45">
        <v>4321</v>
      </c>
      <c r="AY62" s="232">
        <v>4317</v>
      </c>
      <c r="AZ62" s="44">
        <v>4309</v>
      </c>
      <c r="BA62" s="45">
        <v>4298</v>
      </c>
      <c r="BB62" s="45">
        <v>4277</v>
      </c>
      <c r="BC62" s="45">
        <v>4270</v>
      </c>
      <c r="BD62" s="45">
        <v>4260</v>
      </c>
      <c r="BE62" s="45">
        <v>4244</v>
      </c>
      <c r="BF62" s="45">
        <v>4161</v>
      </c>
      <c r="BG62" s="45">
        <v>4148</v>
      </c>
      <c r="BH62" s="45">
        <v>4144</v>
      </c>
      <c r="BI62" s="45">
        <v>4142</v>
      </c>
      <c r="BJ62" s="45">
        <v>4144</v>
      </c>
      <c r="BK62" s="57">
        <v>4136</v>
      </c>
      <c r="BL62" s="44">
        <v>4114</v>
      </c>
      <c r="BM62" s="45">
        <v>4110</v>
      </c>
      <c r="BN62" s="45">
        <v>4187</v>
      </c>
      <c r="BO62" s="45">
        <v>4198</v>
      </c>
      <c r="BP62" s="45">
        <v>4198</v>
      </c>
      <c r="BQ62" s="45">
        <v>4222</v>
      </c>
      <c r="BR62" s="45">
        <v>4167</v>
      </c>
      <c r="BS62" s="45">
        <v>4162</v>
      </c>
      <c r="BT62" s="45">
        <v>4153</v>
      </c>
      <c r="BU62" s="45">
        <v>4138</v>
      </c>
      <c r="BV62" s="45">
        <v>4130</v>
      </c>
      <c r="BW62" s="57">
        <v>4128</v>
      </c>
      <c r="BX62" s="44">
        <v>4159</v>
      </c>
      <c r="BY62" s="45">
        <v>4110</v>
      </c>
      <c r="BZ62" s="45">
        <v>4410</v>
      </c>
      <c r="CA62" s="45">
        <v>4321</v>
      </c>
      <c r="CB62" s="45">
        <v>4369</v>
      </c>
      <c r="CC62" s="45">
        <v>4332</v>
      </c>
      <c r="CD62" s="45">
        <v>4318</v>
      </c>
      <c r="CE62" s="45">
        <v>4311</v>
      </c>
      <c r="CF62" s="45">
        <v>4304</v>
      </c>
      <c r="CG62" s="45">
        <v>4323</v>
      </c>
      <c r="CH62" s="45">
        <v>4286</v>
      </c>
      <c r="CI62" s="57">
        <v>4227</v>
      </c>
      <c r="CJ62" s="44">
        <v>4244</v>
      </c>
      <c r="CK62" s="45">
        <v>4217</v>
      </c>
      <c r="CL62" s="45">
        <v>4215</v>
      </c>
      <c r="CM62" s="45">
        <v>4265</v>
      </c>
      <c r="CN62" s="45">
        <v>4262</v>
      </c>
      <c r="CO62" s="45">
        <v>4269</v>
      </c>
      <c r="CP62" s="45">
        <v>4251</v>
      </c>
      <c r="CQ62" s="45">
        <v>4279</v>
      </c>
      <c r="CR62" s="45">
        <v>4296</v>
      </c>
      <c r="CS62" s="57">
        <v>4281</v>
      </c>
      <c r="CT62" s="232">
        <v>4293</v>
      </c>
      <c r="CU62" s="45">
        <v>4290</v>
      </c>
      <c r="CV62" s="45">
        <v>4270</v>
      </c>
      <c r="CW62" s="45">
        <v>4255</v>
      </c>
      <c r="CX62" s="45">
        <v>4265</v>
      </c>
      <c r="CY62" s="792">
        <v>4265</v>
      </c>
      <c r="CZ62" s="45"/>
      <c r="DA62" s="45"/>
      <c r="DB62" s="45"/>
      <c r="DC62" s="45"/>
      <c r="DD62" s="45"/>
      <c r="DE62" s="45"/>
      <c r="DF62" s="45"/>
      <c r="DG62" s="45"/>
      <c r="DH62" s="45"/>
      <c r="DI62" s="104">
        <v>10</v>
      </c>
      <c r="DJ62" s="84">
        <v>0.23446658851113714</v>
      </c>
      <c r="DK62" s="721">
        <v>-25</v>
      </c>
      <c r="DL62" s="84">
        <v>-0.59143600662408324</v>
      </c>
    </row>
    <row r="63" spans="1:116" ht="15" outlineLevel="2">
      <c r="A63" s="366">
        <v>38</v>
      </c>
      <c r="B63" s="15" t="s">
        <v>349</v>
      </c>
      <c r="C63" s="336" t="s">
        <v>350</v>
      </c>
      <c r="D63" s="342">
        <v>109</v>
      </c>
      <c r="E63" s="352">
        <v>109</v>
      </c>
      <c r="F63" s="352">
        <v>109</v>
      </c>
      <c r="G63" s="352">
        <v>109</v>
      </c>
      <c r="H63" s="352">
        <v>109</v>
      </c>
      <c r="I63" s="352">
        <v>110</v>
      </c>
      <c r="J63" s="352">
        <v>110</v>
      </c>
      <c r="K63" s="352">
        <v>110</v>
      </c>
      <c r="L63" s="352">
        <v>110</v>
      </c>
      <c r="M63" s="352">
        <v>110</v>
      </c>
      <c r="N63" s="352">
        <v>110</v>
      </c>
      <c r="O63" s="345">
        <v>118</v>
      </c>
      <c r="P63" s="342">
        <v>118</v>
      </c>
      <c r="Q63" s="352">
        <v>109</v>
      </c>
      <c r="R63" s="352">
        <v>107</v>
      </c>
      <c r="S63" s="352">
        <v>152</v>
      </c>
      <c r="T63" s="352">
        <v>147</v>
      </c>
      <c r="U63" s="352">
        <v>155</v>
      </c>
      <c r="V63" s="352">
        <v>155</v>
      </c>
      <c r="W63" s="352">
        <v>158</v>
      </c>
      <c r="X63" s="352">
        <v>157</v>
      </c>
      <c r="Y63" s="352">
        <v>157</v>
      </c>
      <c r="Z63" s="352">
        <v>157</v>
      </c>
      <c r="AA63" s="345">
        <v>158</v>
      </c>
      <c r="AB63" s="342">
        <v>158</v>
      </c>
      <c r="AC63" s="352">
        <v>157</v>
      </c>
      <c r="AD63" s="352">
        <v>157</v>
      </c>
      <c r="AE63" s="352">
        <v>157</v>
      </c>
      <c r="AF63" s="352">
        <v>154</v>
      </c>
      <c r="AG63" s="352">
        <v>154</v>
      </c>
      <c r="AH63" s="352">
        <v>154</v>
      </c>
      <c r="AI63" s="352">
        <v>154</v>
      </c>
      <c r="AJ63" s="352">
        <v>153</v>
      </c>
      <c r="AK63" s="352">
        <v>154</v>
      </c>
      <c r="AL63" s="352">
        <v>156</v>
      </c>
      <c r="AM63" s="345">
        <v>156</v>
      </c>
      <c r="AN63" s="342">
        <v>156</v>
      </c>
      <c r="AO63" s="352">
        <v>155</v>
      </c>
      <c r="AP63" s="352">
        <v>154</v>
      </c>
      <c r="AQ63" s="352">
        <v>153</v>
      </c>
      <c r="AR63" s="352">
        <v>153</v>
      </c>
      <c r="AS63" s="352">
        <v>153</v>
      </c>
      <c r="AT63" s="352">
        <v>151</v>
      </c>
      <c r="AU63" s="352">
        <v>150</v>
      </c>
      <c r="AV63" s="352">
        <v>150</v>
      </c>
      <c r="AW63" s="352">
        <v>150</v>
      </c>
      <c r="AX63" s="352">
        <v>149</v>
      </c>
      <c r="AY63" s="345">
        <v>149</v>
      </c>
      <c r="AZ63" s="342">
        <v>149</v>
      </c>
      <c r="BA63" s="352">
        <v>149</v>
      </c>
      <c r="BB63" s="352">
        <v>149</v>
      </c>
      <c r="BC63" s="352">
        <v>148</v>
      </c>
      <c r="BD63" s="352">
        <v>148</v>
      </c>
      <c r="BE63" s="352">
        <v>147</v>
      </c>
      <c r="BF63" s="352">
        <v>145</v>
      </c>
      <c r="BG63" s="352">
        <v>144</v>
      </c>
      <c r="BH63" s="352">
        <v>144</v>
      </c>
      <c r="BI63" s="352">
        <v>144</v>
      </c>
      <c r="BJ63" s="352">
        <v>147</v>
      </c>
      <c r="BK63" s="341">
        <v>147</v>
      </c>
      <c r="BL63" s="342">
        <v>145</v>
      </c>
      <c r="BM63" s="352">
        <v>145</v>
      </c>
      <c r="BN63" s="352">
        <v>145</v>
      </c>
      <c r="BO63" s="352">
        <v>146</v>
      </c>
      <c r="BP63" s="352">
        <v>146</v>
      </c>
      <c r="BQ63" s="352">
        <v>147</v>
      </c>
      <c r="BR63" s="352">
        <v>147</v>
      </c>
      <c r="BS63" s="352">
        <v>147</v>
      </c>
      <c r="BT63" s="352">
        <v>147</v>
      </c>
      <c r="BU63" s="352">
        <v>146</v>
      </c>
      <c r="BV63" s="352">
        <v>146</v>
      </c>
      <c r="BW63" s="341">
        <v>146</v>
      </c>
      <c r="BX63" s="342">
        <v>145</v>
      </c>
      <c r="BY63" s="352">
        <v>143</v>
      </c>
      <c r="BZ63" s="352">
        <v>145</v>
      </c>
      <c r="CA63" s="352">
        <v>142</v>
      </c>
      <c r="CB63" s="352">
        <v>143</v>
      </c>
      <c r="CC63" s="352">
        <v>143</v>
      </c>
      <c r="CD63" s="352">
        <v>144</v>
      </c>
      <c r="CE63" s="352">
        <v>144</v>
      </c>
      <c r="CF63" s="352">
        <v>144</v>
      </c>
      <c r="CG63" s="352">
        <v>146</v>
      </c>
      <c r="CH63" s="352">
        <v>146</v>
      </c>
      <c r="CI63" s="341">
        <v>144</v>
      </c>
      <c r="CJ63" s="342">
        <v>145</v>
      </c>
      <c r="CK63" s="352">
        <v>143</v>
      </c>
      <c r="CL63" s="352">
        <v>143</v>
      </c>
      <c r="CM63" s="352">
        <v>144</v>
      </c>
      <c r="CN63" s="352">
        <v>144</v>
      </c>
      <c r="CO63" s="352">
        <v>146</v>
      </c>
      <c r="CP63" s="352">
        <v>144</v>
      </c>
      <c r="CQ63" s="352">
        <v>145</v>
      </c>
      <c r="CR63" s="352">
        <v>146</v>
      </c>
      <c r="CS63" s="341">
        <v>147</v>
      </c>
      <c r="CT63" s="345">
        <v>148</v>
      </c>
      <c r="CU63" s="341">
        <v>149</v>
      </c>
      <c r="CV63" s="352">
        <v>146</v>
      </c>
      <c r="CW63" s="352">
        <v>147</v>
      </c>
      <c r="CX63" s="352">
        <v>147</v>
      </c>
      <c r="CY63" s="793">
        <v>147</v>
      </c>
      <c r="CZ63" s="352"/>
      <c r="DA63" s="352"/>
      <c r="DB63" s="352"/>
      <c r="DC63" s="352"/>
      <c r="DD63" s="352"/>
      <c r="DE63" s="352"/>
      <c r="DF63" s="352"/>
      <c r="DG63" s="352"/>
      <c r="DH63" s="352"/>
      <c r="DI63" s="104">
        <v>0</v>
      </c>
      <c r="DJ63" s="84">
        <v>0</v>
      </c>
      <c r="DK63" s="721">
        <v>-2</v>
      </c>
      <c r="DL63" s="84">
        <v>-1.3888888888888888</v>
      </c>
    </row>
    <row r="64" spans="1:116" ht="15" outlineLevel="2">
      <c r="A64" s="366">
        <v>86</v>
      </c>
      <c r="B64" s="15" t="s">
        <v>349</v>
      </c>
      <c r="C64" s="336" t="s">
        <v>351</v>
      </c>
      <c r="D64" s="342">
        <v>48</v>
      </c>
      <c r="E64" s="352">
        <v>48</v>
      </c>
      <c r="F64" s="352">
        <v>48</v>
      </c>
      <c r="G64" s="352">
        <v>48</v>
      </c>
      <c r="H64" s="352">
        <v>47</v>
      </c>
      <c r="I64" s="352">
        <v>48</v>
      </c>
      <c r="J64" s="352">
        <v>48</v>
      </c>
      <c r="K64" s="352">
        <v>48</v>
      </c>
      <c r="L64" s="352">
        <v>48</v>
      </c>
      <c r="M64" s="352">
        <v>48</v>
      </c>
      <c r="N64" s="352">
        <v>48</v>
      </c>
      <c r="O64" s="345">
        <v>57</v>
      </c>
      <c r="P64" s="342">
        <v>57</v>
      </c>
      <c r="Q64" s="352">
        <v>52</v>
      </c>
      <c r="R64" s="352">
        <v>52</v>
      </c>
      <c r="S64" s="352">
        <v>91</v>
      </c>
      <c r="T64" s="352">
        <v>91</v>
      </c>
      <c r="U64" s="352">
        <v>95</v>
      </c>
      <c r="V64" s="352">
        <v>95</v>
      </c>
      <c r="W64" s="352">
        <v>94</v>
      </c>
      <c r="X64" s="352">
        <v>94</v>
      </c>
      <c r="Y64" s="352">
        <v>95</v>
      </c>
      <c r="Z64" s="352">
        <v>95</v>
      </c>
      <c r="AA64" s="345">
        <v>96</v>
      </c>
      <c r="AB64" s="342">
        <v>96</v>
      </c>
      <c r="AC64" s="352">
        <v>96</v>
      </c>
      <c r="AD64" s="352">
        <v>96</v>
      </c>
      <c r="AE64" s="352">
        <v>96</v>
      </c>
      <c r="AF64" s="352">
        <v>94</v>
      </c>
      <c r="AG64" s="352">
        <v>93</v>
      </c>
      <c r="AH64" s="352">
        <v>93</v>
      </c>
      <c r="AI64" s="352">
        <v>93</v>
      </c>
      <c r="AJ64" s="352">
        <v>94</v>
      </c>
      <c r="AK64" s="352">
        <v>96</v>
      </c>
      <c r="AL64" s="352">
        <v>96</v>
      </c>
      <c r="AM64" s="345">
        <v>96</v>
      </c>
      <c r="AN64" s="342">
        <v>96</v>
      </c>
      <c r="AO64" s="352">
        <v>95</v>
      </c>
      <c r="AP64" s="352">
        <v>94</v>
      </c>
      <c r="AQ64" s="352">
        <v>94</v>
      </c>
      <c r="AR64" s="352">
        <v>94</v>
      </c>
      <c r="AS64" s="352">
        <v>94</v>
      </c>
      <c r="AT64" s="352">
        <v>94</v>
      </c>
      <c r="AU64" s="352">
        <v>94</v>
      </c>
      <c r="AV64" s="352">
        <v>94</v>
      </c>
      <c r="AW64" s="352">
        <v>94</v>
      </c>
      <c r="AX64" s="352">
        <v>94</v>
      </c>
      <c r="AY64" s="345">
        <v>93</v>
      </c>
      <c r="AZ64" s="342">
        <v>92</v>
      </c>
      <c r="BA64" s="352">
        <v>91</v>
      </c>
      <c r="BB64" s="352">
        <v>91</v>
      </c>
      <c r="BC64" s="352">
        <v>90</v>
      </c>
      <c r="BD64" s="352">
        <v>90</v>
      </c>
      <c r="BE64" s="352">
        <v>90</v>
      </c>
      <c r="BF64" s="352">
        <v>88</v>
      </c>
      <c r="BG64" s="352">
        <v>87</v>
      </c>
      <c r="BH64" s="352">
        <v>87</v>
      </c>
      <c r="BI64" s="352">
        <v>87</v>
      </c>
      <c r="BJ64" s="352">
        <v>87</v>
      </c>
      <c r="BK64" s="341">
        <v>87</v>
      </c>
      <c r="BL64" s="342">
        <v>86</v>
      </c>
      <c r="BM64" s="352">
        <v>86</v>
      </c>
      <c r="BN64" s="352">
        <v>88</v>
      </c>
      <c r="BO64" s="352">
        <v>88</v>
      </c>
      <c r="BP64" s="352">
        <v>88</v>
      </c>
      <c r="BQ64" s="352">
        <v>88</v>
      </c>
      <c r="BR64" s="352">
        <v>86</v>
      </c>
      <c r="BS64" s="352">
        <v>86</v>
      </c>
      <c r="BT64" s="352">
        <v>86</v>
      </c>
      <c r="BU64" s="352">
        <v>86</v>
      </c>
      <c r="BV64" s="352">
        <v>87</v>
      </c>
      <c r="BW64" s="341">
        <v>87</v>
      </c>
      <c r="BX64" s="342">
        <v>86</v>
      </c>
      <c r="BY64" s="352">
        <v>87</v>
      </c>
      <c r="BZ64" s="352">
        <v>88</v>
      </c>
      <c r="CA64" s="352">
        <v>88</v>
      </c>
      <c r="CB64" s="352">
        <v>88</v>
      </c>
      <c r="CC64" s="352">
        <v>88</v>
      </c>
      <c r="CD64" s="352">
        <v>89</v>
      </c>
      <c r="CE64" s="352">
        <v>89</v>
      </c>
      <c r="CF64" s="352">
        <v>91</v>
      </c>
      <c r="CG64" s="352">
        <v>91</v>
      </c>
      <c r="CH64" s="352">
        <v>91</v>
      </c>
      <c r="CI64" s="341">
        <v>88</v>
      </c>
      <c r="CJ64" s="342">
        <v>89</v>
      </c>
      <c r="CK64" s="352">
        <v>91</v>
      </c>
      <c r="CL64" s="352">
        <v>91</v>
      </c>
      <c r="CM64" s="352">
        <v>94</v>
      </c>
      <c r="CN64" s="352">
        <v>95</v>
      </c>
      <c r="CO64" s="352">
        <v>95</v>
      </c>
      <c r="CP64" s="352">
        <v>95</v>
      </c>
      <c r="CQ64" s="352">
        <v>94</v>
      </c>
      <c r="CR64" s="352">
        <v>94</v>
      </c>
      <c r="CS64" s="341">
        <v>94</v>
      </c>
      <c r="CT64" s="345">
        <v>96</v>
      </c>
      <c r="CU64" s="341">
        <v>93</v>
      </c>
      <c r="CV64" s="352">
        <v>92</v>
      </c>
      <c r="CW64" s="352">
        <v>93</v>
      </c>
      <c r="CX64" s="352">
        <v>92</v>
      </c>
      <c r="CY64" s="793">
        <v>92</v>
      </c>
      <c r="CZ64" s="352"/>
      <c r="DA64" s="352"/>
      <c r="DB64" s="352"/>
      <c r="DC64" s="352"/>
      <c r="DD64" s="352"/>
      <c r="DE64" s="352"/>
      <c r="DF64" s="352"/>
      <c r="DG64" s="352"/>
      <c r="DH64" s="352"/>
      <c r="DI64" s="104">
        <v>-1</v>
      </c>
      <c r="DJ64" s="84">
        <v>-1.0869565217391304</v>
      </c>
      <c r="DK64" s="721">
        <v>-1</v>
      </c>
      <c r="DL64" s="84">
        <v>-1.1363636363636365</v>
      </c>
    </row>
    <row r="65" spans="1:116" ht="15" outlineLevel="2">
      <c r="A65" s="366">
        <v>107</v>
      </c>
      <c r="B65" s="15" t="s">
        <v>349</v>
      </c>
      <c r="C65" s="336" t="s">
        <v>352</v>
      </c>
      <c r="D65" s="342">
        <v>141</v>
      </c>
      <c r="E65" s="352">
        <v>141</v>
      </c>
      <c r="F65" s="352">
        <v>141</v>
      </c>
      <c r="G65" s="352">
        <v>141</v>
      </c>
      <c r="H65" s="352">
        <v>141</v>
      </c>
      <c r="I65" s="352">
        <v>143</v>
      </c>
      <c r="J65" s="352">
        <v>143</v>
      </c>
      <c r="K65" s="352">
        <v>143</v>
      </c>
      <c r="L65" s="352">
        <v>143</v>
      </c>
      <c r="M65" s="352">
        <v>142</v>
      </c>
      <c r="N65" s="352">
        <v>142</v>
      </c>
      <c r="O65" s="345">
        <v>166</v>
      </c>
      <c r="P65" s="342">
        <v>165</v>
      </c>
      <c r="Q65" s="352">
        <v>141</v>
      </c>
      <c r="R65" s="352">
        <v>135</v>
      </c>
      <c r="S65" s="352">
        <v>169</v>
      </c>
      <c r="T65" s="352">
        <v>167</v>
      </c>
      <c r="U65" s="352">
        <v>173</v>
      </c>
      <c r="V65" s="352">
        <v>165</v>
      </c>
      <c r="W65" s="352">
        <v>163</v>
      </c>
      <c r="X65" s="352">
        <v>163</v>
      </c>
      <c r="Y65" s="352">
        <v>164</v>
      </c>
      <c r="Z65" s="352">
        <v>164</v>
      </c>
      <c r="AA65" s="345">
        <v>167</v>
      </c>
      <c r="AB65" s="342">
        <v>167</v>
      </c>
      <c r="AC65" s="352">
        <v>167</v>
      </c>
      <c r="AD65" s="352">
        <v>166</v>
      </c>
      <c r="AE65" s="352">
        <v>166</v>
      </c>
      <c r="AF65" s="352">
        <v>166</v>
      </c>
      <c r="AG65" s="352">
        <v>164</v>
      </c>
      <c r="AH65" s="352">
        <v>165</v>
      </c>
      <c r="AI65" s="352">
        <v>168</v>
      </c>
      <c r="AJ65" s="352">
        <v>168</v>
      </c>
      <c r="AK65" s="352">
        <v>170</v>
      </c>
      <c r="AL65" s="352">
        <v>170</v>
      </c>
      <c r="AM65" s="345">
        <v>169</v>
      </c>
      <c r="AN65" s="342">
        <v>169</v>
      </c>
      <c r="AO65" s="352">
        <v>171</v>
      </c>
      <c r="AP65" s="352">
        <v>171</v>
      </c>
      <c r="AQ65" s="352">
        <v>171</v>
      </c>
      <c r="AR65" s="352">
        <v>171</v>
      </c>
      <c r="AS65" s="352">
        <v>171</v>
      </c>
      <c r="AT65" s="352">
        <v>171</v>
      </c>
      <c r="AU65" s="352">
        <v>171</v>
      </c>
      <c r="AV65" s="352">
        <v>171</v>
      </c>
      <c r="AW65" s="352">
        <v>170</v>
      </c>
      <c r="AX65" s="352">
        <v>170</v>
      </c>
      <c r="AY65" s="345">
        <v>170</v>
      </c>
      <c r="AZ65" s="342">
        <v>170</v>
      </c>
      <c r="BA65" s="352">
        <v>170</v>
      </c>
      <c r="BB65" s="352">
        <v>170</v>
      </c>
      <c r="BC65" s="352">
        <v>170</v>
      </c>
      <c r="BD65" s="352">
        <v>170</v>
      </c>
      <c r="BE65" s="352">
        <v>169</v>
      </c>
      <c r="BF65" s="352">
        <v>165</v>
      </c>
      <c r="BG65" s="352">
        <v>166</v>
      </c>
      <c r="BH65" s="352">
        <v>165</v>
      </c>
      <c r="BI65" s="352">
        <v>165</v>
      </c>
      <c r="BJ65" s="352">
        <v>166</v>
      </c>
      <c r="BK65" s="341">
        <v>166</v>
      </c>
      <c r="BL65" s="342">
        <v>165</v>
      </c>
      <c r="BM65" s="352">
        <v>165</v>
      </c>
      <c r="BN65" s="352">
        <v>167</v>
      </c>
      <c r="BO65" s="352">
        <v>168</v>
      </c>
      <c r="BP65" s="352">
        <v>168</v>
      </c>
      <c r="BQ65" s="352">
        <v>169</v>
      </c>
      <c r="BR65" s="352">
        <v>169</v>
      </c>
      <c r="BS65" s="352">
        <v>169</v>
      </c>
      <c r="BT65" s="352">
        <v>169</v>
      </c>
      <c r="BU65" s="352">
        <v>167</v>
      </c>
      <c r="BV65" s="352">
        <v>167</v>
      </c>
      <c r="BW65" s="341">
        <v>167</v>
      </c>
      <c r="BX65" s="342">
        <v>167</v>
      </c>
      <c r="BY65" s="352">
        <v>166</v>
      </c>
      <c r="BZ65" s="352">
        <v>180</v>
      </c>
      <c r="CA65" s="352">
        <v>181</v>
      </c>
      <c r="CB65" s="352">
        <v>195</v>
      </c>
      <c r="CC65" s="352">
        <v>192</v>
      </c>
      <c r="CD65" s="352">
        <v>182</v>
      </c>
      <c r="CE65" s="352">
        <v>182</v>
      </c>
      <c r="CF65" s="352">
        <v>180</v>
      </c>
      <c r="CG65" s="352">
        <v>181</v>
      </c>
      <c r="CH65" s="352">
        <v>178</v>
      </c>
      <c r="CI65" s="341">
        <v>175</v>
      </c>
      <c r="CJ65" s="342">
        <v>177</v>
      </c>
      <c r="CK65" s="352">
        <v>176</v>
      </c>
      <c r="CL65" s="352">
        <v>175</v>
      </c>
      <c r="CM65" s="352">
        <v>177</v>
      </c>
      <c r="CN65" s="352">
        <v>177</v>
      </c>
      <c r="CO65" s="352">
        <v>177</v>
      </c>
      <c r="CP65" s="352">
        <v>179</v>
      </c>
      <c r="CQ65" s="352">
        <v>177</v>
      </c>
      <c r="CR65" s="352">
        <v>179</v>
      </c>
      <c r="CS65" s="341">
        <v>179</v>
      </c>
      <c r="CT65" s="345">
        <v>181</v>
      </c>
      <c r="CU65" s="341">
        <v>184</v>
      </c>
      <c r="CV65" s="352">
        <v>183</v>
      </c>
      <c r="CW65" s="352">
        <v>180</v>
      </c>
      <c r="CX65" s="352">
        <v>181</v>
      </c>
      <c r="CY65" s="793">
        <v>181</v>
      </c>
      <c r="CZ65" s="352"/>
      <c r="DA65" s="352"/>
      <c r="DB65" s="352"/>
      <c r="DC65" s="352"/>
      <c r="DD65" s="352"/>
      <c r="DE65" s="352"/>
      <c r="DF65" s="352"/>
      <c r="DG65" s="352"/>
      <c r="DH65" s="352"/>
      <c r="DI65" s="104">
        <v>1</v>
      </c>
      <c r="DJ65" s="84">
        <v>0.55248618784530379</v>
      </c>
      <c r="DK65" s="721">
        <v>-3</v>
      </c>
      <c r="DL65" s="84">
        <v>-1.7142857142857144</v>
      </c>
    </row>
    <row r="66" spans="1:116" ht="15" outlineLevel="2">
      <c r="A66" s="366">
        <v>134</v>
      </c>
      <c r="B66" s="15" t="s">
        <v>349</v>
      </c>
      <c r="C66" s="336" t="s">
        <v>353</v>
      </c>
      <c r="D66" s="342">
        <v>83</v>
      </c>
      <c r="E66" s="352">
        <v>83</v>
      </c>
      <c r="F66" s="352">
        <v>83</v>
      </c>
      <c r="G66" s="352">
        <v>83</v>
      </c>
      <c r="H66" s="352">
        <v>83</v>
      </c>
      <c r="I66" s="352">
        <v>83</v>
      </c>
      <c r="J66" s="352">
        <v>83</v>
      </c>
      <c r="K66" s="352">
        <v>83</v>
      </c>
      <c r="L66" s="352">
        <v>83</v>
      </c>
      <c r="M66" s="352">
        <v>83</v>
      </c>
      <c r="N66" s="352">
        <v>83</v>
      </c>
      <c r="O66" s="345">
        <v>106</v>
      </c>
      <c r="P66" s="342">
        <v>105</v>
      </c>
      <c r="Q66" s="352">
        <v>95</v>
      </c>
      <c r="R66" s="352">
        <v>95</v>
      </c>
      <c r="S66" s="352">
        <v>126</v>
      </c>
      <c r="T66" s="352">
        <v>126</v>
      </c>
      <c r="U66" s="352">
        <v>133</v>
      </c>
      <c r="V66" s="352">
        <v>131</v>
      </c>
      <c r="W66" s="352">
        <v>131</v>
      </c>
      <c r="X66" s="352">
        <v>130</v>
      </c>
      <c r="Y66" s="352">
        <v>132</v>
      </c>
      <c r="Z66" s="352">
        <v>131</v>
      </c>
      <c r="AA66" s="345">
        <v>132</v>
      </c>
      <c r="AB66" s="342">
        <v>132</v>
      </c>
      <c r="AC66" s="352">
        <v>132</v>
      </c>
      <c r="AD66" s="352">
        <v>134</v>
      </c>
      <c r="AE66" s="352">
        <v>134</v>
      </c>
      <c r="AF66" s="352">
        <v>136</v>
      </c>
      <c r="AG66" s="352">
        <v>136</v>
      </c>
      <c r="AH66" s="352">
        <v>137</v>
      </c>
      <c r="AI66" s="352">
        <v>137</v>
      </c>
      <c r="AJ66" s="352">
        <v>137</v>
      </c>
      <c r="AK66" s="352">
        <v>137</v>
      </c>
      <c r="AL66" s="352">
        <v>137</v>
      </c>
      <c r="AM66" s="345">
        <v>137</v>
      </c>
      <c r="AN66" s="342">
        <v>135</v>
      </c>
      <c r="AO66" s="352">
        <v>136</v>
      </c>
      <c r="AP66" s="352">
        <v>136</v>
      </c>
      <c r="AQ66" s="352">
        <v>133</v>
      </c>
      <c r="AR66" s="352">
        <v>132</v>
      </c>
      <c r="AS66" s="352">
        <v>132</v>
      </c>
      <c r="AT66" s="352">
        <v>132</v>
      </c>
      <c r="AU66" s="352">
        <v>132</v>
      </c>
      <c r="AV66" s="352">
        <v>132</v>
      </c>
      <c r="AW66" s="352">
        <v>132</v>
      </c>
      <c r="AX66" s="352">
        <v>131</v>
      </c>
      <c r="AY66" s="345">
        <v>131</v>
      </c>
      <c r="AZ66" s="342">
        <v>131</v>
      </c>
      <c r="BA66" s="352">
        <v>131</v>
      </c>
      <c r="BB66" s="352">
        <v>131</v>
      </c>
      <c r="BC66" s="352">
        <v>131</v>
      </c>
      <c r="BD66" s="352">
        <v>130</v>
      </c>
      <c r="BE66" s="352">
        <v>130</v>
      </c>
      <c r="BF66" s="352">
        <v>127</v>
      </c>
      <c r="BG66" s="352">
        <v>126</v>
      </c>
      <c r="BH66" s="352">
        <v>126</v>
      </c>
      <c r="BI66" s="352">
        <v>126</v>
      </c>
      <c r="BJ66" s="352">
        <v>126</v>
      </c>
      <c r="BK66" s="341">
        <v>125</v>
      </c>
      <c r="BL66" s="342">
        <v>124</v>
      </c>
      <c r="BM66" s="352">
        <v>124</v>
      </c>
      <c r="BN66" s="352">
        <v>127</v>
      </c>
      <c r="BO66" s="352">
        <v>129</v>
      </c>
      <c r="BP66" s="352">
        <v>129</v>
      </c>
      <c r="BQ66" s="352">
        <v>130</v>
      </c>
      <c r="BR66" s="352">
        <v>129</v>
      </c>
      <c r="BS66" s="352">
        <v>129</v>
      </c>
      <c r="BT66" s="352">
        <v>129</v>
      </c>
      <c r="BU66" s="352">
        <v>128</v>
      </c>
      <c r="BV66" s="352">
        <v>128</v>
      </c>
      <c r="BW66" s="341">
        <v>128</v>
      </c>
      <c r="BX66" s="342">
        <v>131</v>
      </c>
      <c r="BY66" s="352">
        <v>131</v>
      </c>
      <c r="BZ66" s="352">
        <v>133</v>
      </c>
      <c r="CA66" s="352">
        <v>134</v>
      </c>
      <c r="CB66" s="352">
        <v>135</v>
      </c>
      <c r="CC66" s="352">
        <v>133</v>
      </c>
      <c r="CD66" s="352">
        <v>132</v>
      </c>
      <c r="CE66" s="352">
        <v>132</v>
      </c>
      <c r="CF66" s="352">
        <v>135</v>
      </c>
      <c r="CG66" s="352">
        <v>136</v>
      </c>
      <c r="CH66" s="352">
        <v>135</v>
      </c>
      <c r="CI66" s="341">
        <v>135</v>
      </c>
      <c r="CJ66" s="342">
        <v>135</v>
      </c>
      <c r="CK66" s="352">
        <v>134</v>
      </c>
      <c r="CL66" s="352">
        <v>134</v>
      </c>
      <c r="CM66" s="352">
        <v>137</v>
      </c>
      <c r="CN66" s="352">
        <v>136</v>
      </c>
      <c r="CO66" s="352">
        <v>136</v>
      </c>
      <c r="CP66" s="352">
        <v>136</v>
      </c>
      <c r="CQ66" s="352">
        <v>137</v>
      </c>
      <c r="CR66" s="352">
        <v>137</v>
      </c>
      <c r="CS66" s="341">
        <v>136</v>
      </c>
      <c r="CT66" s="345">
        <v>135</v>
      </c>
      <c r="CU66" s="341">
        <v>134</v>
      </c>
      <c r="CV66" s="352">
        <v>134</v>
      </c>
      <c r="CW66" s="352">
        <v>134</v>
      </c>
      <c r="CX66" s="352">
        <v>133</v>
      </c>
      <c r="CY66" s="793">
        <v>133</v>
      </c>
      <c r="CZ66" s="352"/>
      <c r="DA66" s="352"/>
      <c r="DB66" s="352"/>
      <c r="DC66" s="352"/>
      <c r="DD66" s="352"/>
      <c r="DE66" s="352"/>
      <c r="DF66" s="352"/>
      <c r="DG66" s="352"/>
      <c r="DH66" s="352"/>
      <c r="DI66" s="104">
        <v>-1</v>
      </c>
      <c r="DJ66" s="84">
        <v>-0.75187969924812026</v>
      </c>
      <c r="DK66" s="721">
        <v>-1</v>
      </c>
      <c r="DL66" s="84">
        <v>-0.74074074074074081</v>
      </c>
    </row>
    <row r="67" spans="1:116" ht="15" outlineLevel="2">
      <c r="A67" s="366">
        <v>150</v>
      </c>
      <c r="B67" s="15" t="s">
        <v>349</v>
      </c>
      <c r="C67" s="336" t="s">
        <v>354</v>
      </c>
      <c r="D67" s="342">
        <v>137</v>
      </c>
      <c r="E67" s="352">
        <v>137</v>
      </c>
      <c r="F67" s="352">
        <v>137</v>
      </c>
      <c r="G67" s="352">
        <v>137</v>
      </c>
      <c r="H67" s="352">
        <v>137</v>
      </c>
      <c r="I67" s="352">
        <v>137</v>
      </c>
      <c r="J67" s="352">
        <v>137</v>
      </c>
      <c r="K67" s="352">
        <v>137</v>
      </c>
      <c r="L67" s="352">
        <v>137</v>
      </c>
      <c r="M67" s="352">
        <v>137</v>
      </c>
      <c r="N67" s="352">
        <v>136</v>
      </c>
      <c r="O67" s="345">
        <v>139</v>
      </c>
      <c r="P67" s="342">
        <v>139</v>
      </c>
      <c r="Q67" s="352">
        <v>116</v>
      </c>
      <c r="R67" s="352">
        <v>116</v>
      </c>
      <c r="S67" s="352">
        <v>158</v>
      </c>
      <c r="T67" s="352">
        <v>154</v>
      </c>
      <c r="U67" s="352">
        <v>155</v>
      </c>
      <c r="V67" s="352">
        <v>153</v>
      </c>
      <c r="W67" s="352">
        <v>152</v>
      </c>
      <c r="X67" s="352">
        <v>152</v>
      </c>
      <c r="Y67" s="352">
        <v>152</v>
      </c>
      <c r="Z67" s="352">
        <v>152</v>
      </c>
      <c r="AA67" s="345">
        <v>152</v>
      </c>
      <c r="AB67" s="342">
        <v>152</v>
      </c>
      <c r="AC67" s="352">
        <v>152</v>
      </c>
      <c r="AD67" s="352">
        <v>151</v>
      </c>
      <c r="AE67" s="352">
        <v>151</v>
      </c>
      <c r="AF67" s="352">
        <v>150</v>
      </c>
      <c r="AG67" s="352">
        <v>149</v>
      </c>
      <c r="AH67" s="352">
        <v>149</v>
      </c>
      <c r="AI67" s="352">
        <v>150</v>
      </c>
      <c r="AJ67" s="352">
        <v>150</v>
      </c>
      <c r="AK67" s="352">
        <v>149</v>
      </c>
      <c r="AL67" s="352">
        <v>148</v>
      </c>
      <c r="AM67" s="345">
        <v>148</v>
      </c>
      <c r="AN67" s="342">
        <v>148</v>
      </c>
      <c r="AO67" s="352">
        <v>147</v>
      </c>
      <c r="AP67" s="352">
        <v>147</v>
      </c>
      <c r="AQ67" s="352">
        <v>147</v>
      </c>
      <c r="AR67" s="352">
        <v>147</v>
      </c>
      <c r="AS67" s="352">
        <v>147</v>
      </c>
      <c r="AT67" s="352">
        <v>147</v>
      </c>
      <c r="AU67" s="352">
        <v>146</v>
      </c>
      <c r="AV67" s="352">
        <v>145</v>
      </c>
      <c r="AW67" s="352">
        <v>145</v>
      </c>
      <c r="AX67" s="352">
        <v>145</v>
      </c>
      <c r="AY67" s="345">
        <v>145</v>
      </c>
      <c r="AZ67" s="342">
        <v>144</v>
      </c>
      <c r="BA67" s="352">
        <v>143</v>
      </c>
      <c r="BB67" s="352">
        <v>142</v>
      </c>
      <c r="BC67" s="352">
        <v>142</v>
      </c>
      <c r="BD67" s="352">
        <v>142</v>
      </c>
      <c r="BE67" s="352">
        <v>141</v>
      </c>
      <c r="BF67" s="352">
        <v>136</v>
      </c>
      <c r="BG67" s="352">
        <v>135</v>
      </c>
      <c r="BH67" s="352">
        <v>135</v>
      </c>
      <c r="BI67" s="352">
        <v>134</v>
      </c>
      <c r="BJ67" s="352">
        <v>133</v>
      </c>
      <c r="BK67" s="341">
        <v>133</v>
      </c>
      <c r="BL67" s="342">
        <v>133</v>
      </c>
      <c r="BM67" s="352">
        <v>132</v>
      </c>
      <c r="BN67" s="352">
        <v>132</v>
      </c>
      <c r="BO67" s="352">
        <v>133</v>
      </c>
      <c r="BP67" s="352">
        <v>133</v>
      </c>
      <c r="BQ67" s="352">
        <v>133</v>
      </c>
      <c r="BR67" s="352">
        <v>133</v>
      </c>
      <c r="BS67" s="352">
        <v>130</v>
      </c>
      <c r="BT67" s="352">
        <v>130</v>
      </c>
      <c r="BU67" s="352">
        <v>129</v>
      </c>
      <c r="BV67" s="352">
        <v>127</v>
      </c>
      <c r="BW67" s="341">
        <v>127</v>
      </c>
      <c r="BX67" s="342">
        <v>127</v>
      </c>
      <c r="BY67" s="352">
        <v>126</v>
      </c>
      <c r="BZ67" s="352">
        <v>136</v>
      </c>
      <c r="CA67" s="352">
        <v>136</v>
      </c>
      <c r="CB67" s="352">
        <v>137</v>
      </c>
      <c r="CC67" s="352">
        <v>135</v>
      </c>
      <c r="CD67" s="352">
        <v>132</v>
      </c>
      <c r="CE67" s="352">
        <v>132</v>
      </c>
      <c r="CF67" s="352">
        <v>134</v>
      </c>
      <c r="CG67" s="352">
        <v>134</v>
      </c>
      <c r="CH67" s="352">
        <v>133</v>
      </c>
      <c r="CI67" s="341">
        <v>131</v>
      </c>
      <c r="CJ67" s="342">
        <v>132</v>
      </c>
      <c r="CK67" s="352">
        <v>131</v>
      </c>
      <c r="CL67" s="352">
        <v>130</v>
      </c>
      <c r="CM67" s="352">
        <v>129</v>
      </c>
      <c r="CN67" s="352">
        <v>128</v>
      </c>
      <c r="CO67" s="352">
        <v>128</v>
      </c>
      <c r="CP67" s="352">
        <v>129</v>
      </c>
      <c r="CQ67" s="352">
        <v>130</v>
      </c>
      <c r="CR67" s="352">
        <v>130</v>
      </c>
      <c r="CS67" s="341">
        <v>129</v>
      </c>
      <c r="CT67" s="345">
        <v>129</v>
      </c>
      <c r="CU67" s="341">
        <v>129</v>
      </c>
      <c r="CV67" s="352">
        <v>127</v>
      </c>
      <c r="CW67" s="352">
        <v>127</v>
      </c>
      <c r="CX67" s="352">
        <v>128</v>
      </c>
      <c r="CY67" s="793">
        <v>128</v>
      </c>
      <c r="CZ67" s="352"/>
      <c r="DA67" s="352"/>
      <c r="DB67" s="352"/>
      <c r="DC67" s="352"/>
      <c r="DD67" s="352"/>
      <c r="DE67" s="352"/>
      <c r="DF67" s="352"/>
      <c r="DG67" s="352"/>
      <c r="DH67" s="352"/>
      <c r="DI67" s="104">
        <v>1</v>
      </c>
      <c r="DJ67" s="84">
        <v>0.78125</v>
      </c>
      <c r="DK67" s="721">
        <v>-1</v>
      </c>
      <c r="DL67" s="84">
        <v>-0.76335877862595414</v>
      </c>
    </row>
    <row r="68" spans="1:116" ht="15" outlineLevel="2">
      <c r="A68" s="366">
        <v>237</v>
      </c>
      <c r="B68" s="15" t="s">
        <v>349</v>
      </c>
      <c r="C68" s="336" t="s">
        <v>355</v>
      </c>
      <c r="D68" s="342">
        <v>167</v>
      </c>
      <c r="E68" s="352">
        <v>167</v>
      </c>
      <c r="F68" s="352">
        <v>167</v>
      </c>
      <c r="G68" s="352">
        <v>167</v>
      </c>
      <c r="H68" s="352">
        <v>167</v>
      </c>
      <c r="I68" s="352">
        <v>168</v>
      </c>
      <c r="J68" s="352">
        <v>168</v>
      </c>
      <c r="K68" s="352">
        <v>168</v>
      </c>
      <c r="L68" s="352">
        <v>168</v>
      </c>
      <c r="M68" s="352">
        <v>168</v>
      </c>
      <c r="N68" s="352">
        <v>168</v>
      </c>
      <c r="O68" s="345">
        <v>179</v>
      </c>
      <c r="P68" s="342">
        <v>179</v>
      </c>
      <c r="Q68" s="352">
        <v>164</v>
      </c>
      <c r="R68" s="352">
        <v>162</v>
      </c>
      <c r="S68" s="352">
        <v>233</v>
      </c>
      <c r="T68" s="352">
        <v>230</v>
      </c>
      <c r="U68" s="352">
        <v>238</v>
      </c>
      <c r="V68" s="352">
        <v>236</v>
      </c>
      <c r="W68" s="352">
        <v>235</v>
      </c>
      <c r="X68" s="352">
        <v>235</v>
      </c>
      <c r="Y68" s="352">
        <v>239</v>
      </c>
      <c r="Z68" s="352">
        <v>238</v>
      </c>
      <c r="AA68" s="345">
        <v>238</v>
      </c>
      <c r="AB68" s="342">
        <v>237</v>
      </c>
      <c r="AC68" s="352">
        <v>236</v>
      </c>
      <c r="AD68" s="352">
        <v>235</v>
      </c>
      <c r="AE68" s="352">
        <v>235</v>
      </c>
      <c r="AF68" s="352">
        <v>233</v>
      </c>
      <c r="AG68" s="352">
        <v>232</v>
      </c>
      <c r="AH68" s="352">
        <v>232</v>
      </c>
      <c r="AI68" s="352">
        <v>234</v>
      </c>
      <c r="AJ68" s="352">
        <v>233</v>
      </c>
      <c r="AK68" s="352">
        <v>234</v>
      </c>
      <c r="AL68" s="352">
        <v>234</v>
      </c>
      <c r="AM68" s="345">
        <v>234</v>
      </c>
      <c r="AN68" s="342">
        <v>234</v>
      </c>
      <c r="AO68" s="352">
        <v>233</v>
      </c>
      <c r="AP68" s="352">
        <v>233</v>
      </c>
      <c r="AQ68" s="352">
        <v>232</v>
      </c>
      <c r="AR68" s="352">
        <v>231</v>
      </c>
      <c r="AS68" s="352">
        <v>231</v>
      </c>
      <c r="AT68" s="352">
        <v>230</v>
      </c>
      <c r="AU68" s="352">
        <v>229</v>
      </c>
      <c r="AV68" s="352">
        <v>229</v>
      </c>
      <c r="AW68" s="352">
        <v>227</v>
      </c>
      <c r="AX68" s="352">
        <v>227</v>
      </c>
      <c r="AY68" s="345">
        <v>227</v>
      </c>
      <c r="AZ68" s="342">
        <v>226</v>
      </c>
      <c r="BA68" s="352">
        <v>226</v>
      </c>
      <c r="BB68" s="352">
        <v>225</v>
      </c>
      <c r="BC68" s="352">
        <v>225</v>
      </c>
      <c r="BD68" s="352">
        <v>225</v>
      </c>
      <c r="BE68" s="352">
        <v>225</v>
      </c>
      <c r="BF68" s="352">
        <v>220</v>
      </c>
      <c r="BG68" s="352">
        <v>222</v>
      </c>
      <c r="BH68" s="352">
        <v>222</v>
      </c>
      <c r="BI68" s="352">
        <v>221</v>
      </c>
      <c r="BJ68" s="352">
        <v>218</v>
      </c>
      <c r="BK68" s="341">
        <v>218</v>
      </c>
      <c r="BL68" s="342">
        <v>216</v>
      </c>
      <c r="BM68" s="352">
        <v>216</v>
      </c>
      <c r="BN68" s="352">
        <v>219</v>
      </c>
      <c r="BO68" s="352">
        <v>219</v>
      </c>
      <c r="BP68" s="352">
        <v>219</v>
      </c>
      <c r="BQ68" s="352">
        <v>219</v>
      </c>
      <c r="BR68" s="352">
        <v>215</v>
      </c>
      <c r="BS68" s="352">
        <v>215</v>
      </c>
      <c r="BT68" s="352">
        <v>215</v>
      </c>
      <c r="BU68" s="352">
        <v>215</v>
      </c>
      <c r="BV68" s="352">
        <v>216</v>
      </c>
      <c r="BW68" s="341">
        <v>216</v>
      </c>
      <c r="BX68" s="342">
        <v>218</v>
      </c>
      <c r="BY68" s="352">
        <v>215</v>
      </c>
      <c r="BZ68" s="352">
        <v>224</v>
      </c>
      <c r="CA68" s="352">
        <v>225</v>
      </c>
      <c r="CB68" s="352">
        <v>226</v>
      </c>
      <c r="CC68" s="352">
        <v>225</v>
      </c>
      <c r="CD68" s="352">
        <v>225</v>
      </c>
      <c r="CE68" s="352">
        <v>225</v>
      </c>
      <c r="CF68" s="352">
        <v>226</v>
      </c>
      <c r="CG68" s="352">
        <v>225</v>
      </c>
      <c r="CH68" s="352">
        <v>222</v>
      </c>
      <c r="CI68" s="341">
        <v>222</v>
      </c>
      <c r="CJ68" s="342">
        <v>222</v>
      </c>
      <c r="CK68" s="352">
        <v>218</v>
      </c>
      <c r="CL68" s="352">
        <v>217</v>
      </c>
      <c r="CM68" s="352">
        <v>220</v>
      </c>
      <c r="CN68" s="352">
        <v>221</v>
      </c>
      <c r="CO68" s="352">
        <v>221</v>
      </c>
      <c r="CP68" s="352">
        <v>218</v>
      </c>
      <c r="CQ68" s="352">
        <v>220</v>
      </c>
      <c r="CR68" s="352">
        <v>221</v>
      </c>
      <c r="CS68" s="341">
        <v>220</v>
      </c>
      <c r="CT68" s="345">
        <v>219</v>
      </c>
      <c r="CU68" s="341">
        <v>219</v>
      </c>
      <c r="CV68" s="352">
        <v>218</v>
      </c>
      <c r="CW68" s="352">
        <v>215</v>
      </c>
      <c r="CX68" s="352">
        <v>215</v>
      </c>
      <c r="CY68" s="793">
        <v>215</v>
      </c>
      <c r="CZ68" s="352"/>
      <c r="DA68" s="352"/>
      <c r="DB68" s="352"/>
      <c r="DC68" s="352"/>
      <c r="DD68" s="352"/>
      <c r="DE68" s="352"/>
      <c r="DF68" s="352"/>
      <c r="DG68" s="352"/>
      <c r="DH68" s="352"/>
      <c r="DI68" s="104">
        <v>0</v>
      </c>
      <c r="DJ68" s="84">
        <v>0</v>
      </c>
      <c r="DK68" s="721">
        <v>-4</v>
      </c>
      <c r="DL68" s="84">
        <v>-1.8018018018018018</v>
      </c>
    </row>
    <row r="69" spans="1:116" ht="15" outlineLevel="2">
      <c r="A69" s="366">
        <v>264</v>
      </c>
      <c r="B69" s="15" t="s">
        <v>349</v>
      </c>
      <c r="C69" s="336" t="s">
        <v>356</v>
      </c>
      <c r="D69" s="342">
        <v>81</v>
      </c>
      <c r="E69" s="352">
        <v>81</v>
      </c>
      <c r="F69" s="352">
        <v>81</v>
      </c>
      <c r="G69" s="352">
        <v>81</v>
      </c>
      <c r="H69" s="352">
        <v>81</v>
      </c>
      <c r="I69" s="352">
        <v>84</v>
      </c>
      <c r="J69" s="352">
        <v>84</v>
      </c>
      <c r="K69" s="352">
        <v>84</v>
      </c>
      <c r="L69" s="352">
        <v>84</v>
      </c>
      <c r="M69" s="352">
        <v>84</v>
      </c>
      <c r="N69" s="352">
        <v>83</v>
      </c>
      <c r="O69" s="345">
        <v>91</v>
      </c>
      <c r="P69" s="342">
        <v>90</v>
      </c>
      <c r="Q69" s="352">
        <v>81</v>
      </c>
      <c r="R69" s="352">
        <v>80</v>
      </c>
      <c r="S69" s="352">
        <v>116</v>
      </c>
      <c r="T69" s="352">
        <v>114</v>
      </c>
      <c r="U69" s="352">
        <v>119</v>
      </c>
      <c r="V69" s="352">
        <v>118</v>
      </c>
      <c r="W69" s="352">
        <v>118</v>
      </c>
      <c r="X69" s="352">
        <v>118</v>
      </c>
      <c r="Y69" s="352">
        <v>119</v>
      </c>
      <c r="Z69" s="352">
        <v>119</v>
      </c>
      <c r="AA69" s="345">
        <v>121</v>
      </c>
      <c r="AB69" s="342">
        <v>121</v>
      </c>
      <c r="AC69" s="352">
        <v>121</v>
      </c>
      <c r="AD69" s="352">
        <v>121</v>
      </c>
      <c r="AE69" s="352">
        <v>121</v>
      </c>
      <c r="AF69" s="352">
        <v>123</v>
      </c>
      <c r="AG69" s="352">
        <v>121</v>
      </c>
      <c r="AH69" s="352">
        <v>121</v>
      </c>
      <c r="AI69" s="352">
        <v>122</v>
      </c>
      <c r="AJ69" s="352">
        <v>122</v>
      </c>
      <c r="AK69" s="352">
        <v>123</v>
      </c>
      <c r="AL69" s="352">
        <v>123</v>
      </c>
      <c r="AM69" s="345">
        <v>123</v>
      </c>
      <c r="AN69" s="342">
        <v>123</v>
      </c>
      <c r="AO69" s="352">
        <v>124</v>
      </c>
      <c r="AP69" s="352">
        <v>124</v>
      </c>
      <c r="AQ69" s="352">
        <v>124</v>
      </c>
      <c r="AR69" s="352">
        <v>124</v>
      </c>
      <c r="AS69" s="352">
        <v>124</v>
      </c>
      <c r="AT69" s="352">
        <v>124</v>
      </c>
      <c r="AU69" s="352">
        <v>122</v>
      </c>
      <c r="AV69" s="352">
        <v>122</v>
      </c>
      <c r="AW69" s="352">
        <v>122</v>
      </c>
      <c r="AX69" s="352">
        <v>121</v>
      </c>
      <c r="AY69" s="345">
        <v>121</v>
      </c>
      <c r="AZ69" s="342">
        <v>121</v>
      </c>
      <c r="BA69" s="352">
        <v>121</v>
      </c>
      <c r="BB69" s="352">
        <v>120</v>
      </c>
      <c r="BC69" s="352">
        <v>120</v>
      </c>
      <c r="BD69" s="352">
        <v>118</v>
      </c>
      <c r="BE69" s="352">
        <v>118</v>
      </c>
      <c r="BF69" s="352">
        <v>116</v>
      </c>
      <c r="BG69" s="352">
        <v>116</v>
      </c>
      <c r="BH69" s="352">
        <v>116</v>
      </c>
      <c r="BI69" s="352">
        <v>116</v>
      </c>
      <c r="BJ69" s="352">
        <v>116</v>
      </c>
      <c r="BK69" s="341">
        <v>115</v>
      </c>
      <c r="BL69" s="342">
        <v>114</v>
      </c>
      <c r="BM69" s="352">
        <v>114</v>
      </c>
      <c r="BN69" s="352">
        <v>117</v>
      </c>
      <c r="BO69" s="352">
        <v>117</v>
      </c>
      <c r="BP69" s="352">
        <v>117</v>
      </c>
      <c r="BQ69" s="352">
        <v>117</v>
      </c>
      <c r="BR69" s="352">
        <v>114</v>
      </c>
      <c r="BS69" s="352">
        <v>114</v>
      </c>
      <c r="BT69" s="352">
        <v>114</v>
      </c>
      <c r="BU69" s="352">
        <v>114</v>
      </c>
      <c r="BV69" s="352">
        <v>114</v>
      </c>
      <c r="BW69" s="341">
        <v>114</v>
      </c>
      <c r="BX69" s="342">
        <v>117</v>
      </c>
      <c r="BY69" s="352">
        <v>117</v>
      </c>
      <c r="BZ69" s="352">
        <v>127</v>
      </c>
      <c r="CA69" s="352">
        <v>127</v>
      </c>
      <c r="CB69" s="352">
        <v>128</v>
      </c>
      <c r="CC69" s="352">
        <v>127</v>
      </c>
      <c r="CD69" s="352">
        <v>128</v>
      </c>
      <c r="CE69" s="352">
        <v>127</v>
      </c>
      <c r="CF69" s="352">
        <v>127</v>
      </c>
      <c r="CG69" s="352">
        <v>128</v>
      </c>
      <c r="CH69" s="352">
        <v>128</v>
      </c>
      <c r="CI69" s="341">
        <v>128</v>
      </c>
      <c r="CJ69" s="342">
        <v>128</v>
      </c>
      <c r="CK69" s="352">
        <v>126</v>
      </c>
      <c r="CL69" s="352">
        <v>130</v>
      </c>
      <c r="CM69" s="352">
        <v>129</v>
      </c>
      <c r="CN69" s="352">
        <v>128</v>
      </c>
      <c r="CO69" s="352">
        <v>130</v>
      </c>
      <c r="CP69" s="352">
        <v>130</v>
      </c>
      <c r="CQ69" s="352">
        <v>132</v>
      </c>
      <c r="CR69" s="352">
        <v>132</v>
      </c>
      <c r="CS69" s="341">
        <v>131</v>
      </c>
      <c r="CT69" s="345">
        <v>131</v>
      </c>
      <c r="CU69" s="341">
        <v>132</v>
      </c>
      <c r="CV69" s="352">
        <v>131</v>
      </c>
      <c r="CW69" s="352">
        <v>130</v>
      </c>
      <c r="CX69" s="352">
        <v>131</v>
      </c>
      <c r="CY69" s="793">
        <v>131</v>
      </c>
      <c r="CZ69" s="352"/>
      <c r="DA69" s="352"/>
      <c r="DB69" s="352"/>
      <c r="DC69" s="352"/>
      <c r="DD69" s="352"/>
      <c r="DE69" s="352"/>
      <c r="DF69" s="352"/>
      <c r="DG69" s="352"/>
      <c r="DH69" s="352"/>
      <c r="DI69" s="104">
        <v>1</v>
      </c>
      <c r="DJ69" s="84">
        <v>0.76335877862595414</v>
      </c>
      <c r="DK69" s="721">
        <v>-1</v>
      </c>
      <c r="DL69" s="84">
        <v>-0.78125</v>
      </c>
    </row>
    <row r="70" spans="1:116" ht="15" outlineLevel="2">
      <c r="A70" s="366">
        <v>310</v>
      </c>
      <c r="B70" s="15" t="s">
        <v>349</v>
      </c>
      <c r="C70" s="336" t="s">
        <v>357</v>
      </c>
      <c r="D70" s="342">
        <v>100</v>
      </c>
      <c r="E70" s="352">
        <v>100</v>
      </c>
      <c r="F70" s="352">
        <v>100</v>
      </c>
      <c r="G70" s="352">
        <v>100</v>
      </c>
      <c r="H70" s="352">
        <v>100</v>
      </c>
      <c r="I70" s="352">
        <v>101</v>
      </c>
      <c r="J70" s="352">
        <v>101</v>
      </c>
      <c r="K70" s="352">
        <v>101</v>
      </c>
      <c r="L70" s="352">
        <v>101</v>
      </c>
      <c r="M70" s="352">
        <v>101</v>
      </c>
      <c r="N70" s="352">
        <v>100</v>
      </c>
      <c r="O70" s="345">
        <v>105</v>
      </c>
      <c r="P70" s="342">
        <v>105</v>
      </c>
      <c r="Q70" s="352">
        <v>91</v>
      </c>
      <c r="R70" s="352">
        <v>90</v>
      </c>
      <c r="S70" s="352">
        <v>132</v>
      </c>
      <c r="T70" s="352">
        <v>130</v>
      </c>
      <c r="U70" s="352">
        <v>135</v>
      </c>
      <c r="V70" s="352">
        <v>136</v>
      </c>
      <c r="W70" s="352">
        <v>136</v>
      </c>
      <c r="X70" s="352">
        <v>136</v>
      </c>
      <c r="Y70" s="352">
        <v>137</v>
      </c>
      <c r="Z70" s="352">
        <v>137</v>
      </c>
      <c r="AA70" s="345">
        <v>138</v>
      </c>
      <c r="AB70" s="342">
        <v>138</v>
      </c>
      <c r="AC70" s="352">
        <v>135</v>
      </c>
      <c r="AD70" s="352">
        <v>135</v>
      </c>
      <c r="AE70" s="352">
        <v>135</v>
      </c>
      <c r="AF70" s="352">
        <v>135</v>
      </c>
      <c r="AG70" s="352">
        <v>135</v>
      </c>
      <c r="AH70" s="352">
        <v>135</v>
      </c>
      <c r="AI70" s="352">
        <v>136</v>
      </c>
      <c r="AJ70" s="352">
        <v>136</v>
      </c>
      <c r="AK70" s="352">
        <v>136</v>
      </c>
      <c r="AL70" s="352">
        <v>136</v>
      </c>
      <c r="AM70" s="345">
        <v>136</v>
      </c>
      <c r="AN70" s="342">
        <v>136</v>
      </c>
      <c r="AO70" s="352">
        <v>136</v>
      </c>
      <c r="AP70" s="352">
        <v>135</v>
      </c>
      <c r="AQ70" s="352">
        <v>135</v>
      </c>
      <c r="AR70" s="352">
        <v>135</v>
      </c>
      <c r="AS70" s="352">
        <v>134</v>
      </c>
      <c r="AT70" s="352">
        <v>134</v>
      </c>
      <c r="AU70" s="352">
        <v>133</v>
      </c>
      <c r="AV70" s="352">
        <v>133</v>
      </c>
      <c r="AW70" s="352">
        <v>132</v>
      </c>
      <c r="AX70" s="352">
        <v>132</v>
      </c>
      <c r="AY70" s="345">
        <v>132</v>
      </c>
      <c r="AZ70" s="342">
        <v>132</v>
      </c>
      <c r="BA70" s="352">
        <v>132</v>
      </c>
      <c r="BB70" s="352">
        <v>131</v>
      </c>
      <c r="BC70" s="352">
        <v>131</v>
      </c>
      <c r="BD70" s="352">
        <v>130</v>
      </c>
      <c r="BE70" s="352">
        <v>129</v>
      </c>
      <c r="BF70" s="352">
        <v>126</v>
      </c>
      <c r="BG70" s="352">
        <v>124</v>
      </c>
      <c r="BH70" s="352">
        <v>124</v>
      </c>
      <c r="BI70" s="352">
        <v>124</v>
      </c>
      <c r="BJ70" s="352">
        <v>125</v>
      </c>
      <c r="BK70" s="341">
        <v>125</v>
      </c>
      <c r="BL70" s="342">
        <v>125</v>
      </c>
      <c r="BM70" s="352">
        <v>125</v>
      </c>
      <c r="BN70" s="352">
        <v>125</v>
      </c>
      <c r="BO70" s="352">
        <v>125</v>
      </c>
      <c r="BP70" s="352">
        <v>125</v>
      </c>
      <c r="BQ70" s="352">
        <v>127</v>
      </c>
      <c r="BR70" s="352">
        <v>126</v>
      </c>
      <c r="BS70" s="352">
        <v>128</v>
      </c>
      <c r="BT70" s="352">
        <v>128</v>
      </c>
      <c r="BU70" s="352">
        <v>127</v>
      </c>
      <c r="BV70" s="352">
        <v>128</v>
      </c>
      <c r="BW70" s="341">
        <v>128</v>
      </c>
      <c r="BX70" s="342">
        <v>128</v>
      </c>
      <c r="BY70" s="352">
        <v>127</v>
      </c>
      <c r="BZ70" s="352">
        <v>130</v>
      </c>
      <c r="CA70" s="352">
        <v>130</v>
      </c>
      <c r="CB70" s="352">
        <v>130</v>
      </c>
      <c r="CC70" s="352">
        <v>130</v>
      </c>
      <c r="CD70" s="352">
        <v>129</v>
      </c>
      <c r="CE70" s="352">
        <v>129</v>
      </c>
      <c r="CF70" s="352">
        <v>129</v>
      </c>
      <c r="CG70" s="352">
        <v>133</v>
      </c>
      <c r="CH70" s="352">
        <v>133</v>
      </c>
      <c r="CI70" s="341">
        <v>134</v>
      </c>
      <c r="CJ70" s="342">
        <v>135</v>
      </c>
      <c r="CK70" s="352">
        <v>134</v>
      </c>
      <c r="CL70" s="352">
        <v>134</v>
      </c>
      <c r="CM70" s="352">
        <v>135</v>
      </c>
      <c r="CN70" s="352">
        <v>134</v>
      </c>
      <c r="CO70" s="352">
        <v>136</v>
      </c>
      <c r="CP70" s="352">
        <v>135</v>
      </c>
      <c r="CQ70" s="352">
        <v>135</v>
      </c>
      <c r="CR70" s="352">
        <v>136</v>
      </c>
      <c r="CS70" s="341">
        <v>136</v>
      </c>
      <c r="CT70" s="345">
        <v>137</v>
      </c>
      <c r="CU70" s="341">
        <v>136</v>
      </c>
      <c r="CV70" s="352">
        <v>135</v>
      </c>
      <c r="CW70" s="352">
        <v>135</v>
      </c>
      <c r="CX70" s="352">
        <v>138</v>
      </c>
      <c r="CY70" s="793">
        <v>138</v>
      </c>
      <c r="CZ70" s="352"/>
      <c r="DA70" s="352"/>
      <c r="DB70" s="352"/>
      <c r="DC70" s="352"/>
      <c r="DD70" s="352"/>
      <c r="DE70" s="352"/>
      <c r="DF70" s="352"/>
      <c r="DG70" s="352"/>
      <c r="DH70" s="352"/>
      <c r="DI70" s="104">
        <v>3</v>
      </c>
      <c r="DJ70" s="84">
        <v>2.1739130434782608</v>
      </c>
      <c r="DK70" s="721">
        <v>2</v>
      </c>
      <c r="DL70" s="84">
        <v>1.4925373134328357</v>
      </c>
    </row>
    <row r="71" spans="1:116" ht="15" outlineLevel="2">
      <c r="A71" s="366">
        <v>315</v>
      </c>
      <c r="B71" s="15" t="s">
        <v>349</v>
      </c>
      <c r="C71" s="336" t="s">
        <v>358</v>
      </c>
      <c r="D71" s="342">
        <v>65</v>
      </c>
      <c r="E71" s="352">
        <v>65</v>
      </c>
      <c r="F71" s="352">
        <v>65</v>
      </c>
      <c r="G71" s="352">
        <v>65</v>
      </c>
      <c r="H71" s="352">
        <v>65</v>
      </c>
      <c r="I71" s="352">
        <v>65</v>
      </c>
      <c r="J71" s="352">
        <v>65</v>
      </c>
      <c r="K71" s="352">
        <v>65</v>
      </c>
      <c r="L71" s="352">
        <v>65</v>
      </c>
      <c r="M71" s="352">
        <v>65</v>
      </c>
      <c r="N71" s="352">
        <v>65</v>
      </c>
      <c r="O71" s="345">
        <v>67</v>
      </c>
      <c r="P71" s="342">
        <v>65</v>
      </c>
      <c r="Q71" s="352">
        <v>56</v>
      </c>
      <c r="R71" s="352">
        <v>55</v>
      </c>
      <c r="S71" s="352">
        <v>78</v>
      </c>
      <c r="T71" s="352">
        <v>78</v>
      </c>
      <c r="U71" s="352">
        <v>81</v>
      </c>
      <c r="V71" s="352">
        <v>81</v>
      </c>
      <c r="W71" s="352">
        <v>82</v>
      </c>
      <c r="X71" s="352">
        <v>82</v>
      </c>
      <c r="Y71" s="352">
        <v>83</v>
      </c>
      <c r="Z71" s="352">
        <v>83</v>
      </c>
      <c r="AA71" s="345">
        <v>85</v>
      </c>
      <c r="AB71" s="342">
        <v>85</v>
      </c>
      <c r="AC71" s="352">
        <v>85</v>
      </c>
      <c r="AD71" s="352">
        <v>86</v>
      </c>
      <c r="AE71" s="352">
        <v>86</v>
      </c>
      <c r="AF71" s="352">
        <v>87</v>
      </c>
      <c r="AG71" s="352">
        <v>87</v>
      </c>
      <c r="AH71" s="352">
        <v>87</v>
      </c>
      <c r="AI71" s="352">
        <v>90</v>
      </c>
      <c r="AJ71" s="352">
        <v>91</v>
      </c>
      <c r="AK71" s="352">
        <v>90</v>
      </c>
      <c r="AL71" s="352">
        <v>90</v>
      </c>
      <c r="AM71" s="345">
        <v>90</v>
      </c>
      <c r="AN71" s="342">
        <v>90</v>
      </c>
      <c r="AO71" s="352">
        <v>90</v>
      </c>
      <c r="AP71" s="352">
        <v>90</v>
      </c>
      <c r="AQ71" s="352">
        <v>90</v>
      </c>
      <c r="AR71" s="352">
        <v>90</v>
      </c>
      <c r="AS71" s="352">
        <v>90</v>
      </c>
      <c r="AT71" s="352">
        <v>90</v>
      </c>
      <c r="AU71" s="352">
        <v>90</v>
      </c>
      <c r="AV71" s="352">
        <v>90</v>
      </c>
      <c r="AW71" s="352">
        <v>90</v>
      </c>
      <c r="AX71" s="352">
        <v>89</v>
      </c>
      <c r="AY71" s="345">
        <v>89</v>
      </c>
      <c r="AZ71" s="342">
        <v>89</v>
      </c>
      <c r="BA71" s="352">
        <v>88</v>
      </c>
      <c r="BB71" s="352">
        <v>87</v>
      </c>
      <c r="BC71" s="352">
        <v>86</v>
      </c>
      <c r="BD71" s="352">
        <v>86</v>
      </c>
      <c r="BE71" s="352">
        <v>86</v>
      </c>
      <c r="BF71" s="352">
        <v>85</v>
      </c>
      <c r="BG71" s="352">
        <v>84</v>
      </c>
      <c r="BH71" s="352">
        <v>84</v>
      </c>
      <c r="BI71" s="352">
        <v>83</v>
      </c>
      <c r="BJ71" s="352">
        <v>84</v>
      </c>
      <c r="BK71" s="341">
        <v>84</v>
      </c>
      <c r="BL71" s="342">
        <v>84</v>
      </c>
      <c r="BM71" s="352">
        <v>84</v>
      </c>
      <c r="BN71" s="352">
        <v>84</v>
      </c>
      <c r="BO71" s="352">
        <v>83</v>
      </c>
      <c r="BP71" s="352">
        <v>83</v>
      </c>
      <c r="BQ71" s="352">
        <v>83</v>
      </c>
      <c r="BR71" s="352">
        <v>83</v>
      </c>
      <c r="BS71" s="352">
        <v>84</v>
      </c>
      <c r="BT71" s="352">
        <v>84</v>
      </c>
      <c r="BU71" s="352">
        <v>83</v>
      </c>
      <c r="BV71" s="352">
        <v>83</v>
      </c>
      <c r="BW71" s="341">
        <v>82</v>
      </c>
      <c r="BX71" s="342">
        <v>83</v>
      </c>
      <c r="BY71" s="352">
        <v>80</v>
      </c>
      <c r="BZ71" s="352">
        <v>81</v>
      </c>
      <c r="CA71" s="352">
        <v>81</v>
      </c>
      <c r="CB71" s="352">
        <v>82</v>
      </c>
      <c r="CC71" s="352">
        <v>82</v>
      </c>
      <c r="CD71" s="352">
        <v>82</v>
      </c>
      <c r="CE71" s="352">
        <v>82</v>
      </c>
      <c r="CF71" s="352">
        <v>82</v>
      </c>
      <c r="CG71" s="352">
        <v>84</v>
      </c>
      <c r="CH71" s="352">
        <v>84</v>
      </c>
      <c r="CI71" s="341">
        <v>83</v>
      </c>
      <c r="CJ71" s="342">
        <v>83</v>
      </c>
      <c r="CK71" s="352">
        <v>82</v>
      </c>
      <c r="CL71" s="352">
        <v>82</v>
      </c>
      <c r="CM71" s="352">
        <v>84</v>
      </c>
      <c r="CN71" s="352">
        <v>84</v>
      </c>
      <c r="CO71" s="352">
        <v>84</v>
      </c>
      <c r="CP71" s="352">
        <v>84</v>
      </c>
      <c r="CQ71" s="352">
        <v>84</v>
      </c>
      <c r="CR71" s="352">
        <v>85</v>
      </c>
      <c r="CS71" s="341">
        <v>84</v>
      </c>
      <c r="CT71" s="345">
        <v>84</v>
      </c>
      <c r="CU71" s="341">
        <v>86</v>
      </c>
      <c r="CV71" s="352">
        <v>86</v>
      </c>
      <c r="CW71" s="352">
        <v>86</v>
      </c>
      <c r="CX71" s="352">
        <v>85</v>
      </c>
      <c r="CY71" s="793">
        <v>85</v>
      </c>
      <c r="CZ71" s="352"/>
      <c r="DA71" s="352"/>
      <c r="DB71" s="352"/>
      <c r="DC71" s="352"/>
      <c r="DD71" s="352"/>
      <c r="DE71" s="352"/>
      <c r="DF71" s="352"/>
      <c r="DG71" s="352"/>
      <c r="DH71" s="352"/>
      <c r="DI71" s="104">
        <v>-1</v>
      </c>
      <c r="DJ71" s="84">
        <v>-1.1764705882352942</v>
      </c>
      <c r="DK71" s="721">
        <v>-1</v>
      </c>
      <c r="DL71" s="84">
        <v>-1.2048192771084338</v>
      </c>
    </row>
    <row r="72" spans="1:116" ht="15" outlineLevel="2">
      <c r="A72" s="366">
        <v>361</v>
      </c>
      <c r="B72" s="15" t="s">
        <v>349</v>
      </c>
      <c r="C72" s="336" t="s">
        <v>359</v>
      </c>
      <c r="D72" s="342">
        <v>558</v>
      </c>
      <c r="E72" s="352">
        <v>558</v>
      </c>
      <c r="F72" s="352">
        <v>558</v>
      </c>
      <c r="G72" s="352">
        <v>558</v>
      </c>
      <c r="H72" s="352">
        <v>558</v>
      </c>
      <c r="I72" s="352">
        <v>571</v>
      </c>
      <c r="J72" s="352">
        <v>571</v>
      </c>
      <c r="K72" s="352">
        <v>571</v>
      </c>
      <c r="L72" s="352">
        <v>571</v>
      </c>
      <c r="M72" s="352">
        <v>571</v>
      </c>
      <c r="N72" s="352">
        <v>570</v>
      </c>
      <c r="O72" s="345">
        <v>612</v>
      </c>
      <c r="P72" s="342">
        <v>611</v>
      </c>
      <c r="Q72" s="352">
        <v>518</v>
      </c>
      <c r="R72" s="352">
        <v>514</v>
      </c>
      <c r="S72" s="352">
        <v>612</v>
      </c>
      <c r="T72" s="352">
        <v>601</v>
      </c>
      <c r="U72" s="352">
        <v>612</v>
      </c>
      <c r="V72" s="352">
        <v>605</v>
      </c>
      <c r="W72" s="352">
        <v>606</v>
      </c>
      <c r="X72" s="352">
        <v>606</v>
      </c>
      <c r="Y72" s="352">
        <v>611</v>
      </c>
      <c r="Z72" s="352">
        <v>611</v>
      </c>
      <c r="AA72" s="345">
        <v>612</v>
      </c>
      <c r="AB72" s="342">
        <v>611</v>
      </c>
      <c r="AC72" s="352">
        <v>611</v>
      </c>
      <c r="AD72" s="352">
        <v>614</v>
      </c>
      <c r="AE72" s="352">
        <v>613</v>
      </c>
      <c r="AF72" s="352">
        <v>601</v>
      </c>
      <c r="AG72" s="352">
        <v>599</v>
      </c>
      <c r="AH72" s="352">
        <v>596</v>
      </c>
      <c r="AI72" s="352">
        <v>596</v>
      </c>
      <c r="AJ72" s="352">
        <v>600</v>
      </c>
      <c r="AK72" s="352">
        <v>601</v>
      </c>
      <c r="AL72" s="352">
        <v>604</v>
      </c>
      <c r="AM72" s="345">
        <v>603</v>
      </c>
      <c r="AN72" s="342">
        <v>600</v>
      </c>
      <c r="AO72" s="352">
        <v>601</v>
      </c>
      <c r="AP72" s="352">
        <v>600</v>
      </c>
      <c r="AQ72" s="352">
        <v>599</v>
      </c>
      <c r="AR72" s="352">
        <v>596</v>
      </c>
      <c r="AS72" s="352">
        <v>595</v>
      </c>
      <c r="AT72" s="352">
        <v>595</v>
      </c>
      <c r="AU72" s="352">
        <v>592</v>
      </c>
      <c r="AV72" s="352">
        <v>591</v>
      </c>
      <c r="AW72" s="352">
        <v>590</v>
      </c>
      <c r="AX72" s="352">
        <v>589</v>
      </c>
      <c r="AY72" s="345">
        <v>588</v>
      </c>
      <c r="AZ72" s="342">
        <v>587</v>
      </c>
      <c r="BA72" s="352">
        <v>582</v>
      </c>
      <c r="BB72" s="352">
        <v>580</v>
      </c>
      <c r="BC72" s="352">
        <v>579</v>
      </c>
      <c r="BD72" s="352">
        <v>577</v>
      </c>
      <c r="BE72" s="352">
        <v>573</v>
      </c>
      <c r="BF72" s="352">
        <v>566</v>
      </c>
      <c r="BG72" s="352">
        <v>562</v>
      </c>
      <c r="BH72" s="352">
        <v>559</v>
      </c>
      <c r="BI72" s="352">
        <v>561</v>
      </c>
      <c r="BJ72" s="352">
        <v>557</v>
      </c>
      <c r="BK72" s="341">
        <v>554</v>
      </c>
      <c r="BL72" s="342">
        <v>553</v>
      </c>
      <c r="BM72" s="352">
        <v>553</v>
      </c>
      <c r="BN72" s="352">
        <v>561</v>
      </c>
      <c r="BO72" s="352">
        <v>563</v>
      </c>
      <c r="BP72" s="352">
        <v>563</v>
      </c>
      <c r="BQ72" s="352">
        <v>568</v>
      </c>
      <c r="BR72" s="352">
        <v>558</v>
      </c>
      <c r="BS72" s="352">
        <v>554</v>
      </c>
      <c r="BT72" s="352">
        <v>554</v>
      </c>
      <c r="BU72" s="352">
        <v>552</v>
      </c>
      <c r="BV72" s="352">
        <v>549</v>
      </c>
      <c r="BW72" s="341">
        <v>548</v>
      </c>
      <c r="BX72" s="342">
        <v>552</v>
      </c>
      <c r="BY72" s="352">
        <v>542</v>
      </c>
      <c r="BZ72" s="352">
        <v>625</v>
      </c>
      <c r="CA72" s="352">
        <v>551</v>
      </c>
      <c r="CB72" s="352">
        <v>569</v>
      </c>
      <c r="CC72" s="352">
        <v>554</v>
      </c>
      <c r="CD72" s="352">
        <v>548</v>
      </c>
      <c r="CE72" s="352">
        <v>546</v>
      </c>
      <c r="CF72" s="352">
        <v>542</v>
      </c>
      <c r="CG72" s="352">
        <v>542</v>
      </c>
      <c r="CH72" s="352">
        <v>527</v>
      </c>
      <c r="CI72" s="341">
        <v>513</v>
      </c>
      <c r="CJ72" s="342">
        <v>524</v>
      </c>
      <c r="CK72" s="352">
        <v>517</v>
      </c>
      <c r="CL72" s="352">
        <v>516</v>
      </c>
      <c r="CM72" s="352">
        <v>523</v>
      </c>
      <c r="CN72" s="352">
        <v>525</v>
      </c>
      <c r="CO72" s="352">
        <v>534</v>
      </c>
      <c r="CP72" s="352">
        <v>527</v>
      </c>
      <c r="CQ72" s="352">
        <v>536</v>
      </c>
      <c r="CR72" s="352">
        <v>537</v>
      </c>
      <c r="CS72" s="341">
        <v>537</v>
      </c>
      <c r="CT72" s="345">
        <v>531</v>
      </c>
      <c r="CU72" s="341">
        <v>531</v>
      </c>
      <c r="CV72" s="352">
        <v>529</v>
      </c>
      <c r="CW72" s="352">
        <v>526</v>
      </c>
      <c r="CX72" s="352">
        <v>525</v>
      </c>
      <c r="CY72" s="793">
        <v>525</v>
      </c>
      <c r="CZ72" s="352"/>
      <c r="DA72" s="352"/>
      <c r="DB72" s="352"/>
      <c r="DC72" s="352"/>
      <c r="DD72" s="352"/>
      <c r="DE72" s="352"/>
      <c r="DF72" s="352"/>
      <c r="DG72" s="352"/>
      <c r="DH72" s="352"/>
      <c r="DI72" s="104">
        <v>-1</v>
      </c>
      <c r="DJ72" s="84">
        <v>-0.19047619047619047</v>
      </c>
      <c r="DK72" s="721">
        <v>-6</v>
      </c>
      <c r="DL72" s="84">
        <v>-1.1695906432748537</v>
      </c>
    </row>
    <row r="73" spans="1:116" ht="15" outlineLevel="2">
      <c r="A73" s="366">
        <v>647</v>
      </c>
      <c r="B73" s="15" t="s">
        <v>349</v>
      </c>
      <c r="C73" s="336" t="s">
        <v>360</v>
      </c>
      <c r="D73" s="342">
        <v>124</v>
      </c>
      <c r="E73" s="352">
        <v>124</v>
      </c>
      <c r="F73" s="352">
        <v>124</v>
      </c>
      <c r="G73" s="352">
        <v>124</v>
      </c>
      <c r="H73" s="352">
        <v>124</v>
      </c>
      <c r="I73" s="352">
        <v>126</v>
      </c>
      <c r="J73" s="352">
        <v>126</v>
      </c>
      <c r="K73" s="352">
        <v>126</v>
      </c>
      <c r="L73" s="352">
        <v>126</v>
      </c>
      <c r="M73" s="352">
        <v>126</v>
      </c>
      <c r="N73" s="352">
        <v>123</v>
      </c>
      <c r="O73" s="345">
        <v>138</v>
      </c>
      <c r="P73" s="342">
        <v>138</v>
      </c>
      <c r="Q73" s="352">
        <v>104</v>
      </c>
      <c r="R73" s="352">
        <v>104</v>
      </c>
      <c r="S73" s="352">
        <v>133</v>
      </c>
      <c r="T73" s="352">
        <v>132</v>
      </c>
      <c r="U73" s="352">
        <v>133</v>
      </c>
      <c r="V73" s="352">
        <v>133</v>
      </c>
      <c r="W73" s="352">
        <v>132</v>
      </c>
      <c r="X73" s="352">
        <v>132</v>
      </c>
      <c r="Y73" s="352">
        <v>132</v>
      </c>
      <c r="Z73" s="352">
        <v>132</v>
      </c>
      <c r="AA73" s="345">
        <v>131</v>
      </c>
      <c r="AB73" s="342">
        <v>131</v>
      </c>
      <c r="AC73" s="352">
        <v>131</v>
      </c>
      <c r="AD73" s="352">
        <v>130</v>
      </c>
      <c r="AE73" s="352">
        <v>130</v>
      </c>
      <c r="AF73" s="352">
        <v>137</v>
      </c>
      <c r="AG73" s="352">
        <v>137</v>
      </c>
      <c r="AH73" s="352">
        <v>138</v>
      </c>
      <c r="AI73" s="352">
        <v>138</v>
      </c>
      <c r="AJ73" s="352">
        <v>137</v>
      </c>
      <c r="AK73" s="352">
        <v>136</v>
      </c>
      <c r="AL73" s="352">
        <v>135</v>
      </c>
      <c r="AM73" s="345">
        <v>134</v>
      </c>
      <c r="AN73" s="342">
        <v>134</v>
      </c>
      <c r="AO73" s="352">
        <v>134</v>
      </c>
      <c r="AP73" s="352">
        <v>134</v>
      </c>
      <c r="AQ73" s="352">
        <v>133</v>
      </c>
      <c r="AR73" s="352">
        <v>133</v>
      </c>
      <c r="AS73" s="352">
        <v>132</v>
      </c>
      <c r="AT73" s="352">
        <v>132</v>
      </c>
      <c r="AU73" s="352">
        <v>132</v>
      </c>
      <c r="AV73" s="352">
        <v>132</v>
      </c>
      <c r="AW73" s="352">
        <v>132</v>
      </c>
      <c r="AX73" s="352">
        <v>130</v>
      </c>
      <c r="AY73" s="345">
        <v>130</v>
      </c>
      <c r="AZ73" s="342">
        <v>130</v>
      </c>
      <c r="BA73" s="352">
        <v>130</v>
      </c>
      <c r="BB73" s="352">
        <v>128</v>
      </c>
      <c r="BC73" s="352">
        <v>129</v>
      </c>
      <c r="BD73" s="352">
        <v>128</v>
      </c>
      <c r="BE73" s="352">
        <v>128</v>
      </c>
      <c r="BF73" s="352">
        <v>125</v>
      </c>
      <c r="BG73" s="352">
        <v>121</v>
      </c>
      <c r="BH73" s="352">
        <v>121</v>
      </c>
      <c r="BI73" s="352">
        <v>121</v>
      </c>
      <c r="BJ73" s="352">
        <v>122</v>
      </c>
      <c r="BK73" s="341">
        <v>122</v>
      </c>
      <c r="BL73" s="342">
        <v>122</v>
      </c>
      <c r="BM73" s="352">
        <v>122</v>
      </c>
      <c r="BN73" s="352">
        <v>122</v>
      </c>
      <c r="BO73" s="352">
        <v>123</v>
      </c>
      <c r="BP73" s="352">
        <v>123</v>
      </c>
      <c r="BQ73" s="352">
        <v>124</v>
      </c>
      <c r="BR73" s="352">
        <v>124</v>
      </c>
      <c r="BS73" s="352">
        <v>124</v>
      </c>
      <c r="BT73" s="352">
        <v>124</v>
      </c>
      <c r="BU73" s="352">
        <v>124</v>
      </c>
      <c r="BV73" s="352">
        <v>124</v>
      </c>
      <c r="BW73" s="341">
        <v>124</v>
      </c>
      <c r="BX73" s="342">
        <v>125</v>
      </c>
      <c r="BY73" s="352">
        <v>127</v>
      </c>
      <c r="BZ73" s="352">
        <v>137</v>
      </c>
      <c r="CA73" s="352">
        <v>138</v>
      </c>
      <c r="CB73" s="352">
        <v>138</v>
      </c>
      <c r="CC73" s="352">
        <v>136</v>
      </c>
      <c r="CD73" s="352">
        <v>136</v>
      </c>
      <c r="CE73" s="352">
        <v>136</v>
      </c>
      <c r="CF73" s="352">
        <v>135</v>
      </c>
      <c r="CG73" s="352">
        <v>136</v>
      </c>
      <c r="CH73" s="352">
        <v>136</v>
      </c>
      <c r="CI73" s="341">
        <v>135</v>
      </c>
      <c r="CJ73" s="342">
        <v>135</v>
      </c>
      <c r="CK73" s="352">
        <v>137</v>
      </c>
      <c r="CL73" s="352">
        <v>137</v>
      </c>
      <c r="CM73" s="352">
        <v>137</v>
      </c>
      <c r="CN73" s="352">
        <v>136</v>
      </c>
      <c r="CO73" s="352">
        <v>136</v>
      </c>
      <c r="CP73" s="352">
        <v>135</v>
      </c>
      <c r="CQ73" s="352">
        <v>135</v>
      </c>
      <c r="CR73" s="352">
        <v>137</v>
      </c>
      <c r="CS73" s="341">
        <v>132</v>
      </c>
      <c r="CT73" s="345">
        <v>135</v>
      </c>
      <c r="CU73" s="341">
        <v>135</v>
      </c>
      <c r="CV73" s="352">
        <v>135</v>
      </c>
      <c r="CW73" s="352">
        <v>136</v>
      </c>
      <c r="CX73" s="352">
        <v>132</v>
      </c>
      <c r="CY73" s="793">
        <v>132</v>
      </c>
      <c r="CZ73" s="352"/>
      <c r="DA73" s="352"/>
      <c r="DB73" s="352"/>
      <c r="DC73" s="352"/>
      <c r="DD73" s="352"/>
      <c r="DE73" s="352"/>
      <c r="DF73" s="352"/>
      <c r="DG73" s="352"/>
      <c r="DH73" s="352"/>
      <c r="DI73" s="104">
        <v>-4</v>
      </c>
      <c r="DJ73" s="84">
        <v>-3.0303030303030303</v>
      </c>
      <c r="DK73" s="721">
        <v>-3</v>
      </c>
      <c r="DL73" s="84">
        <v>-2.2222222222222223</v>
      </c>
    </row>
    <row r="74" spans="1:116" ht="15" outlineLevel="2">
      <c r="A74" s="366">
        <v>658</v>
      </c>
      <c r="B74" s="15" t="s">
        <v>349</v>
      </c>
      <c r="C74" s="336" t="s">
        <v>361</v>
      </c>
      <c r="D74" s="342">
        <v>115</v>
      </c>
      <c r="E74" s="352">
        <v>115</v>
      </c>
      <c r="F74" s="352">
        <v>115</v>
      </c>
      <c r="G74" s="352">
        <v>115</v>
      </c>
      <c r="H74" s="352">
        <v>115</v>
      </c>
      <c r="I74" s="352">
        <v>115</v>
      </c>
      <c r="J74" s="352">
        <v>115</v>
      </c>
      <c r="K74" s="352">
        <v>115</v>
      </c>
      <c r="L74" s="352">
        <v>115</v>
      </c>
      <c r="M74" s="352">
        <v>115</v>
      </c>
      <c r="N74" s="352">
        <v>113</v>
      </c>
      <c r="O74" s="345">
        <v>118</v>
      </c>
      <c r="P74" s="342">
        <v>118</v>
      </c>
      <c r="Q74" s="352">
        <v>97</v>
      </c>
      <c r="R74" s="352">
        <v>96</v>
      </c>
      <c r="S74" s="352">
        <v>113</v>
      </c>
      <c r="T74" s="352">
        <v>111</v>
      </c>
      <c r="U74" s="352">
        <v>112</v>
      </c>
      <c r="V74" s="352">
        <v>110</v>
      </c>
      <c r="W74" s="352">
        <v>110</v>
      </c>
      <c r="X74" s="352">
        <v>108</v>
      </c>
      <c r="Y74" s="352">
        <v>108</v>
      </c>
      <c r="Z74" s="352">
        <v>107</v>
      </c>
      <c r="AA74" s="345">
        <v>107</v>
      </c>
      <c r="AB74" s="342">
        <v>107</v>
      </c>
      <c r="AC74" s="352">
        <v>107</v>
      </c>
      <c r="AD74" s="352">
        <v>107</v>
      </c>
      <c r="AE74" s="352">
        <v>107</v>
      </c>
      <c r="AF74" s="352">
        <v>109</v>
      </c>
      <c r="AG74" s="352">
        <v>109</v>
      </c>
      <c r="AH74" s="352">
        <v>109</v>
      </c>
      <c r="AI74" s="352">
        <v>108</v>
      </c>
      <c r="AJ74" s="352">
        <v>107</v>
      </c>
      <c r="AK74" s="352">
        <v>107</v>
      </c>
      <c r="AL74" s="352">
        <v>107</v>
      </c>
      <c r="AM74" s="345">
        <v>107</v>
      </c>
      <c r="AN74" s="342">
        <v>107</v>
      </c>
      <c r="AO74" s="352">
        <v>107</v>
      </c>
      <c r="AP74" s="352">
        <v>107</v>
      </c>
      <c r="AQ74" s="352">
        <v>107</v>
      </c>
      <c r="AR74" s="352">
        <v>107</v>
      </c>
      <c r="AS74" s="352">
        <v>107</v>
      </c>
      <c r="AT74" s="352">
        <v>107</v>
      </c>
      <c r="AU74" s="352">
        <v>104</v>
      </c>
      <c r="AV74" s="352">
        <v>101</v>
      </c>
      <c r="AW74" s="352">
        <v>101</v>
      </c>
      <c r="AX74" s="352">
        <v>101</v>
      </c>
      <c r="AY74" s="345">
        <v>101</v>
      </c>
      <c r="AZ74" s="342">
        <v>101</v>
      </c>
      <c r="BA74" s="352">
        <v>101</v>
      </c>
      <c r="BB74" s="352">
        <v>101</v>
      </c>
      <c r="BC74" s="352">
        <v>100</v>
      </c>
      <c r="BD74" s="352">
        <v>100</v>
      </c>
      <c r="BE74" s="352">
        <v>100</v>
      </c>
      <c r="BF74" s="352">
        <v>97</v>
      </c>
      <c r="BG74" s="352">
        <v>99</v>
      </c>
      <c r="BH74" s="352">
        <v>99</v>
      </c>
      <c r="BI74" s="352">
        <v>99</v>
      </c>
      <c r="BJ74" s="352">
        <v>97</v>
      </c>
      <c r="BK74" s="341">
        <v>96</v>
      </c>
      <c r="BL74" s="342">
        <v>96</v>
      </c>
      <c r="BM74" s="352">
        <v>96</v>
      </c>
      <c r="BN74" s="352">
        <v>100</v>
      </c>
      <c r="BO74" s="352">
        <v>100</v>
      </c>
      <c r="BP74" s="352">
        <v>100</v>
      </c>
      <c r="BQ74" s="352">
        <v>100</v>
      </c>
      <c r="BR74" s="352">
        <v>99</v>
      </c>
      <c r="BS74" s="352">
        <v>98</v>
      </c>
      <c r="BT74" s="352">
        <v>97</v>
      </c>
      <c r="BU74" s="352">
        <v>96</v>
      </c>
      <c r="BV74" s="352">
        <v>96</v>
      </c>
      <c r="BW74" s="341">
        <v>95</v>
      </c>
      <c r="BX74" s="342">
        <v>97</v>
      </c>
      <c r="BY74" s="352">
        <v>96</v>
      </c>
      <c r="BZ74" s="352">
        <v>106</v>
      </c>
      <c r="CA74" s="352">
        <v>106</v>
      </c>
      <c r="CB74" s="352">
        <v>103</v>
      </c>
      <c r="CC74" s="352">
        <v>102</v>
      </c>
      <c r="CD74" s="352">
        <v>102</v>
      </c>
      <c r="CE74" s="352">
        <v>102</v>
      </c>
      <c r="CF74" s="352">
        <v>101</v>
      </c>
      <c r="CG74" s="352">
        <v>102</v>
      </c>
      <c r="CH74" s="352">
        <v>100</v>
      </c>
      <c r="CI74" s="341">
        <v>101</v>
      </c>
      <c r="CJ74" s="342">
        <v>99</v>
      </c>
      <c r="CK74" s="352">
        <v>100</v>
      </c>
      <c r="CL74" s="352">
        <v>97</v>
      </c>
      <c r="CM74" s="352">
        <v>98</v>
      </c>
      <c r="CN74" s="352">
        <v>98</v>
      </c>
      <c r="CO74" s="352">
        <v>99</v>
      </c>
      <c r="CP74" s="352">
        <v>98</v>
      </c>
      <c r="CQ74" s="352">
        <v>98</v>
      </c>
      <c r="CR74" s="352">
        <v>98</v>
      </c>
      <c r="CS74" s="341">
        <v>97</v>
      </c>
      <c r="CT74" s="345">
        <v>96</v>
      </c>
      <c r="CU74" s="341">
        <v>96</v>
      </c>
      <c r="CV74" s="352">
        <v>96</v>
      </c>
      <c r="CW74" s="352">
        <v>96</v>
      </c>
      <c r="CX74" s="352">
        <v>97</v>
      </c>
      <c r="CY74" s="793">
        <v>97</v>
      </c>
      <c r="CZ74" s="352"/>
      <c r="DA74" s="352"/>
      <c r="DB74" s="352"/>
      <c r="DC74" s="352"/>
      <c r="DD74" s="352"/>
      <c r="DE74" s="352"/>
      <c r="DF74" s="352"/>
      <c r="DG74" s="352"/>
      <c r="DH74" s="352"/>
      <c r="DI74" s="104">
        <v>1</v>
      </c>
      <c r="DJ74" s="84">
        <v>1.0309278350515463</v>
      </c>
      <c r="DK74" s="721">
        <v>1</v>
      </c>
      <c r="DL74" s="84">
        <v>0.99009900990099009</v>
      </c>
    </row>
    <row r="75" spans="1:116" ht="15" outlineLevel="2">
      <c r="A75" s="366">
        <v>664</v>
      </c>
      <c r="B75" s="15" t="s">
        <v>349</v>
      </c>
      <c r="C75" s="336" t="s">
        <v>362</v>
      </c>
      <c r="D75" s="342">
        <v>387</v>
      </c>
      <c r="E75" s="352">
        <v>387</v>
      </c>
      <c r="F75" s="352">
        <v>387</v>
      </c>
      <c r="G75" s="352">
        <v>387</v>
      </c>
      <c r="H75" s="352">
        <v>387</v>
      </c>
      <c r="I75" s="352">
        <v>400</v>
      </c>
      <c r="J75" s="352">
        <v>400</v>
      </c>
      <c r="K75" s="352">
        <v>400</v>
      </c>
      <c r="L75" s="352">
        <v>400</v>
      </c>
      <c r="M75" s="352">
        <v>400</v>
      </c>
      <c r="N75" s="352">
        <v>399</v>
      </c>
      <c r="O75" s="345">
        <v>406</v>
      </c>
      <c r="P75" s="342">
        <v>403</v>
      </c>
      <c r="Q75" s="352">
        <v>327</v>
      </c>
      <c r="R75" s="352">
        <v>322</v>
      </c>
      <c r="S75" s="352">
        <v>443</v>
      </c>
      <c r="T75" s="352">
        <v>431</v>
      </c>
      <c r="U75" s="352">
        <v>432</v>
      </c>
      <c r="V75" s="352">
        <v>423</v>
      </c>
      <c r="W75" s="352">
        <v>423</v>
      </c>
      <c r="X75" s="352">
        <v>422</v>
      </c>
      <c r="Y75" s="352">
        <v>427</v>
      </c>
      <c r="Z75" s="352">
        <v>426</v>
      </c>
      <c r="AA75" s="345">
        <v>424</v>
      </c>
      <c r="AB75" s="342">
        <v>429</v>
      </c>
      <c r="AC75" s="352">
        <v>427</v>
      </c>
      <c r="AD75" s="352">
        <v>427</v>
      </c>
      <c r="AE75" s="352">
        <v>427</v>
      </c>
      <c r="AF75" s="352">
        <v>424</v>
      </c>
      <c r="AG75" s="352">
        <v>421</v>
      </c>
      <c r="AH75" s="352">
        <v>417</v>
      </c>
      <c r="AI75" s="352">
        <v>417</v>
      </c>
      <c r="AJ75" s="352">
        <v>417</v>
      </c>
      <c r="AK75" s="352">
        <v>415</v>
      </c>
      <c r="AL75" s="352">
        <v>412</v>
      </c>
      <c r="AM75" s="345">
        <v>411</v>
      </c>
      <c r="AN75" s="342">
        <v>410</v>
      </c>
      <c r="AO75" s="352">
        <v>409</v>
      </c>
      <c r="AP75" s="352">
        <v>408</v>
      </c>
      <c r="AQ75" s="352">
        <v>408</v>
      </c>
      <c r="AR75" s="352">
        <v>408</v>
      </c>
      <c r="AS75" s="352">
        <v>406</v>
      </c>
      <c r="AT75" s="352">
        <v>406</v>
      </c>
      <c r="AU75" s="352">
        <v>406</v>
      </c>
      <c r="AV75" s="352">
        <v>405</v>
      </c>
      <c r="AW75" s="352">
        <v>402</v>
      </c>
      <c r="AX75" s="352">
        <v>400</v>
      </c>
      <c r="AY75" s="345">
        <v>400</v>
      </c>
      <c r="AZ75" s="342">
        <v>398</v>
      </c>
      <c r="BA75" s="352">
        <v>398</v>
      </c>
      <c r="BB75" s="352">
        <v>398</v>
      </c>
      <c r="BC75" s="352">
        <v>397</v>
      </c>
      <c r="BD75" s="352">
        <v>395</v>
      </c>
      <c r="BE75" s="352">
        <v>391</v>
      </c>
      <c r="BF75" s="352">
        <v>385</v>
      </c>
      <c r="BG75" s="352">
        <v>380</v>
      </c>
      <c r="BH75" s="352">
        <v>380</v>
      </c>
      <c r="BI75" s="352">
        <v>380</v>
      </c>
      <c r="BJ75" s="352">
        <v>379</v>
      </c>
      <c r="BK75" s="341">
        <v>379</v>
      </c>
      <c r="BL75" s="342">
        <v>378</v>
      </c>
      <c r="BM75" s="352">
        <v>378</v>
      </c>
      <c r="BN75" s="352">
        <v>396</v>
      </c>
      <c r="BO75" s="352">
        <v>398</v>
      </c>
      <c r="BP75" s="352">
        <v>398</v>
      </c>
      <c r="BQ75" s="352">
        <v>397</v>
      </c>
      <c r="BR75" s="352">
        <v>391</v>
      </c>
      <c r="BS75" s="352">
        <v>391</v>
      </c>
      <c r="BT75" s="352">
        <v>390</v>
      </c>
      <c r="BU75" s="352">
        <v>389</v>
      </c>
      <c r="BV75" s="352">
        <v>388</v>
      </c>
      <c r="BW75" s="341">
        <v>387</v>
      </c>
      <c r="BX75" s="342">
        <v>389</v>
      </c>
      <c r="BY75" s="352">
        <v>389</v>
      </c>
      <c r="BZ75" s="352">
        <v>422</v>
      </c>
      <c r="CA75" s="352">
        <v>417</v>
      </c>
      <c r="CB75" s="352">
        <v>412</v>
      </c>
      <c r="CC75" s="352">
        <v>407</v>
      </c>
      <c r="CD75" s="352">
        <v>408</v>
      </c>
      <c r="CE75" s="352">
        <v>407</v>
      </c>
      <c r="CF75" s="352">
        <v>402</v>
      </c>
      <c r="CG75" s="352">
        <v>402</v>
      </c>
      <c r="CH75" s="352">
        <v>402</v>
      </c>
      <c r="CI75" s="341">
        <v>397</v>
      </c>
      <c r="CJ75" s="342">
        <v>397</v>
      </c>
      <c r="CK75" s="352">
        <v>401</v>
      </c>
      <c r="CL75" s="352">
        <v>402</v>
      </c>
      <c r="CM75" s="352">
        <v>407</v>
      </c>
      <c r="CN75" s="352">
        <v>408</v>
      </c>
      <c r="CO75" s="352">
        <v>406</v>
      </c>
      <c r="CP75" s="352">
        <v>401</v>
      </c>
      <c r="CQ75" s="352">
        <v>407</v>
      </c>
      <c r="CR75" s="352">
        <v>406</v>
      </c>
      <c r="CS75" s="341">
        <v>404</v>
      </c>
      <c r="CT75" s="345">
        <v>406</v>
      </c>
      <c r="CU75" s="341">
        <v>407</v>
      </c>
      <c r="CV75" s="352">
        <v>402</v>
      </c>
      <c r="CW75" s="352">
        <v>402</v>
      </c>
      <c r="CX75" s="352">
        <v>405</v>
      </c>
      <c r="CY75" s="793">
        <v>405</v>
      </c>
      <c r="CZ75" s="352"/>
      <c r="DA75" s="352"/>
      <c r="DB75" s="352"/>
      <c r="DC75" s="352"/>
      <c r="DD75" s="352"/>
      <c r="DE75" s="352"/>
      <c r="DF75" s="352"/>
      <c r="DG75" s="352"/>
      <c r="DH75" s="352"/>
      <c r="DI75" s="104">
        <v>3</v>
      </c>
      <c r="DJ75" s="84">
        <v>0.74074074074074081</v>
      </c>
      <c r="DK75" s="721">
        <v>-2</v>
      </c>
      <c r="DL75" s="84">
        <v>-0.50377833753148615</v>
      </c>
    </row>
    <row r="76" spans="1:116" ht="15" outlineLevel="2">
      <c r="A76" s="366">
        <v>686</v>
      </c>
      <c r="B76" s="15" t="s">
        <v>349</v>
      </c>
      <c r="C76" s="336" t="s">
        <v>363</v>
      </c>
      <c r="D76" s="342">
        <v>454</v>
      </c>
      <c r="E76" s="352">
        <v>454</v>
      </c>
      <c r="F76" s="352">
        <v>454</v>
      </c>
      <c r="G76" s="352">
        <v>454</v>
      </c>
      <c r="H76" s="352">
        <v>454</v>
      </c>
      <c r="I76" s="352">
        <v>467</v>
      </c>
      <c r="J76" s="352">
        <v>466</v>
      </c>
      <c r="K76" s="352">
        <v>467</v>
      </c>
      <c r="L76" s="352">
        <v>467</v>
      </c>
      <c r="M76" s="352">
        <v>467</v>
      </c>
      <c r="N76" s="352">
        <v>467</v>
      </c>
      <c r="O76" s="345">
        <v>507</v>
      </c>
      <c r="P76" s="342">
        <v>507</v>
      </c>
      <c r="Q76" s="352">
        <v>454</v>
      </c>
      <c r="R76" s="352">
        <v>452</v>
      </c>
      <c r="S76" s="352">
        <v>658</v>
      </c>
      <c r="T76" s="352">
        <v>653</v>
      </c>
      <c r="U76" s="352">
        <v>672</v>
      </c>
      <c r="V76" s="352">
        <v>668</v>
      </c>
      <c r="W76" s="352">
        <v>667</v>
      </c>
      <c r="X76" s="352">
        <v>665</v>
      </c>
      <c r="Y76" s="352">
        <v>668</v>
      </c>
      <c r="Z76" s="352">
        <v>668</v>
      </c>
      <c r="AA76" s="345">
        <v>668</v>
      </c>
      <c r="AB76" s="342">
        <v>664</v>
      </c>
      <c r="AC76" s="352">
        <v>662</v>
      </c>
      <c r="AD76" s="352">
        <v>662</v>
      </c>
      <c r="AE76" s="352">
        <v>662</v>
      </c>
      <c r="AF76" s="352">
        <v>666</v>
      </c>
      <c r="AG76" s="352">
        <v>666</v>
      </c>
      <c r="AH76" s="352">
        <v>668</v>
      </c>
      <c r="AI76" s="352">
        <v>671</v>
      </c>
      <c r="AJ76" s="352">
        <v>674</v>
      </c>
      <c r="AK76" s="352">
        <v>676</v>
      </c>
      <c r="AL76" s="352">
        <v>675</v>
      </c>
      <c r="AM76" s="345">
        <v>675</v>
      </c>
      <c r="AN76" s="342">
        <v>675</v>
      </c>
      <c r="AO76" s="352">
        <v>674</v>
      </c>
      <c r="AP76" s="352">
        <v>672</v>
      </c>
      <c r="AQ76" s="352">
        <v>669</v>
      </c>
      <c r="AR76" s="352">
        <v>665</v>
      </c>
      <c r="AS76" s="352">
        <v>661</v>
      </c>
      <c r="AT76" s="352">
        <v>658</v>
      </c>
      <c r="AU76" s="352">
        <v>658</v>
      </c>
      <c r="AV76" s="352">
        <v>656</v>
      </c>
      <c r="AW76" s="352">
        <v>656</v>
      </c>
      <c r="AX76" s="352">
        <v>653</v>
      </c>
      <c r="AY76" s="345">
        <v>653</v>
      </c>
      <c r="AZ76" s="342">
        <v>651</v>
      </c>
      <c r="BA76" s="352">
        <v>651</v>
      </c>
      <c r="BB76" s="352">
        <v>644</v>
      </c>
      <c r="BC76" s="352">
        <v>643</v>
      </c>
      <c r="BD76" s="352">
        <v>641</v>
      </c>
      <c r="BE76" s="352">
        <v>639</v>
      </c>
      <c r="BF76" s="352">
        <v>626</v>
      </c>
      <c r="BG76" s="352">
        <v>618</v>
      </c>
      <c r="BH76" s="352">
        <v>617</v>
      </c>
      <c r="BI76" s="352">
        <v>617</v>
      </c>
      <c r="BJ76" s="352">
        <v>619</v>
      </c>
      <c r="BK76" s="341">
        <v>619</v>
      </c>
      <c r="BL76" s="342">
        <v>612</v>
      </c>
      <c r="BM76" s="352">
        <v>611</v>
      </c>
      <c r="BN76" s="352">
        <v>619</v>
      </c>
      <c r="BO76" s="352">
        <v>619</v>
      </c>
      <c r="BP76" s="352">
        <v>619</v>
      </c>
      <c r="BQ76" s="352">
        <v>622</v>
      </c>
      <c r="BR76" s="352">
        <v>615</v>
      </c>
      <c r="BS76" s="352">
        <v>612</v>
      </c>
      <c r="BT76" s="352">
        <v>610</v>
      </c>
      <c r="BU76" s="352">
        <v>608</v>
      </c>
      <c r="BV76" s="352">
        <v>608</v>
      </c>
      <c r="BW76" s="341">
        <v>608</v>
      </c>
      <c r="BX76" s="342">
        <v>613</v>
      </c>
      <c r="BY76" s="352">
        <v>599</v>
      </c>
      <c r="BZ76" s="352">
        <v>635</v>
      </c>
      <c r="CA76" s="352">
        <v>634</v>
      </c>
      <c r="CB76" s="352">
        <v>637</v>
      </c>
      <c r="CC76" s="352">
        <v>637</v>
      </c>
      <c r="CD76" s="352">
        <v>635</v>
      </c>
      <c r="CE76" s="352">
        <v>634</v>
      </c>
      <c r="CF76" s="352">
        <v>631</v>
      </c>
      <c r="CG76" s="352">
        <v>632</v>
      </c>
      <c r="CH76" s="352">
        <v>628</v>
      </c>
      <c r="CI76" s="341">
        <v>616</v>
      </c>
      <c r="CJ76" s="342">
        <v>616</v>
      </c>
      <c r="CK76" s="352">
        <v>611</v>
      </c>
      <c r="CL76" s="352">
        <v>610</v>
      </c>
      <c r="CM76" s="352">
        <v>617</v>
      </c>
      <c r="CN76" s="352">
        <v>617</v>
      </c>
      <c r="CO76" s="352">
        <v>616</v>
      </c>
      <c r="CP76" s="352">
        <v>616</v>
      </c>
      <c r="CQ76" s="352">
        <v>622</v>
      </c>
      <c r="CR76" s="352">
        <v>624</v>
      </c>
      <c r="CS76" s="341">
        <v>621</v>
      </c>
      <c r="CT76" s="345">
        <v>625</v>
      </c>
      <c r="CU76" s="341">
        <v>621</v>
      </c>
      <c r="CV76" s="352">
        <v>617</v>
      </c>
      <c r="CW76" s="352">
        <v>617</v>
      </c>
      <c r="CX76" s="352">
        <v>621</v>
      </c>
      <c r="CY76" s="793">
        <v>621</v>
      </c>
      <c r="CZ76" s="352"/>
      <c r="DA76" s="352"/>
      <c r="DB76" s="352"/>
      <c r="DC76" s="352"/>
      <c r="DD76" s="352"/>
      <c r="DE76" s="352"/>
      <c r="DF76" s="352"/>
      <c r="DG76" s="352"/>
      <c r="DH76" s="352"/>
      <c r="DI76" s="104">
        <v>4</v>
      </c>
      <c r="DJ76" s="84">
        <v>0.64412238325281801</v>
      </c>
      <c r="DK76" s="721">
        <v>0</v>
      </c>
      <c r="DL76" s="84">
        <v>0</v>
      </c>
    </row>
    <row r="77" spans="1:116" ht="15" outlineLevel="2">
      <c r="A77" s="366">
        <v>819</v>
      </c>
      <c r="B77" s="15" t="s">
        <v>349</v>
      </c>
      <c r="C77" s="336" t="s">
        <v>364</v>
      </c>
      <c r="D77" s="342">
        <v>90</v>
      </c>
      <c r="E77" s="352">
        <v>90</v>
      </c>
      <c r="F77" s="352">
        <v>90</v>
      </c>
      <c r="G77" s="352">
        <v>90</v>
      </c>
      <c r="H77" s="352">
        <v>90</v>
      </c>
      <c r="I77" s="352">
        <v>90</v>
      </c>
      <c r="J77" s="352">
        <v>90</v>
      </c>
      <c r="K77" s="352">
        <v>90</v>
      </c>
      <c r="L77" s="352">
        <v>90</v>
      </c>
      <c r="M77" s="352">
        <v>90</v>
      </c>
      <c r="N77" s="352">
        <v>89</v>
      </c>
      <c r="O77" s="345">
        <v>107</v>
      </c>
      <c r="P77" s="342">
        <v>107</v>
      </c>
      <c r="Q77" s="352">
        <v>93</v>
      </c>
      <c r="R77" s="352">
        <v>92</v>
      </c>
      <c r="S77" s="352">
        <v>115</v>
      </c>
      <c r="T77" s="352">
        <v>113</v>
      </c>
      <c r="U77" s="352">
        <v>114</v>
      </c>
      <c r="V77" s="352">
        <v>113</v>
      </c>
      <c r="W77" s="352">
        <v>111</v>
      </c>
      <c r="X77" s="352">
        <v>111</v>
      </c>
      <c r="Y77" s="352">
        <v>110</v>
      </c>
      <c r="Z77" s="352">
        <v>110</v>
      </c>
      <c r="AA77" s="345">
        <v>113</v>
      </c>
      <c r="AB77" s="342">
        <v>113</v>
      </c>
      <c r="AC77" s="352">
        <v>114</v>
      </c>
      <c r="AD77" s="352">
        <v>115</v>
      </c>
      <c r="AE77" s="352">
        <v>115</v>
      </c>
      <c r="AF77" s="352">
        <v>115</v>
      </c>
      <c r="AG77" s="352">
        <v>115</v>
      </c>
      <c r="AH77" s="352">
        <v>117</v>
      </c>
      <c r="AI77" s="352">
        <v>117</v>
      </c>
      <c r="AJ77" s="352">
        <v>117</v>
      </c>
      <c r="AK77" s="352">
        <v>117</v>
      </c>
      <c r="AL77" s="352">
        <v>117</v>
      </c>
      <c r="AM77" s="345">
        <v>116</v>
      </c>
      <c r="AN77" s="342">
        <v>116</v>
      </c>
      <c r="AO77" s="352">
        <v>116</v>
      </c>
      <c r="AP77" s="352">
        <v>116</v>
      </c>
      <c r="AQ77" s="352">
        <v>116</v>
      </c>
      <c r="AR77" s="352">
        <v>116</v>
      </c>
      <c r="AS77" s="352">
        <v>116</v>
      </c>
      <c r="AT77" s="352">
        <v>115</v>
      </c>
      <c r="AU77" s="352">
        <v>115</v>
      </c>
      <c r="AV77" s="352">
        <v>115</v>
      </c>
      <c r="AW77" s="352">
        <v>115</v>
      </c>
      <c r="AX77" s="352">
        <v>115</v>
      </c>
      <c r="AY77" s="345">
        <v>115</v>
      </c>
      <c r="AZ77" s="342">
        <v>115</v>
      </c>
      <c r="BA77" s="352">
        <v>114</v>
      </c>
      <c r="BB77" s="352">
        <v>114</v>
      </c>
      <c r="BC77" s="352">
        <v>114</v>
      </c>
      <c r="BD77" s="352">
        <v>114</v>
      </c>
      <c r="BE77" s="352">
        <v>114</v>
      </c>
      <c r="BF77" s="352">
        <v>110</v>
      </c>
      <c r="BG77" s="352">
        <v>111</v>
      </c>
      <c r="BH77" s="352">
        <v>111</v>
      </c>
      <c r="BI77" s="352">
        <v>111</v>
      </c>
      <c r="BJ77" s="352">
        <v>112</v>
      </c>
      <c r="BK77" s="341">
        <v>112</v>
      </c>
      <c r="BL77" s="342">
        <v>111</v>
      </c>
      <c r="BM77" s="352">
        <v>111</v>
      </c>
      <c r="BN77" s="352">
        <v>113</v>
      </c>
      <c r="BO77" s="352">
        <v>113</v>
      </c>
      <c r="BP77" s="352">
        <v>113</v>
      </c>
      <c r="BQ77" s="352">
        <v>113</v>
      </c>
      <c r="BR77" s="352">
        <v>111</v>
      </c>
      <c r="BS77" s="352">
        <v>110</v>
      </c>
      <c r="BT77" s="352">
        <v>110</v>
      </c>
      <c r="BU77" s="352">
        <v>110</v>
      </c>
      <c r="BV77" s="352">
        <v>109</v>
      </c>
      <c r="BW77" s="341">
        <v>109</v>
      </c>
      <c r="BX77" s="342">
        <v>110</v>
      </c>
      <c r="BY77" s="352">
        <v>108</v>
      </c>
      <c r="BZ77" s="352">
        <v>112</v>
      </c>
      <c r="CA77" s="352">
        <v>111</v>
      </c>
      <c r="CB77" s="352">
        <v>112</v>
      </c>
      <c r="CC77" s="352">
        <v>112</v>
      </c>
      <c r="CD77" s="352">
        <v>113</v>
      </c>
      <c r="CE77" s="352">
        <v>113</v>
      </c>
      <c r="CF77" s="352">
        <v>111</v>
      </c>
      <c r="CG77" s="352">
        <v>111</v>
      </c>
      <c r="CH77" s="352">
        <v>109</v>
      </c>
      <c r="CI77" s="341">
        <v>106</v>
      </c>
      <c r="CJ77" s="342">
        <v>106</v>
      </c>
      <c r="CK77" s="352">
        <v>106</v>
      </c>
      <c r="CL77" s="352">
        <v>106</v>
      </c>
      <c r="CM77" s="352">
        <v>107</v>
      </c>
      <c r="CN77" s="352">
        <v>107</v>
      </c>
      <c r="CO77" s="352">
        <v>106</v>
      </c>
      <c r="CP77" s="352">
        <v>107</v>
      </c>
      <c r="CQ77" s="352">
        <v>107</v>
      </c>
      <c r="CR77" s="352">
        <v>109</v>
      </c>
      <c r="CS77" s="341">
        <v>108</v>
      </c>
      <c r="CT77" s="345">
        <v>108</v>
      </c>
      <c r="CU77" s="341">
        <v>109</v>
      </c>
      <c r="CV77" s="352">
        <v>109</v>
      </c>
      <c r="CW77" s="352">
        <v>109</v>
      </c>
      <c r="CX77" s="352">
        <v>110</v>
      </c>
      <c r="CY77" s="793">
        <v>110</v>
      </c>
      <c r="CZ77" s="352"/>
      <c r="DA77" s="352"/>
      <c r="DB77" s="352"/>
      <c r="DC77" s="352"/>
      <c r="DD77" s="352"/>
      <c r="DE77" s="352"/>
      <c r="DF77" s="352"/>
      <c r="DG77" s="352"/>
      <c r="DH77" s="352"/>
      <c r="DI77" s="104">
        <v>1</v>
      </c>
      <c r="DJ77" s="84">
        <v>0.90909090909090906</v>
      </c>
      <c r="DK77" s="721">
        <v>1</v>
      </c>
      <c r="DL77" s="84">
        <v>0.94339622641509435</v>
      </c>
    </row>
    <row r="78" spans="1:116" ht="15" outlineLevel="2">
      <c r="A78" s="366">
        <v>854</v>
      </c>
      <c r="B78" s="15" t="s">
        <v>349</v>
      </c>
      <c r="C78" s="336" t="s">
        <v>365</v>
      </c>
      <c r="D78" s="342">
        <v>172</v>
      </c>
      <c r="E78" s="352">
        <v>172</v>
      </c>
      <c r="F78" s="352">
        <v>172</v>
      </c>
      <c r="G78" s="352">
        <v>172</v>
      </c>
      <c r="H78" s="352">
        <v>172</v>
      </c>
      <c r="I78" s="352">
        <v>176</v>
      </c>
      <c r="J78" s="352">
        <v>175</v>
      </c>
      <c r="K78" s="352">
        <v>176</v>
      </c>
      <c r="L78" s="352">
        <v>176</v>
      </c>
      <c r="M78" s="352">
        <v>176</v>
      </c>
      <c r="N78" s="352">
        <v>175</v>
      </c>
      <c r="O78" s="345">
        <v>198</v>
      </c>
      <c r="P78" s="342">
        <v>198</v>
      </c>
      <c r="Q78" s="352">
        <v>176</v>
      </c>
      <c r="R78" s="352">
        <v>174</v>
      </c>
      <c r="S78" s="352">
        <v>222</v>
      </c>
      <c r="T78" s="352">
        <v>220</v>
      </c>
      <c r="U78" s="352">
        <v>226</v>
      </c>
      <c r="V78" s="352">
        <v>221</v>
      </c>
      <c r="W78" s="352">
        <v>223</v>
      </c>
      <c r="X78" s="352">
        <v>223</v>
      </c>
      <c r="Y78" s="352">
        <v>226</v>
      </c>
      <c r="Z78" s="352">
        <v>225</v>
      </c>
      <c r="AA78" s="345">
        <v>226</v>
      </c>
      <c r="AB78" s="342">
        <v>226</v>
      </c>
      <c r="AC78" s="352">
        <v>226</v>
      </c>
      <c r="AD78" s="352">
        <v>227</v>
      </c>
      <c r="AE78" s="352">
        <v>227</v>
      </c>
      <c r="AF78" s="352">
        <v>223</v>
      </c>
      <c r="AG78" s="352">
        <v>223</v>
      </c>
      <c r="AH78" s="352">
        <v>223</v>
      </c>
      <c r="AI78" s="352">
        <v>225</v>
      </c>
      <c r="AJ78" s="352">
        <v>227</v>
      </c>
      <c r="AK78" s="352">
        <v>227</v>
      </c>
      <c r="AL78" s="352">
        <v>226</v>
      </c>
      <c r="AM78" s="345">
        <v>226</v>
      </c>
      <c r="AN78" s="342">
        <v>225</v>
      </c>
      <c r="AO78" s="352">
        <v>226</v>
      </c>
      <c r="AP78" s="352">
        <v>226</v>
      </c>
      <c r="AQ78" s="352">
        <v>226</v>
      </c>
      <c r="AR78" s="352">
        <v>224</v>
      </c>
      <c r="AS78" s="352">
        <v>223</v>
      </c>
      <c r="AT78" s="352">
        <v>223</v>
      </c>
      <c r="AU78" s="352">
        <v>223</v>
      </c>
      <c r="AV78" s="352">
        <v>223</v>
      </c>
      <c r="AW78" s="352">
        <v>223</v>
      </c>
      <c r="AX78" s="352">
        <v>223</v>
      </c>
      <c r="AY78" s="345">
        <v>223</v>
      </c>
      <c r="AZ78" s="342">
        <v>223</v>
      </c>
      <c r="BA78" s="352">
        <v>223</v>
      </c>
      <c r="BB78" s="352">
        <v>223</v>
      </c>
      <c r="BC78" s="352">
        <v>223</v>
      </c>
      <c r="BD78" s="352">
        <v>223</v>
      </c>
      <c r="BE78" s="352">
        <v>223</v>
      </c>
      <c r="BF78" s="352">
        <v>222</v>
      </c>
      <c r="BG78" s="352">
        <v>225</v>
      </c>
      <c r="BH78" s="352">
        <v>225</v>
      </c>
      <c r="BI78" s="352">
        <v>225</v>
      </c>
      <c r="BJ78" s="352">
        <v>225</v>
      </c>
      <c r="BK78" s="341">
        <v>225</v>
      </c>
      <c r="BL78" s="342">
        <v>224</v>
      </c>
      <c r="BM78" s="352">
        <v>224</v>
      </c>
      <c r="BN78" s="352">
        <v>223</v>
      </c>
      <c r="BO78" s="352">
        <v>224</v>
      </c>
      <c r="BP78" s="352">
        <v>224</v>
      </c>
      <c r="BQ78" s="352">
        <v>228</v>
      </c>
      <c r="BR78" s="352">
        <v>227</v>
      </c>
      <c r="BS78" s="352">
        <v>228</v>
      </c>
      <c r="BT78" s="352">
        <v>227</v>
      </c>
      <c r="BU78" s="352">
        <v>227</v>
      </c>
      <c r="BV78" s="352">
        <v>228</v>
      </c>
      <c r="BW78" s="341">
        <v>230</v>
      </c>
      <c r="BX78" s="342">
        <v>231</v>
      </c>
      <c r="BY78" s="352">
        <v>227</v>
      </c>
      <c r="BZ78" s="352">
        <v>243</v>
      </c>
      <c r="CA78" s="352">
        <v>239</v>
      </c>
      <c r="CB78" s="352">
        <v>243</v>
      </c>
      <c r="CC78" s="352">
        <v>240</v>
      </c>
      <c r="CD78" s="352">
        <v>246</v>
      </c>
      <c r="CE78" s="352">
        <v>245</v>
      </c>
      <c r="CF78" s="352">
        <v>247</v>
      </c>
      <c r="CG78" s="352">
        <v>246</v>
      </c>
      <c r="CH78" s="352">
        <v>244</v>
      </c>
      <c r="CI78" s="341">
        <v>241</v>
      </c>
      <c r="CJ78" s="342">
        <v>243</v>
      </c>
      <c r="CK78" s="352">
        <v>244</v>
      </c>
      <c r="CL78" s="352">
        <v>245</v>
      </c>
      <c r="CM78" s="352">
        <v>246</v>
      </c>
      <c r="CN78" s="352">
        <v>246</v>
      </c>
      <c r="CO78" s="352">
        <v>247</v>
      </c>
      <c r="CP78" s="352">
        <v>246</v>
      </c>
      <c r="CQ78" s="352">
        <v>249</v>
      </c>
      <c r="CR78" s="352">
        <v>249</v>
      </c>
      <c r="CS78" s="341">
        <v>250</v>
      </c>
      <c r="CT78" s="345">
        <v>251</v>
      </c>
      <c r="CU78" s="341">
        <v>248</v>
      </c>
      <c r="CV78" s="352">
        <v>251</v>
      </c>
      <c r="CW78" s="352">
        <v>250</v>
      </c>
      <c r="CX78" s="352">
        <v>252</v>
      </c>
      <c r="CY78" s="793">
        <v>252</v>
      </c>
      <c r="CZ78" s="352"/>
      <c r="DA78" s="352"/>
      <c r="DB78" s="352"/>
      <c r="DC78" s="352"/>
      <c r="DD78" s="352"/>
      <c r="DE78" s="352"/>
      <c r="DF78" s="352"/>
      <c r="DG78" s="352"/>
      <c r="DH78" s="352"/>
      <c r="DI78" s="104">
        <v>2</v>
      </c>
      <c r="DJ78" s="84">
        <v>0.79365079365079361</v>
      </c>
      <c r="DK78" s="721">
        <v>4</v>
      </c>
      <c r="DL78" s="84">
        <v>1.6597510373443984</v>
      </c>
    </row>
    <row r="79" spans="1:116" ht="15" outlineLevel="2">
      <c r="A79" s="366">
        <v>887</v>
      </c>
      <c r="B79" s="15" t="s">
        <v>349</v>
      </c>
      <c r="C79" s="336" t="s">
        <v>366</v>
      </c>
      <c r="D79" s="342">
        <v>746</v>
      </c>
      <c r="E79" s="352">
        <v>746</v>
      </c>
      <c r="F79" s="352">
        <v>744</v>
      </c>
      <c r="G79" s="352">
        <v>744</v>
      </c>
      <c r="H79" s="352">
        <v>744</v>
      </c>
      <c r="I79" s="352">
        <v>768</v>
      </c>
      <c r="J79" s="352">
        <v>768</v>
      </c>
      <c r="K79" s="352">
        <v>770</v>
      </c>
      <c r="L79" s="352">
        <v>770</v>
      </c>
      <c r="M79" s="352">
        <v>770</v>
      </c>
      <c r="N79" s="352">
        <v>769</v>
      </c>
      <c r="O79" s="345">
        <v>807</v>
      </c>
      <c r="P79" s="342">
        <v>805</v>
      </c>
      <c r="Q79" s="352">
        <v>669</v>
      </c>
      <c r="R79" s="352">
        <v>665</v>
      </c>
      <c r="S79" s="352">
        <v>897</v>
      </c>
      <c r="T79" s="352">
        <v>888</v>
      </c>
      <c r="U79" s="352">
        <v>898</v>
      </c>
      <c r="V79" s="352">
        <v>885</v>
      </c>
      <c r="W79" s="352">
        <v>885</v>
      </c>
      <c r="X79" s="352">
        <v>885</v>
      </c>
      <c r="Y79" s="352">
        <v>891</v>
      </c>
      <c r="Z79" s="352">
        <v>891</v>
      </c>
      <c r="AA79" s="345">
        <v>896</v>
      </c>
      <c r="AB79" s="342">
        <v>891</v>
      </c>
      <c r="AC79" s="352">
        <v>893</v>
      </c>
      <c r="AD79" s="352">
        <v>893</v>
      </c>
      <c r="AE79" s="352">
        <v>893</v>
      </c>
      <c r="AF79" s="352">
        <v>878</v>
      </c>
      <c r="AG79" s="352">
        <v>878</v>
      </c>
      <c r="AH79" s="352">
        <v>885</v>
      </c>
      <c r="AI79" s="352">
        <v>888</v>
      </c>
      <c r="AJ79" s="352">
        <v>887</v>
      </c>
      <c r="AK79" s="352">
        <v>885</v>
      </c>
      <c r="AL79" s="352">
        <v>883</v>
      </c>
      <c r="AM79" s="345">
        <v>882</v>
      </c>
      <c r="AN79" s="342">
        <v>878</v>
      </c>
      <c r="AO79" s="352">
        <v>879</v>
      </c>
      <c r="AP79" s="352">
        <v>878</v>
      </c>
      <c r="AQ79" s="352">
        <v>876</v>
      </c>
      <c r="AR79" s="352">
        <v>872</v>
      </c>
      <c r="AS79" s="352">
        <v>872</v>
      </c>
      <c r="AT79" s="352">
        <v>870</v>
      </c>
      <c r="AU79" s="352">
        <v>860</v>
      </c>
      <c r="AV79" s="352">
        <v>859</v>
      </c>
      <c r="AW79" s="352">
        <v>858</v>
      </c>
      <c r="AX79" s="352">
        <v>852</v>
      </c>
      <c r="AY79" s="345">
        <v>850</v>
      </c>
      <c r="AZ79" s="342">
        <v>850</v>
      </c>
      <c r="BA79" s="352">
        <v>848</v>
      </c>
      <c r="BB79" s="352">
        <v>843</v>
      </c>
      <c r="BC79" s="352">
        <v>842</v>
      </c>
      <c r="BD79" s="352">
        <v>843</v>
      </c>
      <c r="BE79" s="352">
        <v>841</v>
      </c>
      <c r="BF79" s="352">
        <v>822</v>
      </c>
      <c r="BG79" s="352">
        <v>828</v>
      </c>
      <c r="BH79" s="352">
        <v>829</v>
      </c>
      <c r="BI79" s="352">
        <v>828</v>
      </c>
      <c r="BJ79" s="352">
        <v>831</v>
      </c>
      <c r="BK79" s="341">
        <v>829</v>
      </c>
      <c r="BL79" s="342">
        <v>826</v>
      </c>
      <c r="BM79" s="352">
        <v>824</v>
      </c>
      <c r="BN79" s="352">
        <v>849</v>
      </c>
      <c r="BO79" s="352">
        <v>850</v>
      </c>
      <c r="BP79" s="352">
        <v>850</v>
      </c>
      <c r="BQ79" s="352">
        <v>857</v>
      </c>
      <c r="BR79" s="352">
        <v>840</v>
      </c>
      <c r="BS79" s="352">
        <v>843</v>
      </c>
      <c r="BT79" s="352">
        <v>839</v>
      </c>
      <c r="BU79" s="352">
        <v>837</v>
      </c>
      <c r="BV79" s="352">
        <v>832</v>
      </c>
      <c r="BW79" s="341">
        <v>832</v>
      </c>
      <c r="BX79" s="342">
        <v>840</v>
      </c>
      <c r="BY79" s="352">
        <v>830</v>
      </c>
      <c r="BZ79" s="352">
        <v>886</v>
      </c>
      <c r="CA79" s="352">
        <v>881</v>
      </c>
      <c r="CB79" s="352">
        <v>891</v>
      </c>
      <c r="CC79" s="352">
        <v>889</v>
      </c>
      <c r="CD79" s="352">
        <v>887</v>
      </c>
      <c r="CE79" s="352">
        <v>886</v>
      </c>
      <c r="CF79" s="352">
        <v>887</v>
      </c>
      <c r="CG79" s="352">
        <v>894</v>
      </c>
      <c r="CH79" s="352">
        <v>890</v>
      </c>
      <c r="CI79" s="341">
        <v>878</v>
      </c>
      <c r="CJ79" s="342">
        <v>878</v>
      </c>
      <c r="CK79" s="352">
        <v>866</v>
      </c>
      <c r="CL79" s="352">
        <v>866</v>
      </c>
      <c r="CM79" s="352">
        <v>881</v>
      </c>
      <c r="CN79" s="352">
        <v>878</v>
      </c>
      <c r="CO79" s="352">
        <v>872</v>
      </c>
      <c r="CP79" s="352">
        <v>871</v>
      </c>
      <c r="CQ79" s="352">
        <v>871</v>
      </c>
      <c r="CR79" s="352">
        <v>876</v>
      </c>
      <c r="CS79" s="341">
        <v>876</v>
      </c>
      <c r="CT79" s="345">
        <v>881</v>
      </c>
      <c r="CU79" s="341">
        <v>881</v>
      </c>
      <c r="CV79" s="352">
        <v>879</v>
      </c>
      <c r="CW79" s="352">
        <v>872</v>
      </c>
      <c r="CX79" s="352">
        <v>873</v>
      </c>
      <c r="CY79" s="793">
        <v>873</v>
      </c>
      <c r="CZ79" s="352"/>
      <c r="DA79" s="352"/>
      <c r="DB79" s="352"/>
      <c r="DC79" s="352"/>
      <c r="DD79" s="352"/>
      <c r="DE79" s="352"/>
      <c r="DF79" s="352"/>
      <c r="DG79" s="352"/>
      <c r="DH79" s="352"/>
      <c r="DI79" s="104">
        <v>1</v>
      </c>
      <c r="DJ79" s="84">
        <v>0.11454753722794961</v>
      </c>
      <c r="DK79" s="721">
        <v>-8</v>
      </c>
      <c r="DL79" s="84">
        <v>-0.91116173120728927</v>
      </c>
    </row>
    <row r="80" spans="1:116" ht="15" outlineLevel="1">
      <c r="A80" s="125" t="s">
        <v>367</v>
      </c>
      <c r="B80" s="26"/>
      <c r="C80" s="27"/>
      <c r="D80" s="44">
        <v>7672</v>
      </c>
      <c r="E80" s="45">
        <v>7672</v>
      </c>
      <c r="F80" s="45">
        <v>7671</v>
      </c>
      <c r="G80" s="45">
        <v>7671</v>
      </c>
      <c r="H80" s="45">
        <v>7671</v>
      </c>
      <c r="I80" s="45">
        <v>7817</v>
      </c>
      <c r="J80" s="45">
        <v>7806</v>
      </c>
      <c r="K80" s="45">
        <v>7813</v>
      </c>
      <c r="L80" s="45">
        <v>7811</v>
      </c>
      <c r="M80" s="45">
        <v>7809</v>
      </c>
      <c r="N80" s="45">
        <v>7788</v>
      </c>
      <c r="O80" s="232">
        <v>8171</v>
      </c>
      <c r="P80" s="44">
        <v>8125</v>
      </c>
      <c r="Q80" s="45">
        <v>7086</v>
      </c>
      <c r="R80" s="45">
        <v>6974</v>
      </c>
      <c r="S80" s="45">
        <v>9561</v>
      </c>
      <c r="T80" s="45">
        <v>9420</v>
      </c>
      <c r="U80" s="45">
        <v>9577</v>
      </c>
      <c r="V80" s="45">
        <v>9459</v>
      </c>
      <c r="W80" s="45">
        <v>9441</v>
      </c>
      <c r="X80" s="45">
        <v>9424</v>
      </c>
      <c r="Y80" s="45">
        <v>9477</v>
      </c>
      <c r="Z80" s="45">
        <v>9468</v>
      </c>
      <c r="AA80" s="232">
        <v>9479</v>
      </c>
      <c r="AB80" s="44">
        <v>9471</v>
      </c>
      <c r="AC80" s="45">
        <v>9457</v>
      </c>
      <c r="AD80" s="45">
        <v>9476</v>
      </c>
      <c r="AE80" s="45">
        <v>9474</v>
      </c>
      <c r="AF80" s="45">
        <v>9401</v>
      </c>
      <c r="AG80" s="45">
        <v>9363</v>
      </c>
      <c r="AH80" s="45">
        <v>9371</v>
      </c>
      <c r="AI80" s="45">
        <v>9384</v>
      </c>
      <c r="AJ80" s="45">
        <v>9369</v>
      </c>
      <c r="AK80" s="45">
        <v>9373</v>
      </c>
      <c r="AL80" s="45">
        <v>9365</v>
      </c>
      <c r="AM80" s="232">
        <v>9354</v>
      </c>
      <c r="AN80" s="44">
        <v>9332</v>
      </c>
      <c r="AO80" s="45">
        <v>9325</v>
      </c>
      <c r="AP80" s="45">
        <v>9306</v>
      </c>
      <c r="AQ80" s="45">
        <v>9282</v>
      </c>
      <c r="AR80" s="45">
        <v>9261</v>
      </c>
      <c r="AS80" s="45">
        <v>9241</v>
      </c>
      <c r="AT80" s="45">
        <v>9210</v>
      </c>
      <c r="AU80" s="45">
        <v>9152</v>
      </c>
      <c r="AV80" s="45">
        <v>9118</v>
      </c>
      <c r="AW80" s="45">
        <v>9095</v>
      </c>
      <c r="AX80" s="45">
        <v>9066</v>
      </c>
      <c r="AY80" s="232">
        <v>9046</v>
      </c>
      <c r="AZ80" s="44">
        <v>9019</v>
      </c>
      <c r="BA80" s="45">
        <v>8974</v>
      </c>
      <c r="BB80" s="45">
        <v>8922</v>
      </c>
      <c r="BC80" s="45">
        <v>8897</v>
      </c>
      <c r="BD80" s="45">
        <v>8868</v>
      </c>
      <c r="BE80" s="45">
        <v>8851</v>
      </c>
      <c r="BF80" s="45">
        <v>8660</v>
      </c>
      <c r="BG80" s="45">
        <v>8621</v>
      </c>
      <c r="BH80" s="45">
        <v>8611</v>
      </c>
      <c r="BI80" s="45">
        <v>8596</v>
      </c>
      <c r="BJ80" s="45">
        <v>8616</v>
      </c>
      <c r="BK80" s="57">
        <v>8605</v>
      </c>
      <c r="BL80" s="44">
        <v>8607</v>
      </c>
      <c r="BM80" s="45">
        <v>8588</v>
      </c>
      <c r="BN80" s="45">
        <v>8771</v>
      </c>
      <c r="BO80" s="45">
        <v>8781</v>
      </c>
      <c r="BP80" s="45">
        <v>8781</v>
      </c>
      <c r="BQ80" s="45">
        <v>8821</v>
      </c>
      <c r="BR80" s="45">
        <v>8703</v>
      </c>
      <c r="BS80" s="45">
        <v>8715</v>
      </c>
      <c r="BT80" s="45">
        <v>8684</v>
      </c>
      <c r="BU80" s="45">
        <v>8650</v>
      </c>
      <c r="BV80" s="45">
        <v>8631</v>
      </c>
      <c r="BW80" s="57">
        <v>8635</v>
      </c>
      <c r="BX80" s="44">
        <v>8741</v>
      </c>
      <c r="BY80" s="45">
        <v>8691</v>
      </c>
      <c r="BZ80" s="45">
        <v>9372</v>
      </c>
      <c r="CA80" s="45">
        <v>9353</v>
      </c>
      <c r="CB80" s="45">
        <v>9383</v>
      </c>
      <c r="CC80" s="45">
        <v>9352</v>
      </c>
      <c r="CD80" s="45">
        <v>9315</v>
      </c>
      <c r="CE80" s="45">
        <v>9273</v>
      </c>
      <c r="CF80" s="45">
        <v>9242</v>
      </c>
      <c r="CG80" s="45">
        <v>9268</v>
      </c>
      <c r="CH80" s="45">
        <v>9227</v>
      </c>
      <c r="CI80" s="57">
        <v>9100</v>
      </c>
      <c r="CJ80" s="44">
        <v>9088</v>
      </c>
      <c r="CK80" s="45">
        <v>9042</v>
      </c>
      <c r="CL80" s="45">
        <v>9012</v>
      </c>
      <c r="CM80" s="45">
        <v>9143</v>
      </c>
      <c r="CN80" s="45">
        <v>9115</v>
      </c>
      <c r="CO80" s="45">
        <v>9129</v>
      </c>
      <c r="CP80" s="45">
        <v>9111</v>
      </c>
      <c r="CQ80" s="45">
        <v>9174</v>
      </c>
      <c r="CR80" s="45">
        <v>9181</v>
      </c>
      <c r="CS80" s="57">
        <v>9139</v>
      </c>
      <c r="CT80" s="232">
        <v>9168</v>
      </c>
      <c r="CU80" s="45">
        <v>9150</v>
      </c>
      <c r="CV80" s="45">
        <v>9101</v>
      </c>
      <c r="CW80" s="45">
        <v>9073</v>
      </c>
      <c r="CX80" s="45">
        <v>9075</v>
      </c>
      <c r="CY80" s="792">
        <v>9075</v>
      </c>
      <c r="CZ80" s="45"/>
      <c r="DA80" s="45"/>
      <c r="DB80" s="45"/>
      <c r="DC80" s="45"/>
      <c r="DD80" s="45"/>
      <c r="DE80" s="45"/>
      <c r="DF80" s="45"/>
      <c r="DG80" s="45"/>
      <c r="DH80" s="45"/>
      <c r="DI80" s="104">
        <v>2</v>
      </c>
      <c r="DJ80" s="84">
        <v>2.2038567493112948E-2</v>
      </c>
      <c r="DK80" s="721">
        <v>-75</v>
      </c>
      <c r="DL80" s="84">
        <v>-0.82417582417582425</v>
      </c>
    </row>
    <row r="81" spans="1:116" ht="15" outlineLevel="2">
      <c r="A81" s="366">
        <v>2</v>
      </c>
      <c r="B81" s="15" t="s">
        <v>367</v>
      </c>
      <c r="C81" s="336" t="s">
        <v>368</v>
      </c>
      <c r="D81" s="342">
        <v>391</v>
      </c>
      <c r="E81" s="352">
        <v>391</v>
      </c>
      <c r="F81" s="352">
        <v>391</v>
      </c>
      <c r="G81" s="352">
        <v>391</v>
      </c>
      <c r="H81" s="352">
        <v>391</v>
      </c>
      <c r="I81" s="352">
        <v>394</v>
      </c>
      <c r="J81" s="352">
        <v>394</v>
      </c>
      <c r="K81" s="352">
        <v>394</v>
      </c>
      <c r="L81" s="352">
        <v>394</v>
      </c>
      <c r="M81" s="352">
        <v>394</v>
      </c>
      <c r="N81" s="352">
        <v>394</v>
      </c>
      <c r="O81" s="345">
        <v>412</v>
      </c>
      <c r="P81" s="342">
        <v>410</v>
      </c>
      <c r="Q81" s="352">
        <v>368</v>
      </c>
      <c r="R81" s="352">
        <v>367</v>
      </c>
      <c r="S81" s="352">
        <v>494</v>
      </c>
      <c r="T81" s="352">
        <v>487</v>
      </c>
      <c r="U81" s="352">
        <v>490</v>
      </c>
      <c r="V81" s="352">
        <v>486</v>
      </c>
      <c r="W81" s="352">
        <v>488</v>
      </c>
      <c r="X81" s="352">
        <v>488</v>
      </c>
      <c r="Y81" s="352">
        <v>490</v>
      </c>
      <c r="Z81" s="352">
        <v>490</v>
      </c>
      <c r="AA81" s="345">
        <v>491</v>
      </c>
      <c r="AB81" s="342">
        <v>490</v>
      </c>
      <c r="AC81" s="352">
        <v>491</v>
      </c>
      <c r="AD81" s="352">
        <v>492</v>
      </c>
      <c r="AE81" s="352">
        <v>492</v>
      </c>
      <c r="AF81" s="352">
        <v>487</v>
      </c>
      <c r="AG81" s="352">
        <v>484</v>
      </c>
      <c r="AH81" s="352">
        <v>486</v>
      </c>
      <c r="AI81" s="352">
        <v>486</v>
      </c>
      <c r="AJ81" s="352">
        <v>487</v>
      </c>
      <c r="AK81" s="352">
        <v>485</v>
      </c>
      <c r="AL81" s="352">
        <v>485</v>
      </c>
      <c r="AM81" s="345">
        <v>485</v>
      </c>
      <c r="AN81" s="342">
        <v>482</v>
      </c>
      <c r="AO81" s="352">
        <v>482</v>
      </c>
      <c r="AP81" s="352">
        <v>479</v>
      </c>
      <c r="AQ81" s="352">
        <v>478</v>
      </c>
      <c r="AR81" s="352">
        <v>478</v>
      </c>
      <c r="AS81" s="352">
        <v>476</v>
      </c>
      <c r="AT81" s="352">
        <v>474</v>
      </c>
      <c r="AU81" s="352">
        <v>471</v>
      </c>
      <c r="AV81" s="352">
        <v>469</v>
      </c>
      <c r="AW81" s="352">
        <v>467</v>
      </c>
      <c r="AX81" s="352">
        <v>464</v>
      </c>
      <c r="AY81" s="345">
        <v>463</v>
      </c>
      <c r="AZ81" s="342">
        <v>462</v>
      </c>
      <c r="BA81" s="352">
        <v>458</v>
      </c>
      <c r="BB81" s="352">
        <v>454</v>
      </c>
      <c r="BC81" s="352">
        <v>453</v>
      </c>
      <c r="BD81" s="352">
        <v>447</v>
      </c>
      <c r="BE81" s="352">
        <v>446</v>
      </c>
      <c r="BF81" s="352">
        <v>440</v>
      </c>
      <c r="BG81" s="352">
        <v>435</v>
      </c>
      <c r="BH81" s="352">
        <v>435</v>
      </c>
      <c r="BI81" s="352">
        <v>435</v>
      </c>
      <c r="BJ81" s="352">
        <v>439</v>
      </c>
      <c r="BK81" s="341">
        <v>439</v>
      </c>
      <c r="BL81" s="342">
        <v>438</v>
      </c>
      <c r="BM81" s="352">
        <v>438</v>
      </c>
      <c r="BN81" s="352">
        <v>439</v>
      </c>
      <c r="BO81" s="352">
        <v>439</v>
      </c>
      <c r="BP81" s="352">
        <v>439</v>
      </c>
      <c r="BQ81" s="352">
        <v>441</v>
      </c>
      <c r="BR81" s="352">
        <v>435</v>
      </c>
      <c r="BS81" s="352">
        <v>436</v>
      </c>
      <c r="BT81" s="352">
        <v>436</v>
      </c>
      <c r="BU81" s="352">
        <v>435</v>
      </c>
      <c r="BV81" s="352">
        <v>435</v>
      </c>
      <c r="BW81" s="341">
        <v>436</v>
      </c>
      <c r="BX81" s="342">
        <v>440</v>
      </c>
      <c r="BY81" s="352">
        <v>436</v>
      </c>
      <c r="BZ81" s="352">
        <v>457</v>
      </c>
      <c r="CA81" s="352">
        <v>456</v>
      </c>
      <c r="CB81" s="352">
        <v>457</v>
      </c>
      <c r="CC81" s="352">
        <v>458</v>
      </c>
      <c r="CD81" s="352">
        <v>455</v>
      </c>
      <c r="CE81" s="352">
        <v>454</v>
      </c>
      <c r="CF81" s="352">
        <v>455</v>
      </c>
      <c r="CG81" s="352">
        <v>457</v>
      </c>
      <c r="CH81" s="352">
        <v>456</v>
      </c>
      <c r="CI81" s="341">
        <v>453</v>
      </c>
      <c r="CJ81" s="342">
        <v>451</v>
      </c>
      <c r="CK81" s="352">
        <v>447</v>
      </c>
      <c r="CL81" s="352">
        <v>446</v>
      </c>
      <c r="CM81" s="352">
        <v>455</v>
      </c>
      <c r="CN81" s="352">
        <v>451</v>
      </c>
      <c r="CO81" s="352">
        <v>455</v>
      </c>
      <c r="CP81" s="352">
        <v>454</v>
      </c>
      <c r="CQ81" s="352">
        <v>459</v>
      </c>
      <c r="CR81" s="352">
        <v>465</v>
      </c>
      <c r="CS81" s="341">
        <v>463</v>
      </c>
      <c r="CT81" s="345">
        <v>464</v>
      </c>
      <c r="CU81" s="341">
        <v>465</v>
      </c>
      <c r="CV81" s="352">
        <v>458</v>
      </c>
      <c r="CW81" s="352">
        <v>463</v>
      </c>
      <c r="CX81" s="352">
        <v>459</v>
      </c>
      <c r="CY81" s="793">
        <v>459</v>
      </c>
      <c r="CZ81" s="352"/>
      <c r="DA81" s="352"/>
      <c r="DB81" s="352"/>
      <c r="DC81" s="352"/>
      <c r="DD81" s="352"/>
      <c r="DE81" s="352"/>
      <c r="DF81" s="352"/>
      <c r="DG81" s="352"/>
      <c r="DH81" s="352"/>
      <c r="DI81" s="104">
        <v>-4</v>
      </c>
      <c r="DJ81" s="84">
        <v>-0.8714596949891068</v>
      </c>
      <c r="DK81" s="721">
        <v>-6</v>
      </c>
      <c r="DL81" s="84">
        <v>-1.3245033112582782</v>
      </c>
    </row>
    <row r="82" spans="1:116" ht="15" outlineLevel="2">
      <c r="A82" s="366">
        <v>21</v>
      </c>
      <c r="B82" s="15" t="s">
        <v>367</v>
      </c>
      <c r="C82" s="336" t="s">
        <v>369</v>
      </c>
      <c r="D82" s="342">
        <v>34</v>
      </c>
      <c r="E82" s="352">
        <v>34</v>
      </c>
      <c r="F82" s="352">
        <v>34</v>
      </c>
      <c r="G82" s="352">
        <v>34</v>
      </c>
      <c r="H82" s="352">
        <v>34</v>
      </c>
      <c r="I82" s="352">
        <v>34</v>
      </c>
      <c r="J82" s="352">
        <v>34</v>
      </c>
      <c r="K82" s="352">
        <v>34</v>
      </c>
      <c r="L82" s="352">
        <v>34</v>
      </c>
      <c r="M82" s="352">
        <v>34</v>
      </c>
      <c r="N82" s="352">
        <v>34</v>
      </c>
      <c r="O82" s="345">
        <v>41</v>
      </c>
      <c r="P82" s="342">
        <v>41</v>
      </c>
      <c r="Q82" s="352">
        <v>37</v>
      </c>
      <c r="R82" s="352">
        <v>37</v>
      </c>
      <c r="S82" s="352">
        <v>56</v>
      </c>
      <c r="T82" s="352">
        <v>55</v>
      </c>
      <c r="U82" s="352">
        <v>57</v>
      </c>
      <c r="V82" s="352">
        <v>57</v>
      </c>
      <c r="W82" s="352">
        <v>57</v>
      </c>
      <c r="X82" s="352">
        <v>56</v>
      </c>
      <c r="Y82" s="352">
        <v>56</v>
      </c>
      <c r="Z82" s="352">
        <v>56</v>
      </c>
      <c r="AA82" s="345">
        <v>56</v>
      </c>
      <c r="AB82" s="342">
        <v>56</v>
      </c>
      <c r="AC82" s="352">
        <v>58</v>
      </c>
      <c r="AD82" s="352">
        <v>58</v>
      </c>
      <c r="AE82" s="352">
        <v>58</v>
      </c>
      <c r="AF82" s="352">
        <v>56</v>
      </c>
      <c r="AG82" s="352">
        <v>56</v>
      </c>
      <c r="AH82" s="352">
        <v>56</v>
      </c>
      <c r="AI82" s="352">
        <v>56</v>
      </c>
      <c r="AJ82" s="352">
        <v>56</v>
      </c>
      <c r="AK82" s="352">
        <v>56</v>
      </c>
      <c r="AL82" s="352">
        <v>56</v>
      </c>
      <c r="AM82" s="345">
        <v>56</v>
      </c>
      <c r="AN82" s="342">
        <v>56</v>
      </c>
      <c r="AO82" s="352">
        <v>57</v>
      </c>
      <c r="AP82" s="352">
        <v>57</v>
      </c>
      <c r="AQ82" s="352">
        <v>57</v>
      </c>
      <c r="AR82" s="352">
        <v>57</v>
      </c>
      <c r="AS82" s="352">
        <v>57</v>
      </c>
      <c r="AT82" s="352">
        <v>56</v>
      </c>
      <c r="AU82" s="352">
        <v>56</v>
      </c>
      <c r="AV82" s="352">
        <v>56</v>
      </c>
      <c r="AW82" s="352">
        <v>55</v>
      </c>
      <c r="AX82" s="352">
        <v>55</v>
      </c>
      <c r="AY82" s="345">
        <v>55</v>
      </c>
      <c r="AZ82" s="342">
        <v>55</v>
      </c>
      <c r="BA82" s="352">
        <v>55</v>
      </c>
      <c r="BB82" s="352">
        <v>55</v>
      </c>
      <c r="BC82" s="352">
        <v>55</v>
      </c>
      <c r="BD82" s="352">
        <v>55</v>
      </c>
      <c r="BE82" s="352">
        <v>55</v>
      </c>
      <c r="BF82" s="352">
        <v>53</v>
      </c>
      <c r="BG82" s="352">
        <v>54</v>
      </c>
      <c r="BH82" s="352">
        <v>54</v>
      </c>
      <c r="BI82" s="352">
        <v>54</v>
      </c>
      <c r="BJ82" s="352">
        <v>53</v>
      </c>
      <c r="BK82" s="341">
        <v>53</v>
      </c>
      <c r="BL82" s="342">
        <v>53</v>
      </c>
      <c r="BM82" s="352">
        <v>53</v>
      </c>
      <c r="BN82" s="352">
        <v>54</v>
      </c>
      <c r="BO82" s="352">
        <v>54</v>
      </c>
      <c r="BP82" s="352">
        <v>54</v>
      </c>
      <c r="BQ82" s="352">
        <v>54</v>
      </c>
      <c r="BR82" s="352">
        <v>50</v>
      </c>
      <c r="BS82" s="352">
        <v>50</v>
      </c>
      <c r="BT82" s="352">
        <v>50</v>
      </c>
      <c r="BU82" s="352">
        <v>50</v>
      </c>
      <c r="BV82" s="352">
        <v>53</v>
      </c>
      <c r="BW82" s="341">
        <v>53</v>
      </c>
      <c r="BX82" s="342">
        <v>53</v>
      </c>
      <c r="BY82" s="352">
        <v>54</v>
      </c>
      <c r="BZ82" s="352">
        <v>59</v>
      </c>
      <c r="CA82" s="352">
        <v>59</v>
      </c>
      <c r="CB82" s="352">
        <v>58</v>
      </c>
      <c r="CC82" s="352">
        <v>58</v>
      </c>
      <c r="CD82" s="352">
        <v>60</v>
      </c>
      <c r="CE82" s="352">
        <v>60</v>
      </c>
      <c r="CF82" s="352">
        <v>59</v>
      </c>
      <c r="CG82" s="352">
        <v>59</v>
      </c>
      <c r="CH82" s="352">
        <v>59</v>
      </c>
      <c r="CI82" s="341">
        <v>57</v>
      </c>
      <c r="CJ82" s="342">
        <v>57</v>
      </c>
      <c r="CK82" s="352">
        <v>57</v>
      </c>
      <c r="CL82" s="352">
        <v>57</v>
      </c>
      <c r="CM82" s="352">
        <v>60</v>
      </c>
      <c r="CN82" s="352">
        <v>59</v>
      </c>
      <c r="CO82" s="352">
        <v>59</v>
      </c>
      <c r="CP82" s="352">
        <v>59</v>
      </c>
      <c r="CQ82" s="352">
        <v>61</v>
      </c>
      <c r="CR82" s="352">
        <v>62</v>
      </c>
      <c r="CS82" s="341">
        <v>62</v>
      </c>
      <c r="CT82" s="345">
        <v>62</v>
      </c>
      <c r="CU82" s="341">
        <v>62</v>
      </c>
      <c r="CV82" s="352">
        <v>60</v>
      </c>
      <c r="CW82" s="352">
        <v>60</v>
      </c>
      <c r="CX82" s="352">
        <v>58</v>
      </c>
      <c r="CY82" s="793">
        <v>58</v>
      </c>
      <c r="CZ82" s="352"/>
      <c r="DA82" s="352"/>
      <c r="DB82" s="352"/>
      <c r="DC82" s="352"/>
      <c r="DD82" s="352"/>
      <c r="DE82" s="352"/>
      <c r="DF82" s="352"/>
      <c r="DG82" s="352"/>
      <c r="DH82" s="352"/>
      <c r="DI82" s="104">
        <v>-2</v>
      </c>
      <c r="DJ82" s="84">
        <v>-3.4482758620689653</v>
      </c>
      <c r="DK82" s="721">
        <v>-4</v>
      </c>
      <c r="DL82" s="84">
        <v>-7.0175438596491224</v>
      </c>
    </row>
    <row r="83" spans="1:116" ht="15" outlineLevel="2">
      <c r="A83" s="366">
        <v>55</v>
      </c>
      <c r="B83" s="15" t="s">
        <v>367</v>
      </c>
      <c r="C83" s="336" t="s">
        <v>370</v>
      </c>
      <c r="D83" s="342">
        <v>155</v>
      </c>
      <c r="E83" s="352">
        <v>155</v>
      </c>
      <c r="F83" s="352">
        <v>155</v>
      </c>
      <c r="G83" s="352">
        <v>155</v>
      </c>
      <c r="H83" s="352">
        <v>155</v>
      </c>
      <c r="I83" s="352">
        <v>157</v>
      </c>
      <c r="J83" s="352">
        <v>157</v>
      </c>
      <c r="K83" s="352">
        <v>157</v>
      </c>
      <c r="L83" s="352">
        <v>157</v>
      </c>
      <c r="M83" s="352">
        <v>157</v>
      </c>
      <c r="N83" s="352">
        <v>157</v>
      </c>
      <c r="O83" s="345">
        <v>185</v>
      </c>
      <c r="P83" s="342">
        <v>184</v>
      </c>
      <c r="Q83" s="352">
        <v>165</v>
      </c>
      <c r="R83" s="352">
        <v>162</v>
      </c>
      <c r="S83" s="352">
        <v>186</v>
      </c>
      <c r="T83" s="352">
        <v>181</v>
      </c>
      <c r="U83" s="352">
        <v>186</v>
      </c>
      <c r="V83" s="352">
        <v>184</v>
      </c>
      <c r="W83" s="352">
        <v>186</v>
      </c>
      <c r="X83" s="352">
        <v>186</v>
      </c>
      <c r="Y83" s="352">
        <v>188</v>
      </c>
      <c r="Z83" s="352">
        <v>188</v>
      </c>
      <c r="AA83" s="345">
        <v>187</v>
      </c>
      <c r="AB83" s="342">
        <v>187</v>
      </c>
      <c r="AC83" s="352">
        <v>187</v>
      </c>
      <c r="AD83" s="352">
        <v>187</v>
      </c>
      <c r="AE83" s="352">
        <v>187</v>
      </c>
      <c r="AF83" s="352">
        <v>189</v>
      </c>
      <c r="AG83" s="352">
        <v>189</v>
      </c>
      <c r="AH83" s="352">
        <v>189</v>
      </c>
      <c r="AI83" s="352">
        <v>189</v>
      </c>
      <c r="AJ83" s="352">
        <v>189</v>
      </c>
      <c r="AK83" s="352">
        <v>194</v>
      </c>
      <c r="AL83" s="352">
        <v>194</v>
      </c>
      <c r="AM83" s="345">
        <v>194</v>
      </c>
      <c r="AN83" s="342">
        <v>194</v>
      </c>
      <c r="AO83" s="352">
        <v>197</v>
      </c>
      <c r="AP83" s="352">
        <v>197</v>
      </c>
      <c r="AQ83" s="352">
        <v>197</v>
      </c>
      <c r="AR83" s="352">
        <v>194</v>
      </c>
      <c r="AS83" s="352">
        <v>194</v>
      </c>
      <c r="AT83" s="352">
        <v>193</v>
      </c>
      <c r="AU83" s="352">
        <v>192</v>
      </c>
      <c r="AV83" s="352">
        <v>192</v>
      </c>
      <c r="AW83" s="352">
        <v>191</v>
      </c>
      <c r="AX83" s="352">
        <v>191</v>
      </c>
      <c r="AY83" s="345">
        <v>191</v>
      </c>
      <c r="AZ83" s="342">
        <v>190</v>
      </c>
      <c r="BA83" s="352">
        <v>189</v>
      </c>
      <c r="BB83" s="352">
        <v>189</v>
      </c>
      <c r="BC83" s="352">
        <v>189</v>
      </c>
      <c r="BD83" s="352">
        <v>188</v>
      </c>
      <c r="BE83" s="352">
        <v>188</v>
      </c>
      <c r="BF83" s="352">
        <v>186</v>
      </c>
      <c r="BG83" s="352">
        <v>187</v>
      </c>
      <c r="BH83" s="352">
        <v>186</v>
      </c>
      <c r="BI83" s="352">
        <v>185</v>
      </c>
      <c r="BJ83" s="352">
        <v>184</v>
      </c>
      <c r="BK83" s="341">
        <v>184</v>
      </c>
      <c r="BL83" s="342">
        <v>184</v>
      </c>
      <c r="BM83" s="352">
        <v>183</v>
      </c>
      <c r="BN83" s="352">
        <v>191</v>
      </c>
      <c r="BO83" s="352">
        <v>192</v>
      </c>
      <c r="BP83" s="352">
        <v>192</v>
      </c>
      <c r="BQ83" s="352">
        <v>190</v>
      </c>
      <c r="BR83" s="352">
        <v>187</v>
      </c>
      <c r="BS83" s="352">
        <v>189</v>
      </c>
      <c r="BT83" s="352">
        <v>189</v>
      </c>
      <c r="BU83" s="352">
        <v>188</v>
      </c>
      <c r="BV83" s="352">
        <v>187</v>
      </c>
      <c r="BW83" s="341">
        <v>187</v>
      </c>
      <c r="BX83" s="342">
        <v>191</v>
      </c>
      <c r="BY83" s="352">
        <v>190</v>
      </c>
      <c r="BZ83" s="352">
        <v>203</v>
      </c>
      <c r="CA83" s="352">
        <v>203</v>
      </c>
      <c r="CB83" s="352">
        <v>202</v>
      </c>
      <c r="CC83" s="352">
        <v>202</v>
      </c>
      <c r="CD83" s="352">
        <v>202</v>
      </c>
      <c r="CE83" s="352">
        <v>203</v>
      </c>
      <c r="CF83" s="352">
        <v>203</v>
      </c>
      <c r="CG83" s="352">
        <v>201</v>
      </c>
      <c r="CH83" s="352">
        <v>199</v>
      </c>
      <c r="CI83" s="341">
        <v>193</v>
      </c>
      <c r="CJ83" s="342">
        <v>193</v>
      </c>
      <c r="CK83" s="352">
        <v>191</v>
      </c>
      <c r="CL83" s="352">
        <v>191</v>
      </c>
      <c r="CM83" s="352">
        <v>194</v>
      </c>
      <c r="CN83" s="352">
        <v>193</v>
      </c>
      <c r="CO83" s="352">
        <v>191</v>
      </c>
      <c r="CP83" s="352">
        <v>193</v>
      </c>
      <c r="CQ83" s="352">
        <v>193</v>
      </c>
      <c r="CR83" s="352">
        <v>192</v>
      </c>
      <c r="CS83" s="341">
        <v>190</v>
      </c>
      <c r="CT83" s="345">
        <v>195</v>
      </c>
      <c r="CU83" s="341">
        <v>194</v>
      </c>
      <c r="CV83" s="352">
        <v>194</v>
      </c>
      <c r="CW83" s="352">
        <v>192</v>
      </c>
      <c r="CX83" s="352">
        <v>190</v>
      </c>
      <c r="CY83" s="793">
        <v>190</v>
      </c>
      <c r="CZ83" s="352"/>
      <c r="DA83" s="352"/>
      <c r="DB83" s="352"/>
      <c r="DC83" s="352"/>
      <c r="DD83" s="352"/>
      <c r="DE83" s="352"/>
      <c r="DF83" s="352"/>
      <c r="DG83" s="352"/>
      <c r="DH83" s="352"/>
      <c r="DI83" s="104">
        <v>-2</v>
      </c>
      <c r="DJ83" s="84">
        <v>-1.0526315789473684</v>
      </c>
      <c r="DK83" s="721">
        <v>-4</v>
      </c>
      <c r="DL83" s="84">
        <v>-2.0725388601036272</v>
      </c>
    </row>
    <row r="84" spans="1:116" ht="15" outlineLevel="2">
      <c r="A84" s="366">
        <v>148</v>
      </c>
      <c r="B84" s="15" t="s">
        <v>367</v>
      </c>
      <c r="C84" s="336" t="s">
        <v>371</v>
      </c>
      <c r="D84" s="342">
        <v>662</v>
      </c>
      <c r="E84" s="352">
        <v>662</v>
      </c>
      <c r="F84" s="352">
        <v>663</v>
      </c>
      <c r="G84" s="352">
        <v>663</v>
      </c>
      <c r="H84" s="352">
        <v>663</v>
      </c>
      <c r="I84" s="352">
        <v>676</v>
      </c>
      <c r="J84" s="352">
        <v>674</v>
      </c>
      <c r="K84" s="352">
        <v>676</v>
      </c>
      <c r="L84" s="352">
        <v>676</v>
      </c>
      <c r="M84" s="352">
        <v>676</v>
      </c>
      <c r="N84" s="352">
        <v>675</v>
      </c>
      <c r="O84" s="345">
        <v>693</v>
      </c>
      <c r="P84" s="342">
        <v>689</v>
      </c>
      <c r="Q84" s="352">
        <v>598</v>
      </c>
      <c r="R84" s="352">
        <v>587</v>
      </c>
      <c r="S84" s="352">
        <v>788</v>
      </c>
      <c r="T84" s="352">
        <v>778</v>
      </c>
      <c r="U84" s="352">
        <v>785</v>
      </c>
      <c r="V84" s="352">
        <v>765</v>
      </c>
      <c r="W84" s="352">
        <v>764</v>
      </c>
      <c r="X84" s="352">
        <v>762</v>
      </c>
      <c r="Y84" s="352">
        <v>768</v>
      </c>
      <c r="Z84" s="352">
        <v>767</v>
      </c>
      <c r="AA84" s="345">
        <v>767</v>
      </c>
      <c r="AB84" s="342">
        <v>766</v>
      </c>
      <c r="AC84" s="352">
        <v>765</v>
      </c>
      <c r="AD84" s="352">
        <v>765</v>
      </c>
      <c r="AE84" s="352">
        <v>764</v>
      </c>
      <c r="AF84" s="352">
        <v>755</v>
      </c>
      <c r="AG84" s="352">
        <v>753</v>
      </c>
      <c r="AH84" s="352">
        <v>750</v>
      </c>
      <c r="AI84" s="352">
        <v>747</v>
      </c>
      <c r="AJ84" s="352">
        <v>746</v>
      </c>
      <c r="AK84" s="352">
        <v>740</v>
      </c>
      <c r="AL84" s="352">
        <v>739</v>
      </c>
      <c r="AM84" s="345">
        <v>737</v>
      </c>
      <c r="AN84" s="342">
        <v>736</v>
      </c>
      <c r="AO84" s="352">
        <v>733</v>
      </c>
      <c r="AP84" s="352">
        <v>731</v>
      </c>
      <c r="AQ84" s="352">
        <v>730</v>
      </c>
      <c r="AR84" s="352">
        <v>728</v>
      </c>
      <c r="AS84" s="352">
        <v>725</v>
      </c>
      <c r="AT84" s="352">
        <v>722</v>
      </c>
      <c r="AU84" s="352">
        <v>719</v>
      </c>
      <c r="AV84" s="352">
        <v>719</v>
      </c>
      <c r="AW84" s="352">
        <v>718</v>
      </c>
      <c r="AX84" s="352">
        <v>715</v>
      </c>
      <c r="AY84" s="345">
        <v>715</v>
      </c>
      <c r="AZ84" s="342">
        <v>715</v>
      </c>
      <c r="BA84" s="352">
        <v>714</v>
      </c>
      <c r="BB84" s="352">
        <v>708</v>
      </c>
      <c r="BC84" s="352">
        <v>706</v>
      </c>
      <c r="BD84" s="352">
        <v>703</v>
      </c>
      <c r="BE84" s="352">
        <v>702</v>
      </c>
      <c r="BF84" s="352">
        <v>689</v>
      </c>
      <c r="BG84" s="352">
        <v>685</v>
      </c>
      <c r="BH84" s="352">
        <v>685</v>
      </c>
      <c r="BI84" s="352">
        <v>684</v>
      </c>
      <c r="BJ84" s="352">
        <v>683</v>
      </c>
      <c r="BK84" s="341">
        <v>683</v>
      </c>
      <c r="BL84" s="342">
        <v>679</v>
      </c>
      <c r="BM84" s="352">
        <v>678</v>
      </c>
      <c r="BN84" s="352">
        <v>691</v>
      </c>
      <c r="BO84" s="352">
        <v>691</v>
      </c>
      <c r="BP84" s="352">
        <v>691</v>
      </c>
      <c r="BQ84" s="352">
        <v>694</v>
      </c>
      <c r="BR84" s="352">
        <v>685</v>
      </c>
      <c r="BS84" s="352">
        <v>682</v>
      </c>
      <c r="BT84" s="352">
        <v>679</v>
      </c>
      <c r="BU84" s="352">
        <v>678</v>
      </c>
      <c r="BV84" s="352">
        <v>674</v>
      </c>
      <c r="BW84" s="341">
        <v>676</v>
      </c>
      <c r="BX84" s="342">
        <v>679</v>
      </c>
      <c r="BY84" s="352">
        <v>670</v>
      </c>
      <c r="BZ84" s="352">
        <v>732</v>
      </c>
      <c r="CA84" s="352">
        <v>735</v>
      </c>
      <c r="CB84" s="352">
        <v>739</v>
      </c>
      <c r="CC84" s="352">
        <v>740</v>
      </c>
      <c r="CD84" s="352">
        <v>729</v>
      </c>
      <c r="CE84" s="352">
        <v>722</v>
      </c>
      <c r="CF84" s="352">
        <v>720</v>
      </c>
      <c r="CG84" s="352">
        <v>717</v>
      </c>
      <c r="CH84" s="352">
        <v>715</v>
      </c>
      <c r="CI84" s="341">
        <v>710</v>
      </c>
      <c r="CJ84" s="342">
        <v>713</v>
      </c>
      <c r="CK84" s="352">
        <v>706</v>
      </c>
      <c r="CL84" s="352">
        <v>703</v>
      </c>
      <c r="CM84" s="352">
        <v>709</v>
      </c>
      <c r="CN84" s="352">
        <v>709</v>
      </c>
      <c r="CO84" s="352">
        <v>710</v>
      </c>
      <c r="CP84" s="352">
        <v>702</v>
      </c>
      <c r="CQ84" s="352">
        <v>707</v>
      </c>
      <c r="CR84" s="352">
        <v>707</v>
      </c>
      <c r="CS84" s="341">
        <v>706</v>
      </c>
      <c r="CT84" s="345">
        <v>710</v>
      </c>
      <c r="CU84" s="341">
        <v>714</v>
      </c>
      <c r="CV84" s="352">
        <v>709</v>
      </c>
      <c r="CW84" s="352">
        <v>708</v>
      </c>
      <c r="CX84" s="352">
        <v>705</v>
      </c>
      <c r="CY84" s="793">
        <v>705</v>
      </c>
      <c r="CZ84" s="352"/>
      <c r="DA84" s="352"/>
      <c r="DB84" s="352"/>
      <c r="DC84" s="352"/>
      <c r="DD84" s="352"/>
      <c r="DE84" s="352"/>
      <c r="DF84" s="352"/>
      <c r="DG84" s="352"/>
      <c r="DH84" s="352"/>
      <c r="DI84" s="104">
        <v>-3</v>
      </c>
      <c r="DJ84" s="84">
        <v>-0.42553191489361702</v>
      </c>
      <c r="DK84" s="721">
        <v>-9</v>
      </c>
      <c r="DL84" s="84">
        <v>-1.267605633802817</v>
      </c>
    </row>
    <row r="85" spans="1:116" ht="15" outlineLevel="2">
      <c r="A85" s="366">
        <v>197</v>
      </c>
      <c r="B85" s="15" t="s">
        <v>367</v>
      </c>
      <c r="C85" s="336" t="s">
        <v>372</v>
      </c>
      <c r="D85" s="342">
        <v>214</v>
      </c>
      <c r="E85" s="352">
        <v>214</v>
      </c>
      <c r="F85" s="352">
        <v>214</v>
      </c>
      <c r="G85" s="352">
        <v>214</v>
      </c>
      <c r="H85" s="352">
        <v>214</v>
      </c>
      <c r="I85" s="352">
        <v>219</v>
      </c>
      <c r="J85" s="352">
        <v>219</v>
      </c>
      <c r="K85" s="352">
        <v>219</v>
      </c>
      <c r="L85" s="352">
        <v>219</v>
      </c>
      <c r="M85" s="352">
        <v>219</v>
      </c>
      <c r="N85" s="352">
        <v>218</v>
      </c>
      <c r="O85" s="345">
        <v>227</v>
      </c>
      <c r="P85" s="342">
        <v>226</v>
      </c>
      <c r="Q85" s="352">
        <v>200</v>
      </c>
      <c r="R85" s="352">
        <v>198</v>
      </c>
      <c r="S85" s="352">
        <v>289</v>
      </c>
      <c r="T85" s="352">
        <v>285</v>
      </c>
      <c r="U85" s="352">
        <v>289</v>
      </c>
      <c r="V85" s="352">
        <v>289</v>
      </c>
      <c r="W85" s="352">
        <v>287</v>
      </c>
      <c r="X85" s="352">
        <v>287</v>
      </c>
      <c r="Y85" s="352">
        <v>288</v>
      </c>
      <c r="Z85" s="352">
        <v>288</v>
      </c>
      <c r="AA85" s="345">
        <v>290</v>
      </c>
      <c r="AB85" s="342">
        <v>290</v>
      </c>
      <c r="AC85" s="352">
        <v>288</v>
      </c>
      <c r="AD85" s="352">
        <v>288</v>
      </c>
      <c r="AE85" s="352">
        <v>288</v>
      </c>
      <c r="AF85" s="352">
        <v>286</v>
      </c>
      <c r="AG85" s="352">
        <v>285</v>
      </c>
      <c r="AH85" s="352">
        <v>285</v>
      </c>
      <c r="AI85" s="352">
        <v>285</v>
      </c>
      <c r="AJ85" s="352">
        <v>284</v>
      </c>
      <c r="AK85" s="352">
        <v>284</v>
      </c>
      <c r="AL85" s="352">
        <v>286</v>
      </c>
      <c r="AM85" s="345">
        <v>286</v>
      </c>
      <c r="AN85" s="342">
        <v>286</v>
      </c>
      <c r="AO85" s="352">
        <v>286</v>
      </c>
      <c r="AP85" s="352">
        <v>285</v>
      </c>
      <c r="AQ85" s="352">
        <v>284</v>
      </c>
      <c r="AR85" s="352">
        <v>282</v>
      </c>
      <c r="AS85" s="352">
        <v>282</v>
      </c>
      <c r="AT85" s="352">
        <v>282</v>
      </c>
      <c r="AU85" s="352">
        <v>280</v>
      </c>
      <c r="AV85" s="352">
        <v>278</v>
      </c>
      <c r="AW85" s="352">
        <v>277</v>
      </c>
      <c r="AX85" s="352">
        <v>276</v>
      </c>
      <c r="AY85" s="345">
        <v>276</v>
      </c>
      <c r="AZ85" s="342">
        <v>276</v>
      </c>
      <c r="BA85" s="352">
        <v>275</v>
      </c>
      <c r="BB85" s="352">
        <v>275</v>
      </c>
      <c r="BC85" s="352">
        <v>274</v>
      </c>
      <c r="BD85" s="352">
        <v>272</v>
      </c>
      <c r="BE85" s="352">
        <v>271</v>
      </c>
      <c r="BF85" s="352">
        <v>263</v>
      </c>
      <c r="BG85" s="352">
        <v>261</v>
      </c>
      <c r="BH85" s="352">
        <v>261</v>
      </c>
      <c r="BI85" s="352">
        <v>260</v>
      </c>
      <c r="BJ85" s="352">
        <v>262</v>
      </c>
      <c r="BK85" s="341">
        <v>261</v>
      </c>
      <c r="BL85" s="342">
        <v>260</v>
      </c>
      <c r="BM85" s="352">
        <v>260</v>
      </c>
      <c r="BN85" s="352">
        <v>263</v>
      </c>
      <c r="BO85" s="352">
        <v>263</v>
      </c>
      <c r="BP85" s="352">
        <v>263</v>
      </c>
      <c r="BQ85" s="352">
        <v>262</v>
      </c>
      <c r="BR85" s="352">
        <v>260</v>
      </c>
      <c r="BS85" s="352">
        <v>262</v>
      </c>
      <c r="BT85" s="352">
        <v>261</v>
      </c>
      <c r="BU85" s="352">
        <v>259</v>
      </c>
      <c r="BV85" s="352">
        <v>257</v>
      </c>
      <c r="BW85" s="341">
        <v>258</v>
      </c>
      <c r="BX85" s="342">
        <v>263</v>
      </c>
      <c r="BY85" s="352">
        <v>262</v>
      </c>
      <c r="BZ85" s="352">
        <v>283</v>
      </c>
      <c r="CA85" s="352">
        <v>277</v>
      </c>
      <c r="CB85" s="352">
        <v>280</v>
      </c>
      <c r="CC85" s="352">
        <v>282</v>
      </c>
      <c r="CD85" s="352">
        <v>281</v>
      </c>
      <c r="CE85" s="352">
        <v>279</v>
      </c>
      <c r="CF85" s="352">
        <v>277</v>
      </c>
      <c r="CG85" s="352">
        <v>279</v>
      </c>
      <c r="CH85" s="352">
        <v>277</v>
      </c>
      <c r="CI85" s="341">
        <v>277</v>
      </c>
      <c r="CJ85" s="342">
        <v>280</v>
      </c>
      <c r="CK85" s="352">
        <v>278</v>
      </c>
      <c r="CL85" s="352">
        <v>276</v>
      </c>
      <c r="CM85" s="352">
        <v>277</v>
      </c>
      <c r="CN85" s="352">
        <v>277</v>
      </c>
      <c r="CO85" s="352">
        <v>280</v>
      </c>
      <c r="CP85" s="352">
        <v>281</v>
      </c>
      <c r="CQ85" s="352">
        <v>285</v>
      </c>
      <c r="CR85" s="352">
        <v>286</v>
      </c>
      <c r="CS85" s="341">
        <v>284</v>
      </c>
      <c r="CT85" s="345">
        <v>283</v>
      </c>
      <c r="CU85" s="341">
        <v>283</v>
      </c>
      <c r="CV85" s="352">
        <v>282</v>
      </c>
      <c r="CW85" s="352">
        <v>280</v>
      </c>
      <c r="CX85" s="352">
        <v>280</v>
      </c>
      <c r="CY85" s="793">
        <v>280</v>
      </c>
      <c r="CZ85" s="352"/>
      <c r="DA85" s="352"/>
      <c r="DB85" s="352"/>
      <c r="DC85" s="352"/>
      <c r="DD85" s="352"/>
      <c r="DE85" s="352"/>
      <c r="DF85" s="352"/>
      <c r="DG85" s="352"/>
      <c r="DH85" s="352"/>
      <c r="DI85" s="104">
        <v>0</v>
      </c>
      <c r="DJ85" s="84">
        <v>0</v>
      </c>
      <c r="DK85" s="721">
        <v>-3</v>
      </c>
      <c r="DL85" s="84">
        <v>-1.0830324909747291</v>
      </c>
    </row>
    <row r="86" spans="1:116" ht="15" outlineLevel="2">
      <c r="A86" s="366">
        <v>206</v>
      </c>
      <c r="B86" s="15" t="s">
        <v>367</v>
      </c>
      <c r="C86" s="336" t="s">
        <v>373</v>
      </c>
      <c r="D86" s="342">
        <v>52</v>
      </c>
      <c r="E86" s="352">
        <v>52</v>
      </c>
      <c r="F86" s="352">
        <v>52</v>
      </c>
      <c r="G86" s="352">
        <v>52</v>
      </c>
      <c r="H86" s="352">
        <v>52</v>
      </c>
      <c r="I86" s="352">
        <v>53</v>
      </c>
      <c r="J86" s="352">
        <v>53</v>
      </c>
      <c r="K86" s="352">
        <v>53</v>
      </c>
      <c r="L86" s="352">
        <v>53</v>
      </c>
      <c r="M86" s="352">
        <v>53</v>
      </c>
      <c r="N86" s="352">
        <v>52</v>
      </c>
      <c r="O86" s="345">
        <v>57</v>
      </c>
      <c r="P86" s="342">
        <v>57</v>
      </c>
      <c r="Q86" s="352">
        <v>55</v>
      </c>
      <c r="R86" s="352">
        <v>49</v>
      </c>
      <c r="S86" s="352">
        <v>65</v>
      </c>
      <c r="T86" s="352">
        <v>64</v>
      </c>
      <c r="U86" s="352">
        <v>69</v>
      </c>
      <c r="V86" s="352">
        <v>66</v>
      </c>
      <c r="W86" s="352">
        <v>65</v>
      </c>
      <c r="X86" s="352">
        <v>65</v>
      </c>
      <c r="Y86" s="352">
        <v>65</v>
      </c>
      <c r="Z86" s="352">
        <v>65</v>
      </c>
      <c r="AA86" s="345">
        <v>65</v>
      </c>
      <c r="AB86" s="342">
        <v>65</v>
      </c>
      <c r="AC86" s="352">
        <v>65</v>
      </c>
      <c r="AD86" s="352">
        <v>65</v>
      </c>
      <c r="AE86" s="352">
        <v>65</v>
      </c>
      <c r="AF86" s="352">
        <v>64</v>
      </c>
      <c r="AG86" s="352">
        <v>62</v>
      </c>
      <c r="AH86" s="352">
        <v>62</v>
      </c>
      <c r="AI86" s="352">
        <v>63</v>
      </c>
      <c r="AJ86" s="352">
        <v>63</v>
      </c>
      <c r="AK86" s="352">
        <v>63</v>
      </c>
      <c r="AL86" s="352">
        <v>63</v>
      </c>
      <c r="AM86" s="345">
        <v>63</v>
      </c>
      <c r="AN86" s="342">
        <v>63</v>
      </c>
      <c r="AO86" s="352">
        <v>63</v>
      </c>
      <c r="AP86" s="352">
        <v>63</v>
      </c>
      <c r="AQ86" s="352">
        <v>63</v>
      </c>
      <c r="AR86" s="352">
        <v>63</v>
      </c>
      <c r="AS86" s="352">
        <v>63</v>
      </c>
      <c r="AT86" s="352">
        <v>63</v>
      </c>
      <c r="AU86" s="352">
        <v>63</v>
      </c>
      <c r="AV86" s="352">
        <v>62</v>
      </c>
      <c r="AW86" s="352">
        <v>62</v>
      </c>
      <c r="AX86" s="352">
        <v>62</v>
      </c>
      <c r="AY86" s="345">
        <v>61</v>
      </c>
      <c r="AZ86" s="342">
        <v>61</v>
      </c>
      <c r="BA86" s="352">
        <v>60</v>
      </c>
      <c r="BB86" s="352">
        <v>60</v>
      </c>
      <c r="BC86" s="352">
        <v>60</v>
      </c>
      <c r="BD86" s="352">
        <v>60</v>
      </c>
      <c r="BE86" s="352">
        <v>60</v>
      </c>
      <c r="BF86" s="352">
        <v>59</v>
      </c>
      <c r="BG86" s="352">
        <v>59</v>
      </c>
      <c r="BH86" s="352">
        <v>59</v>
      </c>
      <c r="BI86" s="352">
        <v>59</v>
      </c>
      <c r="BJ86" s="352">
        <v>60</v>
      </c>
      <c r="BK86" s="341">
        <v>60</v>
      </c>
      <c r="BL86" s="342">
        <v>59</v>
      </c>
      <c r="BM86" s="352">
        <v>59</v>
      </c>
      <c r="BN86" s="352">
        <v>59</v>
      </c>
      <c r="BO86" s="352">
        <v>59</v>
      </c>
      <c r="BP86" s="352">
        <v>59</v>
      </c>
      <c r="BQ86" s="352">
        <v>59</v>
      </c>
      <c r="BR86" s="352">
        <v>58</v>
      </c>
      <c r="BS86" s="352">
        <v>58</v>
      </c>
      <c r="BT86" s="352">
        <v>58</v>
      </c>
      <c r="BU86" s="352">
        <v>58</v>
      </c>
      <c r="BV86" s="352">
        <v>59</v>
      </c>
      <c r="BW86" s="341">
        <v>59</v>
      </c>
      <c r="BX86" s="342">
        <v>60</v>
      </c>
      <c r="BY86" s="352">
        <v>60</v>
      </c>
      <c r="BZ86" s="352">
        <v>67</v>
      </c>
      <c r="CA86" s="352">
        <v>68</v>
      </c>
      <c r="CB86" s="352">
        <v>71</v>
      </c>
      <c r="CC86" s="352">
        <v>72</v>
      </c>
      <c r="CD86" s="352">
        <v>71</v>
      </c>
      <c r="CE86" s="352">
        <v>70</v>
      </c>
      <c r="CF86" s="352">
        <v>71</v>
      </c>
      <c r="CG86" s="352">
        <v>75</v>
      </c>
      <c r="CH86" s="352">
        <v>74</v>
      </c>
      <c r="CI86" s="341">
        <v>72</v>
      </c>
      <c r="CJ86" s="342">
        <v>69</v>
      </c>
      <c r="CK86" s="352">
        <v>69</v>
      </c>
      <c r="CL86" s="352">
        <v>69</v>
      </c>
      <c r="CM86" s="352">
        <v>69</v>
      </c>
      <c r="CN86" s="352">
        <v>70</v>
      </c>
      <c r="CO86" s="352">
        <v>70</v>
      </c>
      <c r="CP86" s="352">
        <v>69</v>
      </c>
      <c r="CQ86" s="352">
        <v>69</v>
      </c>
      <c r="CR86" s="352">
        <v>69</v>
      </c>
      <c r="CS86" s="341">
        <v>69</v>
      </c>
      <c r="CT86" s="345">
        <v>70</v>
      </c>
      <c r="CU86" s="341">
        <v>70</v>
      </c>
      <c r="CV86" s="352">
        <v>70</v>
      </c>
      <c r="CW86" s="352">
        <v>70</v>
      </c>
      <c r="CX86" s="352">
        <v>71</v>
      </c>
      <c r="CY86" s="793">
        <v>71</v>
      </c>
      <c r="CZ86" s="352"/>
      <c r="DA86" s="352"/>
      <c r="DB86" s="352"/>
      <c r="DC86" s="352"/>
      <c r="DD86" s="352"/>
      <c r="DE86" s="352"/>
      <c r="DF86" s="352"/>
      <c r="DG86" s="352"/>
      <c r="DH86" s="352"/>
      <c r="DI86" s="104">
        <v>1</v>
      </c>
      <c r="DJ86" s="84">
        <v>1.4084507042253522</v>
      </c>
      <c r="DK86" s="721">
        <v>1</v>
      </c>
      <c r="DL86" s="84">
        <v>1.3888888888888888</v>
      </c>
    </row>
    <row r="87" spans="1:116" ht="15" outlineLevel="2">
      <c r="A87" s="366">
        <v>313</v>
      </c>
      <c r="B87" s="15" t="s">
        <v>367</v>
      </c>
      <c r="C87" s="336" t="s">
        <v>374</v>
      </c>
      <c r="D87" s="342">
        <v>173</v>
      </c>
      <c r="E87" s="352">
        <v>173</v>
      </c>
      <c r="F87" s="352">
        <v>173</v>
      </c>
      <c r="G87" s="352">
        <v>173</v>
      </c>
      <c r="H87" s="352">
        <v>173</v>
      </c>
      <c r="I87" s="352">
        <v>178</v>
      </c>
      <c r="J87" s="352">
        <v>178</v>
      </c>
      <c r="K87" s="352">
        <v>178</v>
      </c>
      <c r="L87" s="352">
        <v>178</v>
      </c>
      <c r="M87" s="352">
        <v>178</v>
      </c>
      <c r="N87" s="352">
        <v>177</v>
      </c>
      <c r="O87" s="345">
        <v>181</v>
      </c>
      <c r="P87" s="342">
        <v>181</v>
      </c>
      <c r="Q87" s="352">
        <v>147</v>
      </c>
      <c r="R87" s="352">
        <v>147</v>
      </c>
      <c r="S87" s="352">
        <v>195</v>
      </c>
      <c r="T87" s="352">
        <v>193</v>
      </c>
      <c r="U87" s="352">
        <v>194</v>
      </c>
      <c r="V87" s="352">
        <v>190</v>
      </c>
      <c r="W87" s="352">
        <v>190</v>
      </c>
      <c r="X87" s="352">
        <v>190</v>
      </c>
      <c r="Y87" s="352">
        <v>190</v>
      </c>
      <c r="Z87" s="352">
        <v>190</v>
      </c>
      <c r="AA87" s="345">
        <v>192</v>
      </c>
      <c r="AB87" s="342">
        <v>192</v>
      </c>
      <c r="AC87" s="352">
        <v>193</v>
      </c>
      <c r="AD87" s="352">
        <v>195</v>
      </c>
      <c r="AE87" s="352">
        <v>195</v>
      </c>
      <c r="AF87" s="352">
        <v>195</v>
      </c>
      <c r="AG87" s="352">
        <v>194</v>
      </c>
      <c r="AH87" s="352">
        <v>194</v>
      </c>
      <c r="AI87" s="352">
        <v>192</v>
      </c>
      <c r="AJ87" s="352">
        <v>188</v>
      </c>
      <c r="AK87" s="352">
        <v>188</v>
      </c>
      <c r="AL87" s="352">
        <v>187</v>
      </c>
      <c r="AM87" s="345">
        <v>186</v>
      </c>
      <c r="AN87" s="342">
        <v>186</v>
      </c>
      <c r="AO87" s="352">
        <v>184</v>
      </c>
      <c r="AP87" s="352">
        <v>184</v>
      </c>
      <c r="AQ87" s="352">
        <v>183</v>
      </c>
      <c r="AR87" s="352">
        <v>183</v>
      </c>
      <c r="AS87" s="352">
        <v>183</v>
      </c>
      <c r="AT87" s="352">
        <v>183</v>
      </c>
      <c r="AU87" s="352">
        <v>183</v>
      </c>
      <c r="AV87" s="352">
        <v>182</v>
      </c>
      <c r="AW87" s="352">
        <v>182</v>
      </c>
      <c r="AX87" s="352">
        <v>181</v>
      </c>
      <c r="AY87" s="345">
        <v>181</v>
      </c>
      <c r="AZ87" s="342">
        <v>179</v>
      </c>
      <c r="BA87" s="352">
        <v>178</v>
      </c>
      <c r="BB87" s="352">
        <v>178</v>
      </c>
      <c r="BC87" s="352">
        <v>178</v>
      </c>
      <c r="BD87" s="352">
        <v>178</v>
      </c>
      <c r="BE87" s="352">
        <v>178</v>
      </c>
      <c r="BF87" s="352">
        <v>174</v>
      </c>
      <c r="BG87" s="352">
        <v>175</v>
      </c>
      <c r="BH87" s="352">
        <v>175</v>
      </c>
      <c r="BI87" s="352">
        <v>175</v>
      </c>
      <c r="BJ87" s="352">
        <v>178</v>
      </c>
      <c r="BK87" s="341">
        <v>178</v>
      </c>
      <c r="BL87" s="342">
        <v>176</v>
      </c>
      <c r="BM87" s="352">
        <v>175</v>
      </c>
      <c r="BN87" s="352">
        <v>181</v>
      </c>
      <c r="BO87" s="352">
        <v>181</v>
      </c>
      <c r="BP87" s="352">
        <v>181</v>
      </c>
      <c r="BQ87" s="352">
        <v>181</v>
      </c>
      <c r="BR87" s="352">
        <v>177</v>
      </c>
      <c r="BS87" s="352">
        <v>177</v>
      </c>
      <c r="BT87" s="352">
        <v>177</v>
      </c>
      <c r="BU87" s="352">
        <v>177</v>
      </c>
      <c r="BV87" s="352">
        <v>177</v>
      </c>
      <c r="BW87" s="341">
        <v>176</v>
      </c>
      <c r="BX87" s="342">
        <v>175</v>
      </c>
      <c r="BY87" s="352">
        <v>175</v>
      </c>
      <c r="BZ87" s="352">
        <v>188</v>
      </c>
      <c r="CA87" s="352">
        <v>186</v>
      </c>
      <c r="CB87" s="352">
        <v>186</v>
      </c>
      <c r="CC87" s="352">
        <v>186</v>
      </c>
      <c r="CD87" s="352">
        <v>187</v>
      </c>
      <c r="CE87" s="352">
        <v>186</v>
      </c>
      <c r="CF87" s="352">
        <v>186</v>
      </c>
      <c r="CG87" s="352">
        <v>186</v>
      </c>
      <c r="CH87" s="352">
        <v>186</v>
      </c>
      <c r="CI87" s="341">
        <v>185</v>
      </c>
      <c r="CJ87" s="342">
        <v>183</v>
      </c>
      <c r="CK87" s="352">
        <v>182</v>
      </c>
      <c r="CL87" s="352">
        <v>180</v>
      </c>
      <c r="CM87" s="352">
        <v>180</v>
      </c>
      <c r="CN87" s="352">
        <v>179</v>
      </c>
      <c r="CO87" s="352">
        <v>181</v>
      </c>
      <c r="CP87" s="352">
        <v>181</v>
      </c>
      <c r="CQ87" s="352">
        <v>184</v>
      </c>
      <c r="CR87" s="352">
        <v>183</v>
      </c>
      <c r="CS87" s="341">
        <v>180</v>
      </c>
      <c r="CT87" s="345">
        <v>191</v>
      </c>
      <c r="CU87" s="341">
        <v>189</v>
      </c>
      <c r="CV87" s="352">
        <v>187</v>
      </c>
      <c r="CW87" s="352">
        <v>189</v>
      </c>
      <c r="CX87" s="352">
        <v>188</v>
      </c>
      <c r="CY87" s="793">
        <v>188</v>
      </c>
      <c r="CZ87" s="352"/>
      <c r="DA87" s="352"/>
      <c r="DB87" s="352"/>
      <c r="DC87" s="352"/>
      <c r="DD87" s="352"/>
      <c r="DE87" s="352"/>
      <c r="DF87" s="352"/>
      <c r="DG87" s="352"/>
      <c r="DH87" s="352"/>
      <c r="DI87" s="104">
        <v>-1</v>
      </c>
      <c r="DJ87" s="84">
        <v>-0.53191489361702127</v>
      </c>
      <c r="DK87" s="721">
        <v>-1</v>
      </c>
      <c r="DL87" s="84">
        <v>-0.54054054054054057</v>
      </c>
    </row>
    <row r="88" spans="1:116" ht="15" outlineLevel="2">
      <c r="A88" s="366">
        <v>318</v>
      </c>
      <c r="B88" s="15" t="s">
        <v>367</v>
      </c>
      <c r="C88" s="336" t="s">
        <v>375</v>
      </c>
      <c r="D88" s="342">
        <v>336</v>
      </c>
      <c r="E88" s="352">
        <v>336</v>
      </c>
      <c r="F88" s="352">
        <v>336</v>
      </c>
      <c r="G88" s="352">
        <v>336</v>
      </c>
      <c r="H88" s="352">
        <v>336</v>
      </c>
      <c r="I88" s="352">
        <v>343</v>
      </c>
      <c r="J88" s="352">
        <v>342</v>
      </c>
      <c r="K88" s="352">
        <v>342</v>
      </c>
      <c r="L88" s="352">
        <v>341</v>
      </c>
      <c r="M88" s="352">
        <v>341</v>
      </c>
      <c r="N88" s="352">
        <v>341</v>
      </c>
      <c r="O88" s="345">
        <v>347</v>
      </c>
      <c r="P88" s="342">
        <v>346</v>
      </c>
      <c r="Q88" s="352">
        <v>303</v>
      </c>
      <c r="R88" s="352">
        <v>298</v>
      </c>
      <c r="S88" s="352">
        <v>436</v>
      </c>
      <c r="T88" s="352">
        <v>429</v>
      </c>
      <c r="U88" s="352">
        <v>440</v>
      </c>
      <c r="V88" s="352">
        <v>442</v>
      </c>
      <c r="W88" s="352">
        <v>443</v>
      </c>
      <c r="X88" s="352">
        <v>443</v>
      </c>
      <c r="Y88" s="352">
        <v>453</v>
      </c>
      <c r="Z88" s="352">
        <v>453</v>
      </c>
      <c r="AA88" s="345">
        <v>453</v>
      </c>
      <c r="AB88" s="342">
        <v>452</v>
      </c>
      <c r="AC88" s="352">
        <v>452</v>
      </c>
      <c r="AD88" s="352">
        <v>453</v>
      </c>
      <c r="AE88" s="352">
        <v>452</v>
      </c>
      <c r="AF88" s="352">
        <v>451</v>
      </c>
      <c r="AG88" s="352">
        <v>451</v>
      </c>
      <c r="AH88" s="352">
        <v>453</v>
      </c>
      <c r="AI88" s="352">
        <v>454</v>
      </c>
      <c r="AJ88" s="352">
        <v>455</v>
      </c>
      <c r="AK88" s="352">
        <v>456</v>
      </c>
      <c r="AL88" s="352">
        <v>456</v>
      </c>
      <c r="AM88" s="345">
        <v>456</v>
      </c>
      <c r="AN88" s="342">
        <v>454</v>
      </c>
      <c r="AO88" s="352">
        <v>455</v>
      </c>
      <c r="AP88" s="352">
        <v>455</v>
      </c>
      <c r="AQ88" s="352">
        <v>453</v>
      </c>
      <c r="AR88" s="352">
        <v>452</v>
      </c>
      <c r="AS88" s="352">
        <v>452</v>
      </c>
      <c r="AT88" s="352">
        <v>451</v>
      </c>
      <c r="AU88" s="352">
        <v>450</v>
      </c>
      <c r="AV88" s="352">
        <v>448</v>
      </c>
      <c r="AW88" s="352">
        <v>446</v>
      </c>
      <c r="AX88" s="352">
        <v>444</v>
      </c>
      <c r="AY88" s="345">
        <v>445</v>
      </c>
      <c r="AZ88" s="342">
        <v>442</v>
      </c>
      <c r="BA88" s="352">
        <v>438</v>
      </c>
      <c r="BB88" s="352">
        <v>437</v>
      </c>
      <c r="BC88" s="352">
        <v>434</v>
      </c>
      <c r="BD88" s="352">
        <v>431</v>
      </c>
      <c r="BE88" s="352">
        <v>430</v>
      </c>
      <c r="BF88" s="352">
        <v>423</v>
      </c>
      <c r="BG88" s="352">
        <v>422</v>
      </c>
      <c r="BH88" s="352">
        <v>422</v>
      </c>
      <c r="BI88" s="352">
        <v>421</v>
      </c>
      <c r="BJ88" s="352">
        <v>425</v>
      </c>
      <c r="BK88" s="341">
        <v>426</v>
      </c>
      <c r="BL88" s="342">
        <v>425</v>
      </c>
      <c r="BM88" s="352">
        <v>425</v>
      </c>
      <c r="BN88" s="352">
        <v>432</v>
      </c>
      <c r="BO88" s="352">
        <v>433</v>
      </c>
      <c r="BP88" s="352">
        <v>433</v>
      </c>
      <c r="BQ88" s="352">
        <v>436</v>
      </c>
      <c r="BR88" s="352">
        <v>434</v>
      </c>
      <c r="BS88" s="352">
        <v>438</v>
      </c>
      <c r="BT88" s="352">
        <v>434</v>
      </c>
      <c r="BU88" s="352">
        <v>432</v>
      </c>
      <c r="BV88" s="352">
        <v>432</v>
      </c>
      <c r="BW88" s="341">
        <v>431</v>
      </c>
      <c r="BX88" s="342">
        <v>431</v>
      </c>
      <c r="BY88" s="352">
        <v>426</v>
      </c>
      <c r="BZ88" s="352">
        <v>457</v>
      </c>
      <c r="CA88" s="352">
        <v>459</v>
      </c>
      <c r="CB88" s="352">
        <v>458</v>
      </c>
      <c r="CC88" s="352">
        <v>455</v>
      </c>
      <c r="CD88" s="352">
        <v>455</v>
      </c>
      <c r="CE88" s="352">
        <v>453</v>
      </c>
      <c r="CF88" s="352">
        <v>449</v>
      </c>
      <c r="CG88" s="352">
        <v>449</v>
      </c>
      <c r="CH88" s="352">
        <v>448</v>
      </c>
      <c r="CI88" s="341">
        <v>441</v>
      </c>
      <c r="CJ88" s="342">
        <v>440</v>
      </c>
      <c r="CK88" s="352">
        <v>437</v>
      </c>
      <c r="CL88" s="352">
        <v>438</v>
      </c>
      <c r="CM88" s="352">
        <v>444</v>
      </c>
      <c r="CN88" s="352">
        <v>442</v>
      </c>
      <c r="CO88" s="352">
        <v>443</v>
      </c>
      <c r="CP88" s="352">
        <v>442</v>
      </c>
      <c r="CQ88" s="352">
        <v>444</v>
      </c>
      <c r="CR88" s="352">
        <v>442</v>
      </c>
      <c r="CS88" s="341">
        <v>442</v>
      </c>
      <c r="CT88" s="345">
        <v>441</v>
      </c>
      <c r="CU88" s="341">
        <v>443</v>
      </c>
      <c r="CV88" s="352">
        <v>441</v>
      </c>
      <c r="CW88" s="352">
        <v>437</v>
      </c>
      <c r="CX88" s="352">
        <v>432</v>
      </c>
      <c r="CY88" s="793">
        <v>432</v>
      </c>
      <c r="CZ88" s="352"/>
      <c r="DA88" s="352"/>
      <c r="DB88" s="352"/>
      <c r="DC88" s="352"/>
      <c r="DD88" s="352"/>
      <c r="DE88" s="352"/>
      <c r="DF88" s="352"/>
      <c r="DG88" s="352"/>
      <c r="DH88" s="352"/>
      <c r="DI88" s="104">
        <v>-5</v>
      </c>
      <c r="DJ88" s="84">
        <v>-1.1574074074074074</v>
      </c>
      <c r="DK88" s="721">
        <v>-11</v>
      </c>
      <c r="DL88" s="84">
        <v>-2.4943310657596371</v>
      </c>
    </row>
    <row r="89" spans="1:116" ht="15" outlineLevel="2">
      <c r="A89" s="366">
        <v>321</v>
      </c>
      <c r="B89" s="15" t="s">
        <v>367</v>
      </c>
      <c r="C89" s="336" t="s">
        <v>376</v>
      </c>
      <c r="D89" s="342">
        <v>77</v>
      </c>
      <c r="E89" s="352">
        <v>77</v>
      </c>
      <c r="F89" s="352">
        <v>77</v>
      </c>
      <c r="G89" s="352">
        <v>77</v>
      </c>
      <c r="H89" s="352">
        <v>77</v>
      </c>
      <c r="I89" s="352">
        <v>77</v>
      </c>
      <c r="J89" s="352">
        <v>77</v>
      </c>
      <c r="K89" s="352">
        <v>77</v>
      </c>
      <c r="L89" s="352">
        <v>77</v>
      </c>
      <c r="M89" s="352">
        <v>77</v>
      </c>
      <c r="N89" s="352">
        <v>77</v>
      </c>
      <c r="O89" s="345">
        <v>81</v>
      </c>
      <c r="P89" s="342">
        <v>80</v>
      </c>
      <c r="Q89" s="352">
        <v>69</v>
      </c>
      <c r="R89" s="352">
        <v>69</v>
      </c>
      <c r="S89" s="352">
        <v>94</v>
      </c>
      <c r="T89" s="352">
        <v>92</v>
      </c>
      <c r="U89" s="352">
        <v>93</v>
      </c>
      <c r="V89" s="352">
        <v>94</v>
      </c>
      <c r="W89" s="352">
        <v>94</v>
      </c>
      <c r="X89" s="352">
        <v>94</v>
      </c>
      <c r="Y89" s="352">
        <v>94</v>
      </c>
      <c r="Z89" s="352">
        <v>94</v>
      </c>
      <c r="AA89" s="345">
        <v>94</v>
      </c>
      <c r="AB89" s="342">
        <v>94</v>
      </c>
      <c r="AC89" s="352">
        <v>94</v>
      </c>
      <c r="AD89" s="352">
        <v>95</v>
      </c>
      <c r="AE89" s="352">
        <v>95</v>
      </c>
      <c r="AF89" s="352">
        <v>97</v>
      </c>
      <c r="AG89" s="352">
        <v>97</v>
      </c>
      <c r="AH89" s="352">
        <v>97</v>
      </c>
      <c r="AI89" s="352">
        <v>97</v>
      </c>
      <c r="AJ89" s="352">
        <v>97</v>
      </c>
      <c r="AK89" s="352">
        <v>99</v>
      </c>
      <c r="AL89" s="352">
        <v>99</v>
      </c>
      <c r="AM89" s="345">
        <v>99</v>
      </c>
      <c r="AN89" s="342">
        <v>98</v>
      </c>
      <c r="AO89" s="352">
        <v>98</v>
      </c>
      <c r="AP89" s="352">
        <v>98</v>
      </c>
      <c r="AQ89" s="352">
        <v>98</v>
      </c>
      <c r="AR89" s="352">
        <v>97</v>
      </c>
      <c r="AS89" s="352">
        <v>97</v>
      </c>
      <c r="AT89" s="352">
        <v>97</v>
      </c>
      <c r="AU89" s="352">
        <v>96</v>
      </c>
      <c r="AV89" s="352">
        <v>96</v>
      </c>
      <c r="AW89" s="352">
        <v>96</v>
      </c>
      <c r="AX89" s="352">
        <v>96</v>
      </c>
      <c r="AY89" s="345">
        <v>96</v>
      </c>
      <c r="AZ89" s="342">
        <v>96</v>
      </c>
      <c r="BA89" s="352">
        <v>96</v>
      </c>
      <c r="BB89" s="352">
        <v>95</v>
      </c>
      <c r="BC89" s="352">
        <v>95</v>
      </c>
      <c r="BD89" s="352">
        <v>95</v>
      </c>
      <c r="BE89" s="352">
        <v>95</v>
      </c>
      <c r="BF89" s="352">
        <v>92</v>
      </c>
      <c r="BG89" s="352">
        <v>88</v>
      </c>
      <c r="BH89" s="352">
        <v>88</v>
      </c>
      <c r="BI89" s="352">
        <v>88</v>
      </c>
      <c r="BJ89" s="352">
        <v>88</v>
      </c>
      <c r="BK89" s="341">
        <v>88</v>
      </c>
      <c r="BL89" s="342">
        <v>90</v>
      </c>
      <c r="BM89" s="352">
        <v>90</v>
      </c>
      <c r="BN89" s="352">
        <v>97</v>
      </c>
      <c r="BO89" s="352">
        <v>97</v>
      </c>
      <c r="BP89" s="352">
        <v>97</v>
      </c>
      <c r="BQ89" s="352">
        <v>98</v>
      </c>
      <c r="BR89" s="352">
        <v>96</v>
      </c>
      <c r="BS89" s="352">
        <v>96</v>
      </c>
      <c r="BT89" s="352">
        <v>95</v>
      </c>
      <c r="BU89" s="352">
        <v>95</v>
      </c>
      <c r="BV89" s="352">
        <v>96</v>
      </c>
      <c r="BW89" s="341">
        <v>96</v>
      </c>
      <c r="BX89" s="342">
        <v>97</v>
      </c>
      <c r="BY89" s="352">
        <v>95</v>
      </c>
      <c r="BZ89" s="352">
        <v>105</v>
      </c>
      <c r="CA89" s="352">
        <v>103</v>
      </c>
      <c r="CB89" s="352">
        <v>104</v>
      </c>
      <c r="CC89" s="352">
        <v>104</v>
      </c>
      <c r="CD89" s="352">
        <v>102</v>
      </c>
      <c r="CE89" s="352">
        <v>101</v>
      </c>
      <c r="CF89" s="352">
        <v>102</v>
      </c>
      <c r="CG89" s="352">
        <v>101</v>
      </c>
      <c r="CH89" s="352">
        <v>100</v>
      </c>
      <c r="CI89" s="341">
        <v>97</v>
      </c>
      <c r="CJ89" s="342">
        <v>100</v>
      </c>
      <c r="CK89" s="352">
        <v>99</v>
      </c>
      <c r="CL89" s="352">
        <v>101</v>
      </c>
      <c r="CM89" s="352">
        <v>107</v>
      </c>
      <c r="CN89" s="352">
        <v>108</v>
      </c>
      <c r="CO89" s="352">
        <v>105</v>
      </c>
      <c r="CP89" s="352">
        <v>104</v>
      </c>
      <c r="CQ89" s="352">
        <v>104</v>
      </c>
      <c r="CR89" s="352">
        <v>105</v>
      </c>
      <c r="CS89" s="341">
        <v>99</v>
      </c>
      <c r="CT89" s="345">
        <v>100</v>
      </c>
      <c r="CU89" s="341">
        <v>100</v>
      </c>
      <c r="CV89" s="352">
        <v>99</v>
      </c>
      <c r="CW89" s="352">
        <v>100</v>
      </c>
      <c r="CX89" s="352">
        <v>101</v>
      </c>
      <c r="CY89" s="793">
        <v>101</v>
      </c>
      <c r="CZ89" s="352"/>
      <c r="DA89" s="352"/>
      <c r="DB89" s="352"/>
      <c r="DC89" s="352"/>
      <c r="DD89" s="352"/>
      <c r="DE89" s="352"/>
      <c r="DF89" s="352"/>
      <c r="DG89" s="352"/>
      <c r="DH89" s="352"/>
      <c r="DI89" s="104">
        <v>1</v>
      </c>
      <c r="DJ89" s="84">
        <v>0.99009900990099009</v>
      </c>
      <c r="DK89" s="721">
        <v>1</v>
      </c>
      <c r="DL89" s="84">
        <v>1.0309278350515463</v>
      </c>
    </row>
    <row r="90" spans="1:116" ht="15" outlineLevel="2">
      <c r="A90" s="366">
        <v>376</v>
      </c>
      <c r="B90" s="15" t="s">
        <v>367</v>
      </c>
      <c r="C90" s="336" t="s">
        <v>377</v>
      </c>
      <c r="D90" s="342">
        <v>626</v>
      </c>
      <c r="E90" s="352">
        <v>626</v>
      </c>
      <c r="F90" s="352">
        <v>626</v>
      </c>
      <c r="G90" s="352">
        <v>626</v>
      </c>
      <c r="H90" s="352">
        <v>626</v>
      </c>
      <c r="I90" s="352">
        <v>637</v>
      </c>
      <c r="J90" s="352">
        <v>635</v>
      </c>
      <c r="K90" s="352">
        <v>637</v>
      </c>
      <c r="L90" s="352">
        <v>637</v>
      </c>
      <c r="M90" s="352">
        <v>637</v>
      </c>
      <c r="N90" s="352">
        <v>635</v>
      </c>
      <c r="O90" s="345">
        <v>656</v>
      </c>
      <c r="P90" s="342">
        <v>652</v>
      </c>
      <c r="Q90" s="352">
        <v>576</v>
      </c>
      <c r="R90" s="352">
        <v>570</v>
      </c>
      <c r="S90" s="352">
        <v>765</v>
      </c>
      <c r="T90" s="352">
        <v>754</v>
      </c>
      <c r="U90" s="352">
        <v>775</v>
      </c>
      <c r="V90" s="352">
        <v>756</v>
      </c>
      <c r="W90" s="352">
        <v>755</v>
      </c>
      <c r="X90" s="352">
        <v>754</v>
      </c>
      <c r="Y90" s="352">
        <v>759</v>
      </c>
      <c r="Z90" s="352">
        <v>757</v>
      </c>
      <c r="AA90" s="345">
        <v>761</v>
      </c>
      <c r="AB90" s="342">
        <v>759</v>
      </c>
      <c r="AC90" s="352">
        <v>757</v>
      </c>
      <c r="AD90" s="352">
        <v>756</v>
      </c>
      <c r="AE90" s="352">
        <v>756</v>
      </c>
      <c r="AF90" s="352">
        <v>743</v>
      </c>
      <c r="AG90" s="352">
        <v>738</v>
      </c>
      <c r="AH90" s="352">
        <v>736</v>
      </c>
      <c r="AI90" s="352">
        <v>733</v>
      </c>
      <c r="AJ90" s="352">
        <v>731</v>
      </c>
      <c r="AK90" s="352">
        <v>731</v>
      </c>
      <c r="AL90" s="352">
        <v>731</v>
      </c>
      <c r="AM90" s="345">
        <v>729</v>
      </c>
      <c r="AN90" s="342">
        <v>727</v>
      </c>
      <c r="AO90" s="352">
        <v>727</v>
      </c>
      <c r="AP90" s="352">
        <v>725</v>
      </c>
      <c r="AQ90" s="352">
        <v>725</v>
      </c>
      <c r="AR90" s="352">
        <v>724</v>
      </c>
      <c r="AS90" s="352">
        <v>724</v>
      </c>
      <c r="AT90" s="352">
        <v>723</v>
      </c>
      <c r="AU90" s="352">
        <v>721</v>
      </c>
      <c r="AV90" s="352">
        <v>716</v>
      </c>
      <c r="AW90" s="352">
        <v>713</v>
      </c>
      <c r="AX90" s="352">
        <v>711</v>
      </c>
      <c r="AY90" s="345">
        <v>708</v>
      </c>
      <c r="AZ90" s="342">
        <v>703</v>
      </c>
      <c r="BA90" s="352">
        <v>700</v>
      </c>
      <c r="BB90" s="352">
        <v>694</v>
      </c>
      <c r="BC90" s="352">
        <v>691</v>
      </c>
      <c r="BD90" s="352">
        <v>690</v>
      </c>
      <c r="BE90" s="352">
        <v>689</v>
      </c>
      <c r="BF90" s="352">
        <v>675</v>
      </c>
      <c r="BG90" s="352">
        <v>665</v>
      </c>
      <c r="BH90" s="352">
        <v>665</v>
      </c>
      <c r="BI90" s="352">
        <v>664</v>
      </c>
      <c r="BJ90" s="352">
        <v>665</v>
      </c>
      <c r="BK90" s="341">
        <v>661</v>
      </c>
      <c r="BL90" s="342">
        <v>661</v>
      </c>
      <c r="BM90" s="352">
        <v>660</v>
      </c>
      <c r="BN90" s="352">
        <v>671</v>
      </c>
      <c r="BO90" s="352">
        <v>675</v>
      </c>
      <c r="BP90" s="352">
        <v>675</v>
      </c>
      <c r="BQ90" s="352">
        <v>676</v>
      </c>
      <c r="BR90" s="352">
        <v>669</v>
      </c>
      <c r="BS90" s="352">
        <v>666</v>
      </c>
      <c r="BT90" s="352">
        <v>665</v>
      </c>
      <c r="BU90" s="352">
        <v>664</v>
      </c>
      <c r="BV90" s="352">
        <v>660</v>
      </c>
      <c r="BW90" s="341">
        <v>662</v>
      </c>
      <c r="BX90" s="342">
        <v>672</v>
      </c>
      <c r="BY90" s="352">
        <v>668</v>
      </c>
      <c r="BZ90" s="352">
        <v>727</v>
      </c>
      <c r="CA90" s="352">
        <v>725</v>
      </c>
      <c r="CB90" s="352">
        <v>724</v>
      </c>
      <c r="CC90" s="352">
        <v>721</v>
      </c>
      <c r="CD90" s="352">
        <v>716</v>
      </c>
      <c r="CE90" s="352">
        <v>711</v>
      </c>
      <c r="CF90" s="352">
        <v>709</v>
      </c>
      <c r="CG90" s="352">
        <v>710</v>
      </c>
      <c r="CH90" s="352">
        <v>706</v>
      </c>
      <c r="CI90" s="341">
        <v>693</v>
      </c>
      <c r="CJ90" s="342">
        <v>691</v>
      </c>
      <c r="CK90" s="352">
        <v>687</v>
      </c>
      <c r="CL90" s="352">
        <v>685</v>
      </c>
      <c r="CM90" s="352">
        <v>691</v>
      </c>
      <c r="CN90" s="352">
        <v>688</v>
      </c>
      <c r="CO90" s="352">
        <v>689</v>
      </c>
      <c r="CP90" s="352">
        <v>697</v>
      </c>
      <c r="CQ90" s="352">
        <v>702</v>
      </c>
      <c r="CR90" s="352">
        <v>701</v>
      </c>
      <c r="CS90" s="341">
        <v>699</v>
      </c>
      <c r="CT90" s="345">
        <v>699</v>
      </c>
      <c r="CU90" s="341">
        <v>699</v>
      </c>
      <c r="CV90" s="352">
        <v>692</v>
      </c>
      <c r="CW90" s="352">
        <v>692</v>
      </c>
      <c r="CX90" s="352">
        <v>693</v>
      </c>
      <c r="CY90" s="793">
        <v>693</v>
      </c>
      <c r="CZ90" s="352"/>
      <c r="DA90" s="352"/>
      <c r="DB90" s="352"/>
      <c r="DC90" s="352"/>
      <c r="DD90" s="352"/>
      <c r="DE90" s="352"/>
      <c r="DF90" s="352"/>
      <c r="DG90" s="352"/>
      <c r="DH90" s="352"/>
      <c r="DI90" s="104">
        <v>1</v>
      </c>
      <c r="DJ90" s="84">
        <v>0.14430014430014429</v>
      </c>
      <c r="DK90" s="721">
        <v>-6</v>
      </c>
      <c r="DL90" s="84">
        <v>-0.86580086580086579</v>
      </c>
    </row>
    <row r="91" spans="1:116" ht="15" outlineLevel="2">
      <c r="A91" s="366">
        <v>400</v>
      </c>
      <c r="B91" s="15" t="s">
        <v>367</v>
      </c>
      <c r="C91" s="336" t="s">
        <v>378</v>
      </c>
      <c r="D91" s="342">
        <v>189</v>
      </c>
      <c r="E91" s="352">
        <v>189</v>
      </c>
      <c r="F91" s="352">
        <v>189</v>
      </c>
      <c r="G91" s="352">
        <v>189</v>
      </c>
      <c r="H91" s="352">
        <v>189</v>
      </c>
      <c r="I91" s="352">
        <v>190</v>
      </c>
      <c r="J91" s="352">
        <v>190</v>
      </c>
      <c r="K91" s="352">
        <v>190</v>
      </c>
      <c r="L91" s="352">
        <v>190</v>
      </c>
      <c r="M91" s="352">
        <v>189</v>
      </c>
      <c r="N91" s="352">
        <v>188</v>
      </c>
      <c r="O91" s="345">
        <v>197</v>
      </c>
      <c r="P91" s="342">
        <v>196</v>
      </c>
      <c r="Q91" s="352">
        <v>176</v>
      </c>
      <c r="R91" s="352">
        <v>171</v>
      </c>
      <c r="S91" s="352">
        <v>254</v>
      </c>
      <c r="T91" s="352">
        <v>252</v>
      </c>
      <c r="U91" s="352">
        <v>255</v>
      </c>
      <c r="V91" s="352">
        <v>255</v>
      </c>
      <c r="W91" s="352">
        <v>252</v>
      </c>
      <c r="X91" s="352">
        <v>250</v>
      </c>
      <c r="Y91" s="352">
        <v>251</v>
      </c>
      <c r="Z91" s="352">
        <v>251</v>
      </c>
      <c r="AA91" s="345">
        <v>252</v>
      </c>
      <c r="AB91" s="342">
        <v>252</v>
      </c>
      <c r="AC91" s="352">
        <v>251</v>
      </c>
      <c r="AD91" s="352">
        <v>252</v>
      </c>
      <c r="AE91" s="352">
        <v>252</v>
      </c>
      <c r="AF91" s="352">
        <v>250</v>
      </c>
      <c r="AG91" s="352">
        <v>250</v>
      </c>
      <c r="AH91" s="352">
        <v>248</v>
      </c>
      <c r="AI91" s="352">
        <v>249</v>
      </c>
      <c r="AJ91" s="352">
        <v>247</v>
      </c>
      <c r="AK91" s="352">
        <v>248</v>
      </c>
      <c r="AL91" s="352">
        <v>248</v>
      </c>
      <c r="AM91" s="345">
        <v>248</v>
      </c>
      <c r="AN91" s="342">
        <v>248</v>
      </c>
      <c r="AO91" s="352">
        <v>248</v>
      </c>
      <c r="AP91" s="352">
        <v>248</v>
      </c>
      <c r="AQ91" s="352">
        <v>248</v>
      </c>
      <c r="AR91" s="352">
        <v>247</v>
      </c>
      <c r="AS91" s="352">
        <v>245</v>
      </c>
      <c r="AT91" s="352">
        <v>244</v>
      </c>
      <c r="AU91" s="352">
        <v>242</v>
      </c>
      <c r="AV91" s="352">
        <v>241</v>
      </c>
      <c r="AW91" s="352">
        <v>240</v>
      </c>
      <c r="AX91" s="352">
        <v>240</v>
      </c>
      <c r="AY91" s="345">
        <v>240</v>
      </c>
      <c r="AZ91" s="342">
        <v>239</v>
      </c>
      <c r="BA91" s="352">
        <v>239</v>
      </c>
      <c r="BB91" s="352">
        <v>238</v>
      </c>
      <c r="BC91" s="352">
        <v>238</v>
      </c>
      <c r="BD91" s="352">
        <v>236</v>
      </c>
      <c r="BE91" s="352">
        <v>236</v>
      </c>
      <c r="BF91" s="352">
        <v>227</v>
      </c>
      <c r="BG91" s="352">
        <v>226</v>
      </c>
      <c r="BH91" s="352">
        <v>226</v>
      </c>
      <c r="BI91" s="352">
        <v>226</v>
      </c>
      <c r="BJ91" s="352">
        <v>225</v>
      </c>
      <c r="BK91" s="341">
        <v>224</v>
      </c>
      <c r="BL91" s="342">
        <v>224</v>
      </c>
      <c r="BM91" s="352">
        <v>224</v>
      </c>
      <c r="BN91" s="352">
        <v>226</v>
      </c>
      <c r="BO91" s="352">
        <v>226</v>
      </c>
      <c r="BP91" s="352">
        <v>226</v>
      </c>
      <c r="BQ91" s="352">
        <v>228</v>
      </c>
      <c r="BR91" s="352">
        <v>227</v>
      </c>
      <c r="BS91" s="352">
        <v>228</v>
      </c>
      <c r="BT91" s="352">
        <v>227</v>
      </c>
      <c r="BU91" s="352">
        <v>225</v>
      </c>
      <c r="BV91" s="352">
        <v>226</v>
      </c>
      <c r="BW91" s="341">
        <v>226</v>
      </c>
      <c r="BX91" s="342">
        <v>231</v>
      </c>
      <c r="BY91" s="352">
        <v>230</v>
      </c>
      <c r="BZ91" s="352">
        <v>243</v>
      </c>
      <c r="CA91" s="352">
        <v>245</v>
      </c>
      <c r="CB91" s="352">
        <v>248</v>
      </c>
      <c r="CC91" s="352">
        <v>247</v>
      </c>
      <c r="CD91" s="352">
        <v>247</v>
      </c>
      <c r="CE91" s="352">
        <v>245</v>
      </c>
      <c r="CF91" s="352">
        <v>246</v>
      </c>
      <c r="CG91" s="352">
        <v>246</v>
      </c>
      <c r="CH91" s="352">
        <v>246</v>
      </c>
      <c r="CI91" s="341">
        <v>249</v>
      </c>
      <c r="CJ91" s="342">
        <v>250</v>
      </c>
      <c r="CK91" s="352">
        <v>248</v>
      </c>
      <c r="CL91" s="352">
        <v>244</v>
      </c>
      <c r="CM91" s="352">
        <v>249</v>
      </c>
      <c r="CN91" s="352">
        <v>249</v>
      </c>
      <c r="CO91" s="352">
        <v>248</v>
      </c>
      <c r="CP91" s="352">
        <v>248</v>
      </c>
      <c r="CQ91" s="352">
        <v>248</v>
      </c>
      <c r="CR91" s="352">
        <v>249</v>
      </c>
      <c r="CS91" s="341">
        <v>248</v>
      </c>
      <c r="CT91" s="345">
        <v>248</v>
      </c>
      <c r="CU91" s="341">
        <v>246</v>
      </c>
      <c r="CV91" s="352">
        <v>245</v>
      </c>
      <c r="CW91" s="352">
        <v>246</v>
      </c>
      <c r="CX91" s="352">
        <v>245</v>
      </c>
      <c r="CY91" s="793">
        <v>245</v>
      </c>
      <c r="CZ91" s="352"/>
      <c r="DA91" s="352"/>
      <c r="DB91" s="352"/>
      <c r="DC91" s="352"/>
      <c r="DD91" s="352"/>
      <c r="DE91" s="352"/>
      <c r="DF91" s="352"/>
      <c r="DG91" s="352"/>
      <c r="DH91" s="352"/>
      <c r="DI91" s="104">
        <v>-1</v>
      </c>
      <c r="DJ91" s="84">
        <v>-0.40816326530612246</v>
      </c>
      <c r="DK91" s="721">
        <v>-1</v>
      </c>
      <c r="DL91" s="84">
        <v>-0.40160642570281119</v>
      </c>
    </row>
    <row r="92" spans="1:116" ht="15" outlineLevel="2">
      <c r="A92" s="366">
        <v>440</v>
      </c>
      <c r="B92" s="15" t="s">
        <v>367</v>
      </c>
      <c r="C92" s="336" t="s">
        <v>379</v>
      </c>
      <c r="D92" s="342">
        <v>756</v>
      </c>
      <c r="E92" s="352">
        <v>756</v>
      </c>
      <c r="F92" s="352">
        <v>756</v>
      </c>
      <c r="G92" s="352">
        <v>756</v>
      </c>
      <c r="H92" s="352">
        <v>756</v>
      </c>
      <c r="I92" s="352">
        <v>769</v>
      </c>
      <c r="J92" s="352">
        <v>768</v>
      </c>
      <c r="K92" s="352">
        <v>768</v>
      </c>
      <c r="L92" s="352">
        <v>768</v>
      </c>
      <c r="M92" s="352">
        <v>768</v>
      </c>
      <c r="N92" s="352">
        <v>766</v>
      </c>
      <c r="O92" s="345">
        <v>792</v>
      </c>
      <c r="P92" s="342">
        <v>790</v>
      </c>
      <c r="Q92" s="352">
        <v>690</v>
      </c>
      <c r="R92" s="352">
        <v>677</v>
      </c>
      <c r="S92" s="352">
        <v>968</v>
      </c>
      <c r="T92" s="352">
        <v>954</v>
      </c>
      <c r="U92" s="352">
        <v>970</v>
      </c>
      <c r="V92" s="352">
        <v>957</v>
      </c>
      <c r="W92" s="352">
        <v>953</v>
      </c>
      <c r="X92" s="352">
        <v>952</v>
      </c>
      <c r="Y92" s="352">
        <v>954</v>
      </c>
      <c r="Z92" s="352">
        <v>953</v>
      </c>
      <c r="AA92" s="345">
        <v>952</v>
      </c>
      <c r="AB92" s="342">
        <v>950</v>
      </c>
      <c r="AC92" s="352">
        <v>951</v>
      </c>
      <c r="AD92" s="352">
        <v>950</v>
      </c>
      <c r="AE92" s="352">
        <v>950</v>
      </c>
      <c r="AF92" s="352">
        <v>935</v>
      </c>
      <c r="AG92" s="352">
        <v>931</v>
      </c>
      <c r="AH92" s="352">
        <v>930</v>
      </c>
      <c r="AI92" s="352">
        <v>925</v>
      </c>
      <c r="AJ92" s="352">
        <v>923</v>
      </c>
      <c r="AK92" s="352">
        <v>925</v>
      </c>
      <c r="AL92" s="352">
        <v>923</v>
      </c>
      <c r="AM92" s="345">
        <v>923</v>
      </c>
      <c r="AN92" s="342">
        <v>922</v>
      </c>
      <c r="AO92" s="352">
        <v>919</v>
      </c>
      <c r="AP92" s="352">
        <v>917</v>
      </c>
      <c r="AQ92" s="352">
        <v>916</v>
      </c>
      <c r="AR92" s="352">
        <v>914</v>
      </c>
      <c r="AS92" s="352">
        <v>913</v>
      </c>
      <c r="AT92" s="352">
        <v>911</v>
      </c>
      <c r="AU92" s="352">
        <v>909</v>
      </c>
      <c r="AV92" s="352">
        <v>907</v>
      </c>
      <c r="AW92" s="352">
        <v>905</v>
      </c>
      <c r="AX92" s="352">
        <v>904</v>
      </c>
      <c r="AY92" s="345">
        <v>901</v>
      </c>
      <c r="AZ92" s="342">
        <v>901</v>
      </c>
      <c r="BA92" s="352">
        <v>896</v>
      </c>
      <c r="BB92" s="352">
        <v>893</v>
      </c>
      <c r="BC92" s="352">
        <v>887</v>
      </c>
      <c r="BD92" s="352">
        <v>885</v>
      </c>
      <c r="BE92" s="352">
        <v>884</v>
      </c>
      <c r="BF92" s="352">
        <v>869</v>
      </c>
      <c r="BG92" s="352">
        <v>866</v>
      </c>
      <c r="BH92" s="352">
        <v>864</v>
      </c>
      <c r="BI92" s="352">
        <v>859</v>
      </c>
      <c r="BJ92" s="352">
        <v>854</v>
      </c>
      <c r="BK92" s="341">
        <v>854</v>
      </c>
      <c r="BL92" s="342">
        <v>856</v>
      </c>
      <c r="BM92" s="352">
        <v>851</v>
      </c>
      <c r="BN92" s="352">
        <v>874</v>
      </c>
      <c r="BO92" s="352">
        <v>874</v>
      </c>
      <c r="BP92" s="352">
        <v>874</v>
      </c>
      <c r="BQ92" s="352">
        <v>880</v>
      </c>
      <c r="BR92" s="352">
        <v>865</v>
      </c>
      <c r="BS92" s="352">
        <v>865</v>
      </c>
      <c r="BT92" s="352">
        <v>856</v>
      </c>
      <c r="BU92" s="352">
        <v>852</v>
      </c>
      <c r="BV92" s="352">
        <v>850</v>
      </c>
      <c r="BW92" s="341">
        <v>850</v>
      </c>
      <c r="BX92" s="342">
        <v>864</v>
      </c>
      <c r="BY92" s="352">
        <v>861</v>
      </c>
      <c r="BZ92" s="352">
        <v>922</v>
      </c>
      <c r="CA92" s="352">
        <v>920</v>
      </c>
      <c r="CB92" s="352">
        <v>922</v>
      </c>
      <c r="CC92" s="352">
        <v>921</v>
      </c>
      <c r="CD92" s="352">
        <v>915</v>
      </c>
      <c r="CE92" s="352">
        <v>910</v>
      </c>
      <c r="CF92" s="352">
        <v>902</v>
      </c>
      <c r="CG92" s="352">
        <v>907</v>
      </c>
      <c r="CH92" s="352">
        <v>906</v>
      </c>
      <c r="CI92" s="341">
        <v>902</v>
      </c>
      <c r="CJ92" s="342">
        <v>903</v>
      </c>
      <c r="CK92" s="352">
        <v>897</v>
      </c>
      <c r="CL92" s="352">
        <v>896</v>
      </c>
      <c r="CM92" s="352">
        <v>909</v>
      </c>
      <c r="CN92" s="352">
        <v>905</v>
      </c>
      <c r="CO92" s="352">
        <v>901</v>
      </c>
      <c r="CP92" s="352">
        <v>900</v>
      </c>
      <c r="CQ92" s="352">
        <v>903</v>
      </c>
      <c r="CR92" s="352">
        <v>904</v>
      </c>
      <c r="CS92" s="341">
        <v>900</v>
      </c>
      <c r="CT92" s="345">
        <v>898</v>
      </c>
      <c r="CU92" s="341">
        <v>893</v>
      </c>
      <c r="CV92" s="352">
        <v>888</v>
      </c>
      <c r="CW92" s="352">
        <v>886</v>
      </c>
      <c r="CX92" s="352">
        <v>886</v>
      </c>
      <c r="CY92" s="793">
        <v>886</v>
      </c>
      <c r="CZ92" s="352"/>
      <c r="DA92" s="352"/>
      <c r="DB92" s="352"/>
      <c r="DC92" s="352"/>
      <c r="DD92" s="352"/>
      <c r="DE92" s="352"/>
      <c r="DF92" s="352"/>
      <c r="DG92" s="352"/>
      <c r="DH92" s="352"/>
      <c r="DI92" s="104">
        <v>0</v>
      </c>
      <c r="DJ92" s="84">
        <v>0</v>
      </c>
      <c r="DK92" s="721">
        <v>-7</v>
      </c>
      <c r="DL92" s="84">
        <v>-0.77605321507760539</v>
      </c>
    </row>
    <row r="93" spans="1:116" ht="15" outlineLevel="2">
      <c r="A93" s="366">
        <v>483</v>
      </c>
      <c r="B93" s="15" t="s">
        <v>367</v>
      </c>
      <c r="C93" s="336" t="s">
        <v>380</v>
      </c>
      <c r="D93" s="342">
        <v>159</v>
      </c>
      <c r="E93" s="352">
        <v>159</v>
      </c>
      <c r="F93" s="352">
        <v>159</v>
      </c>
      <c r="G93" s="352">
        <v>159</v>
      </c>
      <c r="H93" s="352">
        <v>159</v>
      </c>
      <c r="I93" s="352">
        <v>160</v>
      </c>
      <c r="J93" s="352">
        <v>160</v>
      </c>
      <c r="K93" s="352">
        <v>160</v>
      </c>
      <c r="L93" s="352">
        <v>160</v>
      </c>
      <c r="M93" s="352">
        <v>160</v>
      </c>
      <c r="N93" s="352">
        <v>160</v>
      </c>
      <c r="O93" s="345">
        <v>195</v>
      </c>
      <c r="P93" s="342">
        <v>192</v>
      </c>
      <c r="Q93" s="352">
        <v>166</v>
      </c>
      <c r="R93" s="352">
        <v>166</v>
      </c>
      <c r="S93" s="352">
        <v>196</v>
      </c>
      <c r="T93" s="352">
        <v>192</v>
      </c>
      <c r="U93" s="352">
        <v>188</v>
      </c>
      <c r="V93" s="352">
        <v>191</v>
      </c>
      <c r="W93" s="352">
        <v>193</v>
      </c>
      <c r="X93" s="352">
        <v>193</v>
      </c>
      <c r="Y93" s="352">
        <v>194</v>
      </c>
      <c r="Z93" s="352">
        <v>194</v>
      </c>
      <c r="AA93" s="345">
        <v>195</v>
      </c>
      <c r="AB93" s="342">
        <v>195</v>
      </c>
      <c r="AC93" s="352">
        <v>193</v>
      </c>
      <c r="AD93" s="352">
        <v>193</v>
      </c>
      <c r="AE93" s="352">
        <v>193</v>
      </c>
      <c r="AF93" s="352">
        <v>197</v>
      </c>
      <c r="AG93" s="352">
        <v>197</v>
      </c>
      <c r="AH93" s="352">
        <v>199</v>
      </c>
      <c r="AI93" s="352">
        <v>202</v>
      </c>
      <c r="AJ93" s="352">
        <v>202</v>
      </c>
      <c r="AK93" s="352">
        <v>203</v>
      </c>
      <c r="AL93" s="352">
        <v>203</v>
      </c>
      <c r="AM93" s="345">
        <v>203</v>
      </c>
      <c r="AN93" s="342">
        <v>202</v>
      </c>
      <c r="AO93" s="352">
        <v>203</v>
      </c>
      <c r="AP93" s="352">
        <v>202</v>
      </c>
      <c r="AQ93" s="352">
        <v>202</v>
      </c>
      <c r="AR93" s="352">
        <v>202</v>
      </c>
      <c r="AS93" s="352">
        <v>202</v>
      </c>
      <c r="AT93" s="352">
        <v>202</v>
      </c>
      <c r="AU93" s="352">
        <v>198</v>
      </c>
      <c r="AV93" s="352">
        <v>198</v>
      </c>
      <c r="AW93" s="352">
        <v>198</v>
      </c>
      <c r="AX93" s="352">
        <v>197</v>
      </c>
      <c r="AY93" s="345">
        <v>196</v>
      </c>
      <c r="AZ93" s="342">
        <v>195</v>
      </c>
      <c r="BA93" s="352">
        <v>195</v>
      </c>
      <c r="BB93" s="352">
        <v>195</v>
      </c>
      <c r="BC93" s="352">
        <v>195</v>
      </c>
      <c r="BD93" s="352">
        <v>195</v>
      </c>
      <c r="BE93" s="352">
        <v>194</v>
      </c>
      <c r="BF93" s="352">
        <v>190</v>
      </c>
      <c r="BG93" s="352">
        <v>191</v>
      </c>
      <c r="BH93" s="352">
        <v>191</v>
      </c>
      <c r="BI93" s="352">
        <v>191</v>
      </c>
      <c r="BJ93" s="352">
        <v>193</v>
      </c>
      <c r="BK93" s="341">
        <v>192</v>
      </c>
      <c r="BL93" s="342">
        <v>190</v>
      </c>
      <c r="BM93" s="352">
        <v>189</v>
      </c>
      <c r="BN93" s="352">
        <v>190</v>
      </c>
      <c r="BO93" s="352">
        <v>190</v>
      </c>
      <c r="BP93" s="352">
        <v>190</v>
      </c>
      <c r="BQ93" s="352">
        <v>190</v>
      </c>
      <c r="BR93" s="352">
        <v>188</v>
      </c>
      <c r="BS93" s="352">
        <v>187</v>
      </c>
      <c r="BT93" s="352">
        <v>187</v>
      </c>
      <c r="BU93" s="352">
        <v>187</v>
      </c>
      <c r="BV93" s="352">
        <v>187</v>
      </c>
      <c r="BW93" s="341">
        <v>187</v>
      </c>
      <c r="BX93" s="342">
        <v>188</v>
      </c>
      <c r="BY93" s="352">
        <v>188</v>
      </c>
      <c r="BZ93" s="352">
        <v>194</v>
      </c>
      <c r="CA93" s="352">
        <v>191</v>
      </c>
      <c r="CB93" s="352">
        <v>191</v>
      </c>
      <c r="CC93" s="352">
        <v>188</v>
      </c>
      <c r="CD93" s="352">
        <v>188</v>
      </c>
      <c r="CE93" s="352">
        <v>186</v>
      </c>
      <c r="CF93" s="352">
        <v>185</v>
      </c>
      <c r="CG93" s="352">
        <v>187</v>
      </c>
      <c r="CH93" s="352">
        <v>187</v>
      </c>
      <c r="CI93" s="341">
        <v>181</v>
      </c>
      <c r="CJ93" s="342">
        <v>182</v>
      </c>
      <c r="CK93" s="352">
        <v>181</v>
      </c>
      <c r="CL93" s="352">
        <v>179</v>
      </c>
      <c r="CM93" s="352">
        <v>180</v>
      </c>
      <c r="CN93" s="352">
        <v>180</v>
      </c>
      <c r="CO93" s="352">
        <v>185</v>
      </c>
      <c r="CP93" s="352">
        <v>188</v>
      </c>
      <c r="CQ93" s="352">
        <v>189</v>
      </c>
      <c r="CR93" s="352">
        <v>189</v>
      </c>
      <c r="CS93" s="341">
        <v>188</v>
      </c>
      <c r="CT93" s="345">
        <v>189</v>
      </c>
      <c r="CU93" s="341">
        <v>188</v>
      </c>
      <c r="CV93" s="352">
        <v>186</v>
      </c>
      <c r="CW93" s="352">
        <v>186</v>
      </c>
      <c r="CX93" s="352">
        <v>187</v>
      </c>
      <c r="CY93" s="793">
        <v>187</v>
      </c>
      <c r="CZ93" s="352"/>
      <c r="DA93" s="352"/>
      <c r="DB93" s="352"/>
      <c r="DC93" s="352"/>
      <c r="DD93" s="352"/>
      <c r="DE93" s="352"/>
      <c r="DF93" s="352"/>
      <c r="DG93" s="352"/>
      <c r="DH93" s="352"/>
      <c r="DI93" s="104">
        <v>1</v>
      </c>
      <c r="DJ93" s="84">
        <v>0.53475935828876997</v>
      </c>
      <c r="DK93" s="721">
        <v>-1</v>
      </c>
      <c r="DL93" s="84">
        <v>-0.55248618784530379</v>
      </c>
    </row>
    <row r="94" spans="1:116" ht="15" outlineLevel="2">
      <c r="A94" s="366">
        <v>541</v>
      </c>
      <c r="B94" s="15" t="s">
        <v>367</v>
      </c>
      <c r="C94" s="336" t="s">
        <v>3418</v>
      </c>
      <c r="D94" s="342">
        <v>275</v>
      </c>
      <c r="E94" s="352">
        <v>275</v>
      </c>
      <c r="F94" s="352">
        <v>275</v>
      </c>
      <c r="G94" s="352">
        <v>275</v>
      </c>
      <c r="H94" s="352">
        <v>275</v>
      </c>
      <c r="I94" s="352">
        <v>276</v>
      </c>
      <c r="J94" s="352">
        <v>276</v>
      </c>
      <c r="K94" s="352">
        <v>276</v>
      </c>
      <c r="L94" s="352">
        <v>276</v>
      </c>
      <c r="M94" s="352">
        <v>276</v>
      </c>
      <c r="N94" s="352">
        <v>276</v>
      </c>
      <c r="O94" s="345">
        <v>281</v>
      </c>
      <c r="P94" s="342">
        <v>281</v>
      </c>
      <c r="Q94" s="352">
        <v>241</v>
      </c>
      <c r="R94" s="352">
        <v>237</v>
      </c>
      <c r="S94" s="352">
        <v>315</v>
      </c>
      <c r="T94" s="352">
        <v>310</v>
      </c>
      <c r="U94" s="352">
        <v>312</v>
      </c>
      <c r="V94" s="352">
        <v>307</v>
      </c>
      <c r="W94" s="352">
        <v>306</v>
      </c>
      <c r="X94" s="352">
        <v>305</v>
      </c>
      <c r="Y94" s="352">
        <v>304</v>
      </c>
      <c r="Z94" s="352">
        <v>304</v>
      </c>
      <c r="AA94" s="345">
        <v>304</v>
      </c>
      <c r="AB94" s="342">
        <v>304</v>
      </c>
      <c r="AC94" s="352">
        <v>304</v>
      </c>
      <c r="AD94" s="352">
        <v>305</v>
      </c>
      <c r="AE94" s="352">
        <v>305</v>
      </c>
      <c r="AF94" s="352">
        <v>299</v>
      </c>
      <c r="AG94" s="352">
        <v>299</v>
      </c>
      <c r="AH94" s="352">
        <v>298</v>
      </c>
      <c r="AI94" s="352">
        <v>298</v>
      </c>
      <c r="AJ94" s="352">
        <v>298</v>
      </c>
      <c r="AK94" s="352">
        <v>298</v>
      </c>
      <c r="AL94" s="352">
        <v>299</v>
      </c>
      <c r="AM94" s="345">
        <v>299</v>
      </c>
      <c r="AN94" s="342">
        <v>298</v>
      </c>
      <c r="AO94" s="352">
        <v>296</v>
      </c>
      <c r="AP94" s="352">
        <v>294</v>
      </c>
      <c r="AQ94" s="352">
        <v>294</v>
      </c>
      <c r="AR94" s="352">
        <v>294</v>
      </c>
      <c r="AS94" s="352">
        <v>294</v>
      </c>
      <c r="AT94" s="352">
        <v>292</v>
      </c>
      <c r="AU94" s="352">
        <v>291</v>
      </c>
      <c r="AV94" s="352">
        <v>290</v>
      </c>
      <c r="AW94" s="352">
        <v>289</v>
      </c>
      <c r="AX94" s="352">
        <v>289</v>
      </c>
      <c r="AY94" s="345">
        <v>289</v>
      </c>
      <c r="AZ94" s="342">
        <v>288</v>
      </c>
      <c r="BA94" s="352">
        <v>288</v>
      </c>
      <c r="BB94" s="352">
        <v>284</v>
      </c>
      <c r="BC94" s="352">
        <v>284</v>
      </c>
      <c r="BD94" s="352">
        <v>284</v>
      </c>
      <c r="BE94" s="352">
        <v>284</v>
      </c>
      <c r="BF94" s="352">
        <v>279</v>
      </c>
      <c r="BG94" s="352">
        <v>278</v>
      </c>
      <c r="BH94" s="352">
        <v>278</v>
      </c>
      <c r="BI94" s="352">
        <v>278</v>
      </c>
      <c r="BJ94" s="352">
        <v>279</v>
      </c>
      <c r="BK94" s="341">
        <v>278</v>
      </c>
      <c r="BL94" s="342">
        <v>278</v>
      </c>
      <c r="BM94" s="352">
        <v>278</v>
      </c>
      <c r="BN94" s="352">
        <v>287</v>
      </c>
      <c r="BO94" s="352">
        <v>287</v>
      </c>
      <c r="BP94" s="352">
        <v>287</v>
      </c>
      <c r="BQ94" s="352">
        <v>287</v>
      </c>
      <c r="BR94" s="352">
        <v>282</v>
      </c>
      <c r="BS94" s="352">
        <v>282</v>
      </c>
      <c r="BT94" s="352">
        <v>282</v>
      </c>
      <c r="BU94" s="352">
        <v>280</v>
      </c>
      <c r="BV94" s="352">
        <v>277</v>
      </c>
      <c r="BW94" s="341">
        <v>277</v>
      </c>
      <c r="BX94" s="342">
        <v>279</v>
      </c>
      <c r="BY94" s="352">
        <v>278</v>
      </c>
      <c r="BZ94" s="352">
        <v>309</v>
      </c>
      <c r="CA94" s="352">
        <v>310</v>
      </c>
      <c r="CB94" s="352">
        <v>309</v>
      </c>
      <c r="CC94" s="352">
        <v>307</v>
      </c>
      <c r="CD94" s="352">
        <v>306</v>
      </c>
      <c r="CE94" s="352">
        <v>305</v>
      </c>
      <c r="CF94" s="352">
        <v>303</v>
      </c>
      <c r="CG94" s="352">
        <v>303</v>
      </c>
      <c r="CH94" s="352">
        <v>302</v>
      </c>
      <c r="CI94" s="341">
        <v>292</v>
      </c>
      <c r="CJ94" s="342">
        <v>294</v>
      </c>
      <c r="CK94" s="352">
        <v>293</v>
      </c>
      <c r="CL94" s="352">
        <v>294</v>
      </c>
      <c r="CM94" s="352">
        <v>301</v>
      </c>
      <c r="CN94" s="352">
        <v>298</v>
      </c>
      <c r="CO94" s="352">
        <v>290</v>
      </c>
      <c r="CP94" s="352">
        <v>292</v>
      </c>
      <c r="CQ94" s="352">
        <v>291</v>
      </c>
      <c r="CR94" s="352">
        <v>291</v>
      </c>
      <c r="CS94" s="341">
        <v>288</v>
      </c>
      <c r="CT94" s="345">
        <v>292</v>
      </c>
      <c r="CU94" s="341">
        <v>290</v>
      </c>
      <c r="CV94" s="352">
        <v>289</v>
      </c>
      <c r="CW94" s="352">
        <v>289</v>
      </c>
      <c r="CX94" s="352">
        <v>290</v>
      </c>
      <c r="CY94" s="793">
        <v>290</v>
      </c>
      <c r="CZ94" s="352"/>
      <c r="DA94" s="352"/>
      <c r="DB94" s="352"/>
      <c r="DC94" s="352"/>
      <c r="DD94" s="352"/>
      <c r="DE94" s="352"/>
      <c r="DF94" s="352"/>
      <c r="DG94" s="352"/>
      <c r="DH94" s="352"/>
      <c r="DI94" s="104">
        <v>1</v>
      </c>
      <c r="DJ94" s="84">
        <v>0.34482758620689657</v>
      </c>
      <c r="DK94" s="721">
        <v>0</v>
      </c>
      <c r="DL94" s="84">
        <v>0</v>
      </c>
    </row>
    <row r="95" spans="1:116" ht="15" outlineLevel="2">
      <c r="A95" s="366">
        <v>607</v>
      </c>
      <c r="B95" s="15" t="s">
        <v>367</v>
      </c>
      <c r="C95" s="336" t="s">
        <v>3419</v>
      </c>
      <c r="D95" s="342">
        <v>137</v>
      </c>
      <c r="E95" s="352">
        <v>137</v>
      </c>
      <c r="F95" s="352">
        <v>136</v>
      </c>
      <c r="G95" s="352">
        <v>136</v>
      </c>
      <c r="H95" s="352">
        <v>136</v>
      </c>
      <c r="I95" s="352">
        <v>149</v>
      </c>
      <c r="J95" s="352">
        <v>146</v>
      </c>
      <c r="K95" s="352">
        <v>147</v>
      </c>
      <c r="L95" s="352">
        <v>147</v>
      </c>
      <c r="M95" s="352">
        <v>147</v>
      </c>
      <c r="N95" s="352">
        <v>146</v>
      </c>
      <c r="O95" s="345">
        <v>148</v>
      </c>
      <c r="P95" s="342">
        <v>147</v>
      </c>
      <c r="Q95" s="352">
        <v>123</v>
      </c>
      <c r="R95" s="352">
        <v>122</v>
      </c>
      <c r="S95" s="352">
        <v>170</v>
      </c>
      <c r="T95" s="352">
        <v>169</v>
      </c>
      <c r="U95" s="352">
        <v>171</v>
      </c>
      <c r="V95" s="352">
        <v>171</v>
      </c>
      <c r="W95" s="352">
        <v>171</v>
      </c>
      <c r="X95" s="352">
        <v>171</v>
      </c>
      <c r="Y95" s="352">
        <v>170</v>
      </c>
      <c r="Z95" s="352">
        <v>170</v>
      </c>
      <c r="AA95" s="345">
        <v>170</v>
      </c>
      <c r="AB95" s="342">
        <v>170</v>
      </c>
      <c r="AC95" s="352">
        <v>169</v>
      </c>
      <c r="AD95" s="352">
        <v>170</v>
      </c>
      <c r="AE95" s="352">
        <v>170</v>
      </c>
      <c r="AF95" s="352">
        <v>171</v>
      </c>
      <c r="AG95" s="352">
        <v>171</v>
      </c>
      <c r="AH95" s="352">
        <v>173</v>
      </c>
      <c r="AI95" s="352">
        <v>173</v>
      </c>
      <c r="AJ95" s="352">
        <v>174</v>
      </c>
      <c r="AK95" s="352">
        <v>175</v>
      </c>
      <c r="AL95" s="352">
        <v>176</v>
      </c>
      <c r="AM95" s="345">
        <v>175</v>
      </c>
      <c r="AN95" s="342">
        <v>174</v>
      </c>
      <c r="AO95" s="352">
        <v>174</v>
      </c>
      <c r="AP95" s="352">
        <v>174</v>
      </c>
      <c r="AQ95" s="352">
        <v>173</v>
      </c>
      <c r="AR95" s="352">
        <v>172</v>
      </c>
      <c r="AS95" s="352">
        <v>172</v>
      </c>
      <c r="AT95" s="352">
        <v>171</v>
      </c>
      <c r="AU95" s="352">
        <v>171</v>
      </c>
      <c r="AV95" s="352">
        <v>171</v>
      </c>
      <c r="AW95" s="352">
        <v>171</v>
      </c>
      <c r="AX95" s="352">
        <v>171</v>
      </c>
      <c r="AY95" s="345">
        <v>171</v>
      </c>
      <c r="AZ95" s="342">
        <v>171</v>
      </c>
      <c r="BA95" s="352">
        <v>169</v>
      </c>
      <c r="BB95" s="352">
        <v>167</v>
      </c>
      <c r="BC95" s="352">
        <v>165</v>
      </c>
      <c r="BD95" s="352">
        <v>165</v>
      </c>
      <c r="BE95" s="352">
        <v>165</v>
      </c>
      <c r="BF95" s="352">
        <v>160</v>
      </c>
      <c r="BG95" s="352">
        <v>158</v>
      </c>
      <c r="BH95" s="352">
        <v>159</v>
      </c>
      <c r="BI95" s="352">
        <v>161</v>
      </c>
      <c r="BJ95" s="352">
        <v>164</v>
      </c>
      <c r="BK95" s="341">
        <v>164</v>
      </c>
      <c r="BL95" s="342">
        <v>167</v>
      </c>
      <c r="BM95" s="352">
        <v>167</v>
      </c>
      <c r="BN95" s="352">
        <v>168</v>
      </c>
      <c r="BO95" s="352">
        <v>168</v>
      </c>
      <c r="BP95" s="352">
        <v>168</v>
      </c>
      <c r="BQ95" s="352">
        <v>168</v>
      </c>
      <c r="BR95" s="352">
        <v>168</v>
      </c>
      <c r="BS95" s="352">
        <v>169</v>
      </c>
      <c r="BT95" s="352">
        <v>168</v>
      </c>
      <c r="BU95" s="352">
        <v>165</v>
      </c>
      <c r="BV95" s="352">
        <v>163</v>
      </c>
      <c r="BW95" s="341">
        <v>163</v>
      </c>
      <c r="BX95" s="342">
        <v>163</v>
      </c>
      <c r="BY95" s="352">
        <v>161</v>
      </c>
      <c r="BZ95" s="352">
        <v>171</v>
      </c>
      <c r="CA95" s="352">
        <v>169</v>
      </c>
      <c r="CB95" s="352">
        <v>172</v>
      </c>
      <c r="CC95" s="352">
        <v>172</v>
      </c>
      <c r="CD95" s="352">
        <v>173</v>
      </c>
      <c r="CE95" s="352">
        <v>173</v>
      </c>
      <c r="CF95" s="352">
        <v>174</v>
      </c>
      <c r="CG95" s="352">
        <v>177</v>
      </c>
      <c r="CH95" s="352">
        <v>175</v>
      </c>
      <c r="CI95" s="341">
        <v>177</v>
      </c>
      <c r="CJ95" s="342">
        <v>176</v>
      </c>
      <c r="CK95" s="352">
        <v>173</v>
      </c>
      <c r="CL95" s="352">
        <v>176</v>
      </c>
      <c r="CM95" s="352">
        <v>178</v>
      </c>
      <c r="CN95" s="352">
        <v>177</v>
      </c>
      <c r="CO95" s="352">
        <v>179</v>
      </c>
      <c r="CP95" s="352">
        <v>179</v>
      </c>
      <c r="CQ95" s="352">
        <v>181</v>
      </c>
      <c r="CR95" s="352">
        <v>179</v>
      </c>
      <c r="CS95" s="341">
        <v>181</v>
      </c>
      <c r="CT95" s="345">
        <v>181</v>
      </c>
      <c r="CU95" s="341">
        <v>181</v>
      </c>
      <c r="CV95" s="352">
        <v>181</v>
      </c>
      <c r="CW95" s="352">
        <v>179</v>
      </c>
      <c r="CX95" s="352">
        <v>180</v>
      </c>
      <c r="CY95" s="793">
        <v>180</v>
      </c>
      <c r="CZ95" s="352"/>
      <c r="DA95" s="352"/>
      <c r="DB95" s="352"/>
      <c r="DC95" s="352"/>
      <c r="DD95" s="352"/>
      <c r="DE95" s="352"/>
      <c r="DF95" s="352"/>
      <c r="DG95" s="352"/>
      <c r="DH95" s="352"/>
      <c r="DI95" s="104">
        <v>1</v>
      </c>
      <c r="DJ95" s="84">
        <v>0.55555555555555558</v>
      </c>
      <c r="DK95" s="721">
        <v>-1</v>
      </c>
      <c r="DL95" s="84">
        <v>-0.56497175141242939</v>
      </c>
    </row>
    <row r="96" spans="1:116" ht="15" outlineLevel="2">
      <c r="A96" s="366">
        <v>615</v>
      </c>
      <c r="B96" s="15" t="s">
        <v>367</v>
      </c>
      <c r="C96" s="336" t="s">
        <v>383</v>
      </c>
      <c r="D96" s="342">
        <v>1436</v>
      </c>
      <c r="E96" s="352">
        <v>1436</v>
      </c>
      <c r="F96" s="352">
        <v>1435</v>
      </c>
      <c r="G96" s="352">
        <v>1435</v>
      </c>
      <c r="H96" s="352">
        <v>1435</v>
      </c>
      <c r="I96" s="352">
        <v>1480</v>
      </c>
      <c r="J96" s="352">
        <v>1480</v>
      </c>
      <c r="K96" s="352">
        <v>1481</v>
      </c>
      <c r="L96" s="352">
        <v>1481</v>
      </c>
      <c r="M96" s="352">
        <v>1480</v>
      </c>
      <c r="N96" s="352">
        <v>1474</v>
      </c>
      <c r="O96" s="345">
        <v>1526</v>
      </c>
      <c r="P96" s="342">
        <v>1517</v>
      </c>
      <c r="Q96" s="352">
        <v>1318</v>
      </c>
      <c r="R96" s="352">
        <v>1287</v>
      </c>
      <c r="S96" s="352">
        <v>1880</v>
      </c>
      <c r="T96" s="352">
        <v>1847</v>
      </c>
      <c r="U96" s="352">
        <v>1904</v>
      </c>
      <c r="V96" s="352">
        <v>1875</v>
      </c>
      <c r="W96" s="352">
        <v>1871</v>
      </c>
      <c r="X96" s="352">
        <v>1868</v>
      </c>
      <c r="Y96" s="352">
        <v>1881</v>
      </c>
      <c r="Z96" s="352">
        <v>1879</v>
      </c>
      <c r="AA96" s="345">
        <v>1874</v>
      </c>
      <c r="AB96" s="342">
        <v>1871</v>
      </c>
      <c r="AC96" s="352">
        <v>1866</v>
      </c>
      <c r="AD96" s="352">
        <v>1876</v>
      </c>
      <c r="AE96" s="352">
        <v>1876</v>
      </c>
      <c r="AF96" s="352">
        <v>1868</v>
      </c>
      <c r="AG96" s="352">
        <v>1857</v>
      </c>
      <c r="AH96" s="352">
        <v>1862</v>
      </c>
      <c r="AI96" s="352">
        <v>1873</v>
      </c>
      <c r="AJ96" s="352">
        <v>1872</v>
      </c>
      <c r="AK96" s="352">
        <v>1869</v>
      </c>
      <c r="AL96" s="352">
        <v>1866</v>
      </c>
      <c r="AM96" s="345">
        <v>1863</v>
      </c>
      <c r="AN96" s="342">
        <v>1856</v>
      </c>
      <c r="AO96" s="352">
        <v>1855</v>
      </c>
      <c r="AP96" s="352">
        <v>1852</v>
      </c>
      <c r="AQ96" s="352">
        <v>1844</v>
      </c>
      <c r="AR96" s="352">
        <v>1841</v>
      </c>
      <c r="AS96" s="352">
        <v>1835</v>
      </c>
      <c r="AT96" s="352">
        <v>1827</v>
      </c>
      <c r="AU96" s="352">
        <v>1808</v>
      </c>
      <c r="AV96" s="352">
        <v>1798</v>
      </c>
      <c r="AW96" s="352">
        <v>1792</v>
      </c>
      <c r="AX96" s="352">
        <v>1783</v>
      </c>
      <c r="AY96" s="345">
        <v>1778</v>
      </c>
      <c r="AZ96" s="342">
        <v>1771</v>
      </c>
      <c r="BA96" s="352">
        <v>1763</v>
      </c>
      <c r="BB96" s="352">
        <v>1748</v>
      </c>
      <c r="BC96" s="352">
        <v>1745</v>
      </c>
      <c r="BD96" s="352">
        <v>1739</v>
      </c>
      <c r="BE96" s="352">
        <v>1734</v>
      </c>
      <c r="BF96" s="352">
        <v>1683</v>
      </c>
      <c r="BG96" s="352">
        <v>1686</v>
      </c>
      <c r="BH96" s="352">
        <v>1680</v>
      </c>
      <c r="BI96" s="352">
        <v>1678</v>
      </c>
      <c r="BJ96" s="352">
        <v>1687</v>
      </c>
      <c r="BK96" s="341">
        <v>1684</v>
      </c>
      <c r="BL96" s="342">
        <v>1701</v>
      </c>
      <c r="BM96" s="352">
        <v>1698</v>
      </c>
      <c r="BN96" s="352">
        <v>1760</v>
      </c>
      <c r="BO96" s="352">
        <v>1762</v>
      </c>
      <c r="BP96" s="352">
        <v>1762</v>
      </c>
      <c r="BQ96" s="352">
        <v>1769</v>
      </c>
      <c r="BR96" s="352">
        <v>1739</v>
      </c>
      <c r="BS96" s="352">
        <v>1747</v>
      </c>
      <c r="BT96" s="352">
        <v>1742</v>
      </c>
      <c r="BU96" s="352">
        <v>1734</v>
      </c>
      <c r="BV96" s="352">
        <v>1732</v>
      </c>
      <c r="BW96" s="341">
        <v>1732</v>
      </c>
      <c r="BX96" s="342">
        <v>1762</v>
      </c>
      <c r="BY96" s="352">
        <v>1760</v>
      </c>
      <c r="BZ96" s="352">
        <v>1924</v>
      </c>
      <c r="CA96" s="352">
        <v>1929</v>
      </c>
      <c r="CB96" s="352">
        <v>1929</v>
      </c>
      <c r="CC96" s="352">
        <v>1919</v>
      </c>
      <c r="CD96" s="352">
        <v>1912</v>
      </c>
      <c r="CE96" s="352">
        <v>1904</v>
      </c>
      <c r="CF96" s="352">
        <v>1899</v>
      </c>
      <c r="CG96" s="352">
        <v>1907</v>
      </c>
      <c r="CH96" s="352">
        <v>1894</v>
      </c>
      <c r="CI96" s="341">
        <v>1856</v>
      </c>
      <c r="CJ96" s="342">
        <v>1850</v>
      </c>
      <c r="CK96" s="352">
        <v>1853</v>
      </c>
      <c r="CL96" s="352">
        <v>1843</v>
      </c>
      <c r="CM96" s="352">
        <v>1873</v>
      </c>
      <c r="CN96" s="352">
        <v>1870</v>
      </c>
      <c r="CO96" s="352">
        <v>1868</v>
      </c>
      <c r="CP96" s="352">
        <v>1866</v>
      </c>
      <c r="CQ96" s="352">
        <v>1877</v>
      </c>
      <c r="CR96" s="352">
        <v>1874</v>
      </c>
      <c r="CS96" s="341">
        <v>1864</v>
      </c>
      <c r="CT96" s="345">
        <v>1864</v>
      </c>
      <c r="CU96" s="341">
        <v>1861</v>
      </c>
      <c r="CV96" s="352">
        <v>1857</v>
      </c>
      <c r="CW96" s="352">
        <v>1853</v>
      </c>
      <c r="CX96" s="352">
        <v>1871</v>
      </c>
      <c r="CY96" s="793">
        <v>1871</v>
      </c>
      <c r="CZ96" s="352"/>
      <c r="DA96" s="352"/>
      <c r="DB96" s="352"/>
      <c r="DC96" s="352"/>
      <c r="DD96" s="352"/>
      <c r="DE96" s="352"/>
      <c r="DF96" s="352"/>
      <c r="DG96" s="352"/>
      <c r="DH96" s="352"/>
      <c r="DI96" s="104">
        <v>18</v>
      </c>
      <c r="DJ96" s="84">
        <v>0.96205237840726876</v>
      </c>
      <c r="DK96" s="721">
        <v>10</v>
      </c>
      <c r="DL96" s="84">
        <v>0.53879310344827591</v>
      </c>
    </row>
    <row r="97" spans="1:116" ht="15" outlineLevel="2">
      <c r="A97" s="366">
        <v>649</v>
      </c>
      <c r="B97" s="15" t="s">
        <v>367</v>
      </c>
      <c r="C97" s="336" t="s">
        <v>384</v>
      </c>
      <c r="D97" s="342">
        <v>245</v>
      </c>
      <c r="E97" s="352">
        <v>245</v>
      </c>
      <c r="F97" s="352">
        <v>245</v>
      </c>
      <c r="G97" s="352">
        <v>245</v>
      </c>
      <c r="H97" s="352">
        <v>245</v>
      </c>
      <c r="I97" s="352">
        <v>249</v>
      </c>
      <c r="J97" s="352">
        <v>249</v>
      </c>
      <c r="K97" s="352">
        <v>249</v>
      </c>
      <c r="L97" s="352">
        <v>249</v>
      </c>
      <c r="M97" s="352">
        <v>249</v>
      </c>
      <c r="N97" s="352">
        <v>248</v>
      </c>
      <c r="O97" s="345">
        <v>278</v>
      </c>
      <c r="P97" s="342">
        <v>276</v>
      </c>
      <c r="Q97" s="352">
        <v>221</v>
      </c>
      <c r="R97" s="352">
        <v>221</v>
      </c>
      <c r="S97" s="352">
        <v>269</v>
      </c>
      <c r="T97" s="352">
        <v>266</v>
      </c>
      <c r="U97" s="352">
        <v>271</v>
      </c>
      <c r="V97" s="352">
        <v>262</v>
      </c>
      <c r="W97" s="352">
        <v>263</v>
      </c>
      <c r="X97" s="352">
        <v>263</v>
      </c>
      <c r="Y97" s="352">
        <v>263</v>
      </c>
      <c r="Z97" s="352">
        <v>262</v>
      </c>
      <c r="AA97" s="345">
        <v>262</v>
      </c>
      <c r="AB97" s="342">
        <v>262</v>
      </c>
      <c r="AC97" s="352">
        <v>262</v>
      </c>
      <c r="AD97" s="352">
        <v>263</v>
      </c>
      <c r="AE97" s="352">
        <v>263</v>
      </c>
      <c r="AF97" s="352">
        <v>264</v>
      </c>
      <c r="AG97" s="352">
        <v>264</v>
      </c>
      <c r="AH97" s="352">
        <v>265</v>
      </c>
      <c r="AI97" s="352">
        <v>265</v>
      </c>
      <c r="AJ97" s="352">
        <v>263</v>
      </c>
      <c r="AK97" s="352">
        <v>262</v>
      </c>
      <c r="AL97" s="352">
        <v>261</v>
      </c>
      <c r="AM97" s="345">
        <v>261</v>
      </c>
      <c r="AN97" s="342">
        <v>261</v>
      </c>
      <c r="AO97" s="352">
        <v>263</v>
      </c>
      <c r="AP97" s="352">
        <v>263</v>
      </c>
      <c r="AQ97" s="352">
        <v>262</v>
      </c>
      <c r="AR97" s="352">
        <v>262</v>
      </c>
      <c r="AS97" s="352">
        <v>262</v>
      </c>
      <c r="AT97" s="352">
        <v>261</v>
      </c>
      <c r="AU97" s="352">
        <v>260</v>
      </c>
      <c r="AV97" s="352">
        <v>260</v>
      </c>
      <c r="AW97" s="352">
        <v>259</v>
      </c>
      <c r="AX97" s="352">
        <v>259</v>
      </c>
      <c r="AY97" s="345">
        <v>259</v>
      </c>
      <c r="AZ97" s="342">
        <v>257</v>
      </c>
      <c r="BA97" s="352">
        <v>256</v>
      </c>
      <c r="BB97" s="352">
        <v>255</v>
      </c>
      <c r="BC97" s="352">
        <v>254</v>
      </c>
      <c r="BD97" s="352">
        <v>254</v>
      </c>
      <c r="BE97" s="352">
        <v>254</v>
      </c>
      <c r="BF97" s="352">
        <v>251</v>
      </c>
      <c r="BG97" s="352">
        <v>253</v>
      </c>
      <c r="BH97" s="352">
        <v>253</v>
      </c>
      <c r="BI97" s="352">
        <v>253</v>
      </c>
      <c r="BJ97" s="352">
        <v>252</v>
      </c>
      <c r="BK97" s="341">
        <v>252</v>
      </c>
      <c r="BL97" s="342">
        <v>251</v>
      </c>
      <c r="BM97" s="352">
        <v>251</v>
      </c>
      <c r="BN97" s="352">
        <v>257</v>
      </c>
      <c r="BO97" s="352">
        <v>258</v>
      </c>
      <c r="BP97" s="352">
        <v>258</v>
      </c>
      <c r="BQ97" s="352">
        <v>259</v>
      </c>
      <c r="BR97" s="352">
        <v>256</v>
      </c>
      <c r="BS97" s="352">
        <v>255</v>
      </c>
      <c r="BT97" s="352">
        <v>255</v>
      </c>
      <c r="BU97" s="352">
        <v>253</v>
      </c>
      <c r="BV97" s="352">
        <v>253</v>
      </c>
      <c r="BW97" s="341">
        <v>254</v>
      </c>
      <c r="BX97" s="342">
        <v>255</v>
      </c>
      <c r="BY97" s="352">
        <v>256</v>
      </c>
      <c r="BZ97" s="352">
        <v>274</v>
      </c>
      <c r="CA97" s="352">
        <v>275</v>
      </c>
      <c r="CB97" s="352">
        <v>274</v>
      </c>
      <c r="CC97" s="352">
        <v>273</v>
      </c>
      <c r="CD97" s="352">
        <v>274</v>
      </c>
      <c r="CE97" s="352">
        <v>274</v>
      </c>
      <c r="CF97" s="352">
        <v>272</v>
      </c>
      <c r="CG97" s="352">
        <v>274</v>
      </c>
      <c r="CH97" s="352">
        <v>272</v>
      </c>
      <c r="CI97" s="341">
        <v>263</v>
      </c>
      <c r="CJ97" s="342">
        <v>262</v>
      </c>
      <c r="CK97" s="352">
        <v>261</v>
      </c>
      <c r="CL97" s="352">
        <v>263</v>
      </c>
      <c r="CM97" s="352">
        <v>269</v>
      </c>
      <c r="CN97" s="352">
        <v>268</v>
      </c>
      <c r="CO97" s="352">
        <v>270</v>
      </c>
      <c r="CP97" s="352">
        <v>267</v>
      </c>
      <c r="CQ97" s="352">
        <v>270</v>
      </c>
      <c r="CR97" s="352">
        <v>272</v>
      </c>
      <c r="CS97" s="341">
        <v>272</v>
      </c>
      <c r="CT97" s="345">
        <v>271</v>
      </c>
      <c r="CU97" s="341">
        <v>269</v>
      </c>
      <c r="CV97" s="352">
        <v>267</v>
      </c>
      <c r="CW97" s="352">
        <v>263</v>
      </c>
      <c r="CX97" s="352">
        <v>263</v>
      </c>
      <c r="CY97" s="793">
        <v>263</v>
      </c>
      <c r="CZ97" s="352"/>
      <c r="DA97" s="352"/>
      <c r="DB97" s="352"/>
      <c r="DC97" s="352"/>
      <c r="DD97" s="352"/>
      <c r="DE97" s="352"/>
      <c r="DF97" s="352"/>
      <c r="DG97" s="352"/>
      <c r="DH97" s="352"/>
      <c r="DI97" s="104">
        <v>0</v>
      </c>
      <c r="DJ97" s="84">
        <v>0</v>
      </c>
      <c r="DK97" s="721">
        <v>-6</v>
      </c>
      <c r="DL97" s="84">
        <v>-2.2813688212927756</v>
      </c>
    </row>
    <row r="98" spans="1:116" ht="15" outlineLevel="2">
      <c r="A98" s="366">
        <v>652</v>
      </c>
      <c r="B98" s="15" t="s">
        <v>367</v>
      </c>
      <c r="C98" s="336" t="s">
        <v>385</v>
      </c>
      <c r="D98" s="342">
        <v>84</v>
      </c>
      <c r="E98" s="352">
        <v>84</v>
      </c>
      <c r="F98" s="352">
        <v>84</v>
      </c>
      <c r="G98" s="352">
        <v>84</v>
      </c>
      <c r="H98" s="352">
        <v>84</v>
      </c>
      <c r="I98" s="352">
        <v>84</v>
      </c>
      <c r="J98" s="352">
        <v>84</v>
      </c>
      <c r="K98" s="352">
        <v>84</v>
      </c>
      <c r="L98" s="352">
        <v>84</v>
      </c>
      <c r="M98" s="352">
        <v>84</v>
      </c>
      <c r="N98" s="352">
        <v>84</v>
      </c>
      <c r="O98" s="345">
        <v>101</v>
      </c>
      <c r="P98" s="342">
        <v>99</v>
      </c>
      <c r="Q98" s="352">
        <v>85</v>
      </c>
      <c r="R98" s="352">
        <v>85</v>
      </c>
      <c r="S98" s="352">
        <v>100</v>
      </c>
      <c r="T98" s="352">
        <v>100</v>
      </c>
      <c r="U98" s="352">
        <v>100</v>
      </c>
      <c r="V98" s="352">
        <v>99</v>
      </c>
      <c r="W98" s="352">
        <v>99</v>
      </c>
      <c r="X98" s="352">
        <v>99</v>
      </c>
      <c r="Y98" s="352">
        <v>100</v>
      </c>
      <c r="Z98" s="352">
        <v>100</v>
      </c>
      <c r="AA98" s="345">
        <v>101</v>
      </c>
      <c r="AB98" s="342">
        <v>101</v>
      </c>
      <c r="AC98" s="352">
        <v>101</v>
      </c>
      <c r="AD98" s="352">
        <v>101</v>
      </c>
      <c r="AE98" s="352">
        <v>101</v>
      </c>
      <c r="AF98" s="352">
        <v>101</v>
      </c>
      <c r="AG98" s="352">
        <v>101</v>
      </c>
      <c r="AH98" s="352">
        <v>101</v>
      </c>
      <c r="AI98" s="352">
        <v>101</v>
      </c>
      <c r="AJ98" s="352">
        <v>101</v>
      </c>
      <c r="AK98" s="352">
        <v>101</v>
      </c>
      <c r="AL98" s="352">
        <v>101</v>
      </c>
      <c r="AM98" s="345">
        <v>101</v>
      </c>
      <c r="AN98" s="342">
        <v>101</v>
      </c>
      <c r="AO98" s="352">
        <v>103</v>
      </c>
      <c r="AP98" s="352">
        <v>103</v>
      </c>
      <c r="AQ98" s="352">
        <v>103</v>
      </c>
      <c r="AR98" s="352">
        <v>103</v>
      </c>
      <c r="AS98" s="352">
        <v>102</v>
      </c>
      <c r="AT98" s="352">
        <v>101</v>
      </c>
      <c r="AU98" s="352">
        <v>100</v>
      </c>
      <c r="AV98" s="352">
        <v>99</v>
      </c>
      <c r="AW98" s="352">
        <v>99</v>
      </c>
      <c r="AX98" s="352">
        <v>99</v>
      </c>
      <c r="AY98" s="345">
        <v>98</v>
      </c>
      <c r="AZ98" s="342">
        <v>98</v>
      </c>
      <c r="BA98" s="352">
        <v>97</v>
      </c>
      <c r="BB98" s="352">
        <v>97</v>
      </c>
      <c r="BC98" s="352">
        <v>97</v>
      </c>
      <c r="BD98" s="352">
        <v>97</v>
      </c>
      <c r="BE98" s="352">
        <v>97</v>
      </c>
      <c r="BF98" s="352">
        <v>94</v>
      </c>
      <c r="BG98" s="352">
        <v>93</v>
      </c>
      <c r="BH98" s="352">
        <v>93</v>
      </c>
      <c r="BI98" s="352">
        <v>93</v>
      </c>
      <c r="BJ98" s="352">
        <v>95</v>
      </c>
      <c r="BK98" s="341">
        <v>95</v>
      </c>
      <c r="BL98" s="342">
        <v>95</v>
      </c>
      <c r="BM98" s="352">
        <v>95</v>
      </c>
      <c r="BN98" s="352">
        <v>96</v>
      </c>
      <c r="BO98" s="352">
        <v>96</v>
      </c>
      <c r="BP98" s="352">
        <v>96</v>
      </c>
      <c r="BQ98" s="352">
        <v>98</v>
      </c>
      <c r="BR98" s="352">
        <v>98</v>
      </c>
      <c r="BS98" s="352">
        <v>99</v>
      </c>
      <c r="BT98" s="352">
        <v>98</v>
      </c>
      <c r="BU98" s="352">
        <v>98</v>
      </c>
      <c r="BV98" s="352">
        <v>99</v>
      </c>
      <c r="BW98" s="341">
        <v>99</v>
      </c>
      <c r="BX98" s="342">
        <v>101</v>
      </c>
      <c r="BY98" s="352">
        <v>100</v>
      </c>
      <c r="BZ98" s="352">
        <v>108</v>
      </c>
      <c r="CA98" s="352">
        <v>108</v>
      </c>
      <c r="CB98" s="352">
        <v>110</v>
      </c>
      <c r="CC98" s="352">
        <v>109</v>
      </c>
      <c r="CD98" s="352">
        <v>108</v>
      </c>
      <c r="CE98" s="352">
        <v>108</v>
      </c>
      <c r="CF98" s="352">
        <v>108</v>
      </c>
      <c r="CG98" s="352">
        <v>109</v>
      </c>
      <c r="CH98" s="352">
        <v>108</v>
      </c>
      <c r="CI98" s="341">
        <v>109</v>
      </c>
      <c r="CJ98" s="342">
        <v>107</v>
      </c>
      <c r="CK98" s="352">
        <v>106</v>
      </c>
      <c r="CL98" s="352">
        <v>105</v>
      </c>
      <c r="CM98" s="352">
        <v>104</v>
      </c>
      <c r="CN98" s="352">
        <v>104</v>
      </c>
      <c r="CO98" s="352">
        <v>106</v>
      </c>
      <c r="CP98" s="352">
        <v>106</v>
      </c>
      <c r="CQ98" s="352">
        <v>106</v>
      </c>
      <c r="CR98" s="352">
        <v>106</v>
      </c>
      <c r="CS98" s="341">
        <v>105</v>
      </c>
      <c r="CT98" s="345">
        <v>107</v>
      </c>
      <c r="CU98" s="341">
        <v>107</v>
      </c>
      <c r="CV98" s="352">
        <v>106</v>
      </c>
      <c r="CW98" s="352">
        <v>106</v>
      </c>
      <c r="CX98" s="352">
        <v>105</v>
      </c>
      <c r="CY98" s="793">
        <v>105</v>
      </c>
      <c r="CZ98" s="352"/>
      <c r="DA98" s="352"/>
      <c r="DB98" s="352"/>
      <c r="DC98" s="352"/>
      <c r="DD98" s="352"/>
      <c r="DE98" s="352"/>
      <c r="DF98" s="352"/>
      <c r="DG98" s="352"/>
      <c r="DH98" s="352"/>
      <c r="DI98" s="104">
        <v>-1</v>
      </c>
      <c r="DJ98" s="84">
        <v>-0.95238095238095244</v>
      </c>
      <c r="DK98" s="721">
        <v>-2</v>
      </c>
      <c r="DL98" s="84">
        <v>-1.834862385321101</v>
      </c>
    </row>
    <row r="99" spans="1:116" ht="15" outlineLevel="2">
      <c r="A99" s="366">
        <v>660</v>
      </c>
      <c r="B99" s="15" t="s">
        <v>367</v>
      </c>
      <c r="C99" s="336" t="s">
        <v>386</v>
      </c>
      <c r="D99" s="342">
        <v>188</v>
      </c>
      <c r="E99" s="352">
        <v>188</v>
      </c>
      <c r="F99" s="352">
        <v>188</v>
      </c>
      <c r="G99" s="352">
        <v>188</v>
      </c>
      <c r="H99" s="352">
        <v>188</v>
      </c>
      <c r="I99" s="352">
        <v>192</v>
      </c>
      <c r="J99" s="352">
        <v>192</v>
      </c>
      <c r="K99" s="352">
        <v>192</v>
      </c>
      <c r="L99" s="352">
        <v>192</v>
      </c>
      <c r="M99" s="352">
        <v>192</v>
      </c>
      <c r="N99" s="352">
        <v>191</v>
      </c>
      <c r="O99" s="345">
        <v>208</v>
      </c>
      <c r="P99" s="342">
        <v>208</v>
      </c>
      <c r="Q99" s="352">
        <v>187</v>
      </c>
      <c r="R99" s="352">
        <v>185</v>
      </c>
      <c r="S99" s="352">
        <v>243</v>
      </c>
      <c r="T99" s="352">
        <v>238</v>
      </c>
      <c r="U99" s="352">
        <v>243</v>
      </c>
      <c r="V99" s="352">
        <v>244</v>
      </c>
      <c r="W99" s="352">
        <v>244</v>
      </c>
      <c r="X99" s="352">
        <v>244</v>
      </c>
      <c r="Y99" s="352">
        <v>249</v>
      </c>
      <c r="Z99" s="352">
        <v>249</v>
      </c>
      <c r="AA99" s="345">
        <v>251</v>
      </c>
      <c r="AB99" s="342">
        <v>252</v>
      </c>
      <c r="AC99" s="352">
        <v>251</v>
      </c>
      <c r="AD99" s="352">
        <v>252</v>
      </c>
      <c r="AE99" s="352">
        <v>252</v>
      </c>
      <c r="AF99" s="352">
        <v>251</v>
      </c>
      <c r="AG99" s="352">
        <v>250</v>
      </c>
      <c r="AH99" s="352">
        <v>251</v>
      </c>
      <c r="AI99" s="352">
        <v>252</v>
      </c>
      <c r="AJ99" s="352">
        <v>251</v>
      </c>
      <c r="AK99" s="352">
        <v>252</v>
      </c>
      <c r="AL99" s="352">
        <v>251</v>
      </c>
      <c r="AM99" s="345">
        <v>251</v>
      </c>
      <c r="AN99" s="342">
        <v>251</v>
      </c>
      <c r="AO99" s="352">
        <v>251</v>
      </c>
      <c r="AP99" s="352">
        <v>251</v>
      </c>
      <c r="AQ99" s="352">
        <v>251</v>
      </c>
      <c r="AR99" s="352">
        <v>249</v>
      </c>
      <c r="AS99" s="352">
        <v>249</v>
      </c>
      <c r="AT99" s="352">
        <v>247</v>
      </c>
      <c r="AU99" s="352">
        <v>245</v>
      </c>
      <c r="AV99" s="352">
        <v>241</v>
      </c>
      <c r="AW99" s="352">
        <v>241</v>
      </c>
      <c r="AX99" s="352">
        <v>237</v>
      </c>
      <c r="AY99" s="345">
        <v>237</v>
      </c>
      <c r="AZ99" s="342">
        <v>237</v>
      </c>
      <c r="BA99" s="352">
        <v>237</v>
      </c>
      <c r="BB99" s="352">
        <v>236</v>
      </c>
      <c r="BC99" s="352">
        <v>236</v>
      </c>
      <c r="BD99" s="352">
        <v>236</v>
      </c>
      <c r="BE99" s="352">
        <v>236</v>
      </c>
      <c r="BF99" s="352">
        <v>227</v>
      </c>
      <c r="BG99" s="352">
        <v>222</v>
      </c>
      <c r="BH99" s="352">
        <v>222</v>
      </c>
      <c r="BI99" s="352">
        <v>222</v>
      </c>
      <c r="BJ99" s="352">
        <v>222</v>
      </c>
      <c r="BK99" s="341">
        <v>222</v>
      </c>
      <c r="BL99" s="342">
        <v>221</v>
      </c>
      <c r="BM99" s="352">
        <v>221</v>
      </c>
      <c r="BN99" s="352">
        <v>224</v>
      </c>
      <c r="BO99" s="352">
        <v>225</v>
      </c>
      <c r="BP99" s="352">
        <v>225</v>
      </c>
      <c r="BQ99" s="352">
        <v>228</v>
      </c>
      <c r="BR99" s="352">
        <v>222</v>
      </c>
      <c r="BS99" s="352">
        <v>222</v>
      </c>
      <c r="BT99" s="352">
        <v>222</v>
      </c>
      <c r="BU99" s="352">
        <v>221</v>
      </c>
      <c r="BV99" s="352">
        <v>223</v>
      </c>
      <c r="BW99" s="341">
        <v>221</v>
      </c>
      <c r="BX99" s="342">
        <v>223</v>
      </c>
      <c r="BY99" s="352">
        <v>222</v>
      </c>
      <c r="BZ99" s="352">
        <v>234</v>
      </c>
      <c r="CA99" s="352">
        <v>224</v>
      </c>
      <c r="CB99" s="352">
        <v>228</v>
      </c>
      <c r="CC99" s="352">
        <v>225</v>
      </c>
      <c r="CD99" s="352">
        <v>224</v>
      </c>
      <c r="CE99" s="352">
        <v>223</v>
      </c>
      <c r="CF99" s="352">
        <v>222</v>
      </c>
      <c r="CG99" s="352">
        <v>222</v>
      </c>
      <c r="CH99" s="352">
        <v>221</v>
      </c>
      <c r="CI99" s="341">
        <v>217</v>
      </c>
      <c r="CJ99" s="342">
        <v>218</v>
      </c>
      <c r="CK99" s="352">
        <v>217</v>
      </c>
      <c r="CL99" s="352">
        <v>215</v>
      </c>
      <c r="CM99" s="352">
        <v>222</v>
      </c>
      <c r="CN99" s="352">
        <v>221</v>
      </c>
      <c r="CO99" s="352">
        <v>223</v>
      </c>
      <c r="CP99" s="352">
        <v>220</v>
      </c>
      <c r="CQ99" s="352">
        <v>222</v>
      </c>
      <c r="CR99" s="352">
        <v>223</v>
      </c>
      <c r="CS99" s="341">
        <v>221</v>
      </c>
      <c r="CT99" s="345">
        <v>222</v>
      </c>
      <c r="CU99" s="341">
        <v>223</v>
      </c>
      <c r="CV99" s="352">
        <v>222</v>
      </c>
      <c r="CW99" s="352">
        <v>220</v>
      </c>
      <c r="CX99" s="352">
        <v>220</v>
      </c>
      <c r="CY99" s="793">
        <v>220</v>
      </c>
      <c r="CZ99" s="352"/>
      <c r="DA99" s="352"/>
      <c r="DB99" s="352"/>
      <c r="DC99" s="352"/>
      <c r="DD99" s="352"/>
      <c r="DE99" s="352"/>
      <c r="DF99" s="352"/>
      <c r="DG99" s="352"/>
      <c r="DH99" s="352"/>
      <c r="DI99" s="104">
        <v>0</v>
      </c>
      <c r="DJ99" s="84">
        <v>0</v>
      </c>
      <c r="DK99" s="721">
        <v>-3</v>
      </c>
      <c r="DL99" s="84">
        <v>-1.3824884792626728</v>
      </c>
    </row>
    <row r="100" spans="1:116" ht="15" outlineLevel="2">
      <c r="A100" s="366">
        <v>667</v>
      </c>
      <c r="B100" s="15" t="s">
        <v>367</v>
      </c>
      <c r="C100" s="336" t="s">
        <v>387</v>
      </c>
      <c r="D100" s="342">
        <v>230</v>
      </c>
      <c r="E100" s="352">
        <v>230</v>
      </c>
      <c r="F100" s="352">
        <v>230</v>
      </c>
      <c r="G100" s="352">
        <v>230</v>
      </c>
      <c r="H100" s="352">
        <v>230</v>
      </c>
      <c r="I100" s="352">
        <v>234</v>
      </c>
      <c r="J100" s="352">
        <v>232</v>
      </c>
      <c r="K100" s="352">
        <v>233</v>
      </c>
      <c r="L100" s="352">
        <v>233</v>
      </c>
      <c r="M100" s="352">
        <v>233</v>
      </c>
      <c r="N100" s="352">
        <v>232</v>
      </c>
      <c r="O100" s="345">
        <v>252</v>
      </c>
      <c r="P100" s="342">
        <v>247</v>
      </c>
      <c r="Q100" s="352">
        <v>201</v>
      </c>
      <c r="R100" s="352">
        <v>197</v>
      </c>
      <c r="S100" s="352">
        <v>247</v>
      </c>
      <c r="T100" s="352">
        <v>246</v>
      </c>
      <c r="U100" s="352">
        <v>248</v>
      </c>
      <c r="V100" s="352">
        <v>246</v>
      </c>
      <c r="W100" s="352">
        <v>242</v>
      </c>
      <c r="X100" s="352">
        <v>241</v>
      </c>
      <c r="Y100" s="352">
        <v>244</v>
      </c>
      <c r="Z100" s="352">
        <v>244</v>
      </c>
      <c r="AA100" s="345">
        <v>244</v>
      </c>
      <c r="AB100" s="342">
        <v>244</v>
      </c>
      <c r="AC100" s="352">
        <v>244</v>
      </c>
      <c r="AD100" s="352">
        <v>243</v>
      </c>
      <c r="AE100" s="352">
        <v>243</v>
      </c>
      <c r="AF100" s="352">
        <v>244</v>
      </c>
      <c r="AG100" s="352">
        <v>241</v>
      </c>
      <c r="AH100" s="352">
        <v>241</v>
      </c>
      <c r="AI100" s="352">
        <v>242</v>
      </c>
      <c r="AJ100" s="352">
        <v>240</v>
      </c>
      <c r="AK100" s="352">
        <v>239</v>
      </c>
      <c r="AL100" s="352">
        <v>239</v>
      </c>
      <c r="AM100" s="345">
        <v>238</v>
      </c>
      <c r="AN100" s="342">
        <v>238</v>
      </c>
      <c r="AO100" s="352">
        <v>238</v>
      </c>
      <c r="AP100" s="352">
        <v>237</v>
      </c>
      <c r="AQ100" s="352">
        <v>233</v>
      </c>
      <c r="AR100" s="352">
        <v>233</v>
      </c>
      <c r="AS100" s="352">
        <v>232</v>
      </c>
      <c r="AT100" s="352">
        <v>231</v>
      </c>
      <c r="AU100" s="352">
        <v>231</v>
      </c>
      <c r="AV100" s="352">
        <v>231</v>
      </c>
      <c r="AW100" s="352">
        <v>231</v>
      </c>
      <c r="AX100" s="352">
        <v>231</v>
      </c>
      <c r="AY100" s="345">
        <v>230</v>
      </c>
      <c r="AZ100" s="342">
        <v>230</v>
      </c>
      <c r="BA100" s="352">
        <v>228</v>
      </c>
      <c r="BB100" s="352">
        <v>229</v>
      </c>
      <c r="BC100" s="352">
        <v>229</v>
      </c>
      <c r="BD100" s="352">
        <v>229</v>
      </c>
      <c r="BE100" s="352">
        <v>227</v>
      </c>
      <c r="BF100" s="352">
        <v>225</v>
      </c>
      <c r="BG100" s="352">
        <v>227</v>
      </c>
      <c r="BH100" s="352">
        <v>226</v>
      </c>
      <c r="BI100" s="352">
        <v>226</v>
      </c>
      <c r="BJ100" s="352">
        <v>224</v>
      </c>
      <c r="BK100" s="341">
        <v>224</v>
      </c>
      <c r="BL100" s="342">
        <v>224</v>
      </c>
      <c r="BM100" s="352">
        <v>223</v>
      </c>
      <c r="BN100" s="352">
        <v>224</v>
      </c>
      <c r="BO100" s="352">
        <v>224</v>
      </c>
      <c r="BP100" s="352">
        <v>224</v>
      </c>
      <c r="BQ100" s="352">
        <v>225</v>
      </c>
      <c r="BR100" s="352">
        <v>224</v>
      </c>
      <c r="BS100" s="352">
        <v>224</v>
      </c>
      <c r="BT100" s="352">
        <v>224</v>
      </c>
      <c r="BU100" s="352">
        <v>224</v>
      </c>
      <c r="BV100" s="352">
        <v>222</v>
      </c>
      <c r="BW100" s="341">
        <v>222</v>
      </c>
      <c r="BX100" s="342">
        <v>225</v>
      </c>
      <c r="BY100" s="352">
        <v>224</v>
      </c>
      <c r="BZ100" s="352">
        <v>249</v>
      </c>
      <c r="CA100" s="352">
        <v>249</v>
      </c>
      <c r="CB100" s="352">
        <v>251</v>
      </c>
      <c r="CC100" s="352">
        <v>249</v>
      </c>
      <c r="CD100" s="352">
        <v>249</v>
      </c>
      <c r="CE100" s="352">
        <v>249</v>
      </c>
      <c r="CF100" s="352">
        <v>247</v>
      </c>
      <c r="CG100" s="352">
        <v>247</v>
      </c>
      <c r="CH100" s="352">
        <v>246</v>
      </c>
      <c r="CI100" s="341">
        <v>240</v>
      </c>
      <c r="CJ100" s="342">
        <v>237</v>
      </c>
      <c r="CK100" s="352">
        <v>237</v>
      </c>
      <c r="CL100" s="352">
        <v>236</v>
      </c>
      <c r="CM100" s="352">
        <v>239</v>
      </c>
      <c r="CN100" s="352">
        <v>238</v>
      </c>
      <c r="CO100" s="352">
        <v>239</v>
      </c>
      <c r="CP100" s="352">
        <v>236</v>
      </c>
      <c r="CQ100" s="352">
        <v>242</v>
      </c>
      <c r="CR100" s="352">
        <v>243</v>
      </c>
      <c r="CS100" s="341">
        <v>243</v>
      </c>
      <c r="CT100" s="345">
        <v>243</v>
      </c>
      <c r="CU100" s="341">
        <v>241</v>
      </c>
      <c r="CV100" s="352">
        <v>241</v>
      </c>
      <c r="CW100" s="352">
        <v>241</v>
      </c>
      <c r="CX100" s="352">
        <v>239</v>
      </c>
      <c r="CY100" s="793">
        <v>239</v>
      </c>
      <c r="CZ100" s="352"/>
      <c r="DA100" s="352"/>
      <c r="DB100" s="352"/>
      <c r="DC100" s="352"/>
      <c r="DD100" s="352"/>
      <c r="DE100" s="352"/>
      <c r="DF100" s="352"/>
      <c r="DG100" s="352"/>
      <c r="DH100" s="352"/>
      <c r="DI100" s="104">
        <v>-2</v>
      </c>
      <c r="DJ100" s="84">
        <v>-0.83682008368200833</v>
      </c>
      <c r="DK100" s="721">
        <v>-2</v>
      </c>
      <c r="DL100" s="84">
        <v>-0.83333333333333337</v>
      </c>
    </row>
    <row r="101" spans="1:116" ht="15" outlineLevel="2">
      <c r="A101" s="366">
        <v>674</v>
      </c>
      <c r="B101" s="15" t="s">
        <v>367</v>
      </c>
      <c r="C101" s="336" t="s">
        <v>388</v>
      </c>
      <c r="D101" s="342">
        <v>257</v>
      </c>
      <c r="E101" s="352">
        <v>257</v>
      </c>
      <c r="F101" s="352">
        <v>257</v>
      </c>
      <c r="G101" s="352">
        <v>257</v>
      </c>
      <c r="H101" s="352">
        <v>257</v>
      </c>
      <c r="I101" s="352">
        <v>258</v>
      </c>
      <c r="J101" s="352">
        <v>258</v>
      </c>
      <c r="K101" s="352">
        <v>258</v>
      </c>
      <c r="L101" s="352">
        <v>258</v>
      </c>
      <c r="M101" s="352">
        <v>258</v>
      </c>
      <c r="N101" s="352">
        <v>257</v>
      </c>
      <c r="O101" s="345">
        <v>263</v>
      </c>
      <c r="P101" s="342">
        <v>261</v>
      </c>
      <c r="Q101" s="352">
        <v>238</v>
      </c>
      <c r="R101" s="352">
        <v>234</v>
      </c>
      <c r="S101" s="352">
        <v>310</v>
      </c>
      <c r="T101" s="352">
        <v>304</v>
      </c>
      <c r="U101" s="352">
        <v>303</v>
      </c>
      <c r="V101" s="352">
        <v>300</v>
      </c>
      <c r="W101" s="352">
        <v>297</v>
      </c>
      <c r="X101" s="352">
        <v>294</v>
      </c>
      <c r="Y101" s="352">
        <v>294</v>
      </c>
      <c r="Z101" s="352">
        <v>293</v>
      </c>
      <c r="AA101" s="345">
        <v>296</v>
      </c>
      <c r="AB101" s="342">
        <v>295</v>
      </c>
      <c r="AC101" s="352">
        <v>295</v>
      </c>
      <c r="AD101" s="352">
        <v>296</v>
      </c>
      <c r="AE101" s="352">
        <v>296</v>
      </c>
      <c r="AF101" s="352">
        <v>294</v>
      </c>
      <c r="AG101" s="352">
        <v>292</v>
      </c>
      <c r="AH101" s="352">
        <v>291</v>
      </c>
      <c r="AI101" s="352">
        <v>291</v>
      </c>
      <c r="AJ101" s="352">
        <v>291</v>
      </c>
      <c r="AK101" s="352">
        <v>293</v>
      </c>
      <c r="AL101" s="352">
        <v>292</v>
      </c>
      <c r="AM101" s="345">
        <v>292</v>
      </c>
      <c r="AN101" s="342">
        <v>292</v>
      </c>
      <c r="AO101" s="352">
        <v>288</v>
      </c>
      <c r="AP101" s="352">
        <v>288</v>
      </c>
      <c r="AQ101" s="352">
        <v>287</v>
      </c>
      <c r="AR101" s="352">
        <v>286</v>
      </c>
      <c r="AS101" s="352">
        <v>286</v>
      </c>
      <c r="AT101" s="352">
        <v>286</v>
      </c>
      <c r="AU101" s="352">
        <v>285</v>
      </c>
      <c r="AV101" s="352">
        <v>284</v>
      </c>
      <c r="AW101" s="352">
        <v>284</v>
      </c>
      <c r="AX101" s="352">
        <v>282</v>
      </c>
      <c r="AY101" s="345">
        <v>281</v>
      </c>
      <c r="AZ101" s="342">
        <v>281</v>
      </c>
      <c r="BA101" s="352">
        <v>281</v>
      </c>
      <c r="BB101" s="352">
        <v>278</v>
      </c>
      <c r="BC101" s="352">
        <v>278</v>
      </c>
      <c r="BD101" s="352">
        <v>276</v>
      </c>
      <c r="BE101" s="352">
        <v>274</v>
      </c>
      <c r="BF101" s="352">
        <v>271</v>
      </c>
      <c r="BG101" s="352">
        <v>267</v>
      </c>
      <c r="BH101" s="352">
        <v>267</v>
      </c>
      <c r="BI101" s="352">
        <v>266</v>
      </c>
      <c r="BJ101" s="352">
        <v>269</v>
      </c>
      <c r="BK101" s="341">
        <v>269</v>
      </c>
      <c r="BL101" s="342">
        <v>268</v>
      </c>
      <c r="BM101" s="352">
        <v>265</v>
      </c>
      <c r="BN101" s="352">
        <v>270</v>
      </c>
      <c r="BO101" s="352">
        <v>270</v>
      </c>
      <c r="BP101" s="352">
        <v>270</v>
      </c>
      <c r="BQ101" s="352">
        <v>272</v>
      </c>
      <c r="BR101" s="352">
        <v>272</v>
      </c>
      <c r="BS101" s="352">
        <v>272</v>
      </c>
      <c r="BT101" s="352">
        <v>271</v>
      </c>
      <c r="BU101" s="352">
        <v>271</v>
      </c>
      <c r="BV101" s="352">
        <v>270</v>
      </c>
      <c r="BW101" s="341">
        <v>269</v>
      </c>
      <c r="BX101" s="342">
        <v>270</v>
      </c>
      <c r="BY101" s="352">
        <v>265</v>
      </c>
      <c r="BZ101" s="352">
        <v>280</v>
      </c>
      <c r="CA101" s="352">
        <v>279</v>
      </c>
      <c r="CB101" s="352">
        <v>279</v>
      </c>
      <c r="CC101" s="352">
        <v>276</v>
      </c>
      <c r="CD101" s="352">
        <v>276</v>
      </c>
      <c r="CE101" s="352">
        <v>275</v>
      </c>
      <c r="CF101" s="352">
        <v>273</v>
      </c>
      <c r="CG101" s="352">
        <v>274</v>
      </c>
      <c r="CH101" s="352">
        <v>273</v>
      </c>
      <c r="CI101" s="341">
        <v>271</v>
      </c>
      <c r="CJ101" s="342">
        <v>266</v>
      </c>
      <c r="CK101" s="352">
        <v>262</v>
      </c>
      <c r="CL101" s="352">
        <v>258</v>
      </c>
      <c r="CM101" s="352">
        <v>260</v>
      </c>
      <c r="CN101" s="352">
        <v>259</v>
      </c>
      <c r="CO101" s="352">
        <v>264</v>
      </c>
      <c r="CP101" s="352">
        <v>259</v>
      </c>
      <c r="CQ101" s="352">
        <v>262</v>
      </c>
      <c r="CR101" s="352">
        <v>260</v>
      </c>
      <c r="CS101" s="341">
        <v>260</v>
      </c>
      <c r="CT101" s="345">
        <v>261</v>
      </c>
      <c r="CU101" s="341">
        <v>257</v>
      </c>
      <c r="CV101" s="352">
        <v>257</v>
      </c>
      <c r="CW101" s="352">
        <v>254</v>
      </c>
      <c r="CX101" s="352">
        <v>252</v>
      </c>
      <c r="CY101" s="793">
        <v>252</v>
      </c>
      <c r="CZ101" s="352"/>
      <c r="DA101" s="352"/>
      <c r="DB101" s="352"/>
      <c r="DC101" s="352"/>
      <c r="DD101" s="352"/>
      <c r="DE101" s="352"/>
      <c r="DF101" s="352"/>
      <c r="DG101" s="352"/>
      <c r="DH101" s="352"/>
      <c r="DI101" s="104">
        <v>-2</v>
      </c>
      <c r="DJ101" s="84">
        <v>-0.79365079365079361</v>
      </c>
      <c r="DK101" s="721">
        <v>-5</v>
      </c>
      <c r="DL101" s="84">
        <v>-1.8450184501845017</v>
      </c>
    </row>
    <row r="102" spans="1:116" ht="15" outlineLevel="2">
      <c r="A102" s="366">
        <v>697</v>
      </c>
      <c r="B102" s="15" t="s">
        <v>367</v>
      </c>
      <c r="C102" s="336" t="s">
        <v>389</v>
      </c>
      <c r="D102" s="342">
        <v>350</v>
      </c>
      <c r="E102" s="352">
        <v>350</v>
      </c>
      <c r="F102" s="352">
        <v>350</v>
      </c>
      <c r="G102" s="352">
        <v>350</v>
      </c>
      <c r="H102" s="352">
        <v>350</v>
      </c>
      <c r="I102" s="352">
        <v>355</v>
      </c>
      <c r="J102" s="352">
        <v>355</v>
      </c>
      <c r="K102" s="352">
        <v>355</v>
      </c>
      <c r="L102" s="352">
        <v>355</v>
      </c>
      <c r="M102" s="352">
        <v>355</v>
      </c>
      <c r="N102" s="352">
        <v>354</v>
      </c>
      <c r="O102" s="345">
        <v>361</v>
      </c>
      <c r="P102" s="342">
        <v>357</v>
      </c>
      <c r="Q102" s="352">
        <v>315</v>
      </c>
      <c r="R102" s="352">
        <v>311</v>
      </c>
      <c r="S102" s="352">
        <v>444</v>
      </c>
      <c r="T102" s="352">
        <v>439</v>
      </c>
      <c r="U102" s="352">
        <v>444</v>
      </c>
      <c r="V102" s="352">
        <v>441</v>
      </c>
      <c r="W102" s="352">
        <v>439</v>
      </c>
      <c r="X102" s="352">
        <v>438</v>
      </c>
      <c r="Y102" s="352">
        <v>436</v>
      </c>
      <c r="Z102" s="352">
        <v>436</v>
      </c>
      <c r="AA102" s="345">
        <v>435</v>
      </c>
      <c r="AB102" s="342">
        <v>435</v>
      </c>
      <c r="AC102" s="352">
        <v>432</v>
      </c>
      <c r="AD102" s="352">
        <v>432</v>
      </c>
      <c r="AE102" s="352">
        <v>432</v>
      </c>
      <c r="AF102" s="352">
        <v>421</v>
      </c>
      <c r="AG102" s="352">
        <v>421</v>
      </c>
      <c r="AH102" s="352">
        <v>421</v>
      </c>
      <c r="AI102" s="352">
        <v>423</v>
      </c>
      <c r="AJ102" s="352">
        <v>423</v>
      </c>
      <c r="AK102" s="352">
        <v>423</v>
      </c>
      <c r="AL102" s="352">
        <v>421</v>
      </c>
      <c r="AM102" s="345">
        <v>421</v>
      </c>
      <c r="AN102" s="342">
        <v>421</v>
      </c>
      <c r="AO102" s="352">
        <v>420</v>
      </c>
      <c r="AP102" s="352">
        <v>420</v>
      </c>
      <c r="AQ102" s="352">
        <v>420</v>
      </c>
      <c r="AR102" s="352">
        <v>420</v>
      </c>
      <c r="AS102" s="352">
        <v>419</v>
      </c>
      <c r="AT102" s="352">
        <v>419</v>
      </c>
      <c r="AU102" s="352">
        <v>418</v>
      </c>
      <c r="AV102" s="352">
        <v>418</v>
      </c>
      <c r="AW102" s="352">
        <v>417</v>
      </c>
      <c r="AX102" s="352">
        <v>417</v>
      </c>
      <c r="AY102" s="345">
        <v>415</v>
      </c>
      <c r="AZ102" s="342">
        <v>414</v>
      </c>
      <c r="BA102" s="352">
        <v>411</v>
      </c>
      <c r="BB102" s="352">
        <v>409</v>
      </c>
      <c r="BC102" s="352">
        <v>408</v>
      </c>
      <c r="BD102" s="352">
        <v>405</v>
      </c>
      <c r="BE102" s="352">
        <v>405</v>
      </c>
      <c r="BF102" s="352">
        <v>398</v>
      </c>
      <c r="BG102" s="352">
        <v>397</v>
      </c>
      <c r="BH102" s="352">
        <v>396</v>
      </c>
      <c r="BI102" s="352">
        <v>395</v>
      </c>
      <c r="BJ102" s="352">
        <v>395</v>
      </c>
      <c r="BK102" s="341">
        <v>394</v>
      </c>
      <c r="BL102" s="342">
        <v>393</v>
      </c>
      <c r="BM102" s="352">
        <v>393</v>
      </c>
      <c r="BN102" s="352">
        <v>395</v>
      </c>
      <c r="BO102" s="352">
        <v>394</v>
      </c>
      <c r="BP102" s="352">
        <v>394</v>
      </c>
      <c r="BQ102" s="352">
        <v>394</v>
      </c>
      <c r="BR102" s="352">
        <v>386</v>
      </c>
      <c r="BS102" s="352">
        <v>386</v>
      </c>
      <c r="BT102" s="352">
        <v>386</v>
      </c>
      <c r="BU102" s="352">
        <v>385</v>
      </c>
      <c r="BV102" s="352">
        <v>384</v>
      </c>
      <c r="BW102" s="341">
        <v>384</v>
      </c>
      <c r="BX102" s="342">
        <v>390</v>
      </c>
      <c r="BY102" s="352">
        <v>386</v>
      </c>
      <c r="BZ102" s="352">
        <v>405</v>
      </c>
      <c r="CA102" s="352">
        <v>408</v>
      </c>
      <c r="CB102" s="352">
        <v>412</v>
      </c>
      <c r="CC102" s="352">
        <v>413</v>
      </c>
      <c r="CD102" s="352">
        <v>412</v>
      </c>
      <c r="CE102" s="352">
        <v>411</v>
      </c>
      <c r="CF102" s="352">
        <v>407</v>
      </c>
      <c r="CG102" s="352">
        <v>406</v>
      </c>
      <c r="CH102" s="352">
        <v>405</v>
      </c>
      <c r="CI102" s="341">
        <v>399</v>
      </c>
      <c r="CJ102" s="342">
        <v>398</v>
      </c>
      <c r="CK102" s="352">
        <v>395</v>
      </c>
      <c r="CL102" s="352">
        <v>398</v>
      </c>
      <c r="CM102" s="352">
        <v>403</v>
      </c>
      <c r="CN102" s="352">
        <v>401</v>
      </c>
      <c r="CO102" s="352">
        <v>401</v>
      </c>
      <c r="CP102" s="352">
        <v>401</v>
      </c>
      <c r="CQ102" s="352">
        <v>403</v>
      </c>
      <c r="CR102" s="352">
        <v>403</v>
      </c>
      <c r="CS102" s="341">
        <v>403</v>
      </c>
      <c r="CT102" s="345">
        <v>405</v>
      </c>
      <c r="CU102" s="341">
        <v>406</v>
      </c>
      <c r="CV102" s="352">
        <v>403</v>
      </c>
      <c r="CW102" s="352">
        <v>395</v>
      </c>
      <c r="CX102" s="352">
        <v>394</v>
      </c>
      <c r="CY102" s="793">
        <v>394</v>
      </c>
      <c r="CZ102" s="352"/>
      <c r="DA102" s="352"/>
      <c r="DB102" s="352"/>
      <c r="DC102" s="352"/>
      <c r="DD102" s="352"/>
      <c r="DE102" s="352"/>
      <c r="DF102" s="352"/>
      <c r="DG102" s="352"/>
      <c r="DH102" s="352"/>
      <c r="DI102" s="104">
        <v>-1</v>
      </c>
      <c r="DJ102" s="84">
        <v>-0.25380710659898476</v>
      </c>
      <c r="DK102" s="721">
        <v>-12</v>
      </c>
      <c r="DL102" s="84">
        <v>-3.007518796992481</v>
      </c>
    </row>
    <row r="103" spans="1:116" ht="15" outlineLevel="2">
      <c r="A103" s="366">
        <v>756</v>
      </c>
      <c r="B103" s="15" t="s">
        <v>367</v>
      </c>
      <c r="C103" s="336" t="s">
        <v>390</v>
      </c>
      <c r="D103" s="342">
        <v>646</v>
      </c>
      <c r="E103" s="352">
        <v>646</v>
      </c>
      <c r="F103" s="352">
        <v>646</v>
      </c>
      <c r="G103" s="352">
        <v>646</v>
      </c>
      <c r="H103" s="352">
        <v>646</v>
      </c>
      <c r="I103" s="352">
        <v>653</v>
      </c>
      <c r="J103" s="352">
        <v>653</v>
      </c>
      <c r="K103" s="352">
        <v>653</v>
      </c>
      <c r="L103" s="352">
        <v>652</v>
      </c>
      <c r="M103" s="352">
        <v>652</v>
      </c>
      <c r="N103" s="352">
        <v>652</v>
      </c>
      <c r="O103" s="345">
        <v>689</v>
      </c>
      <c r="P103" s="342">
        <v>688</v>
      </c>
      <c r="Q103" s="352">
        <v>607</v>
      </c>
      <c r="R103" s="352">
        <v>597</v>
      </c>
      <c r="S103" s="352">
        <v>797</v>
      </c>
      <c r="T103" s="352">
        <v>785</v>
      </c>
      <c r="U103" s="352">
        <v>790</v>
      </c>
      <c r="V103" s="352">
        <v>782</v>
      </c>
      <c r="W103" s="352">
        <v>782</v>
      </c>
      <c r="X103" s="352">
        <v>781</v>
      </c>
      <c r="Y103" s="352">
        <v>786</v>
      </c>
      <c r="Z103" s="352">
        <v>785</v>
      </c>
      <c r="AA103" s="345">
        <v>787</v>
      </c>
      <c r="AB103" s="342">
        <v>789</v>
      </c>
      <c r="AC103" s="352">
        <v>788</v>
      </c>
      <c r="AD103" s="352">
        <v>789</v>
      </c>
      <c r="AE103" s="352">
        <v>789</v>
      </c>
      <c r="AF103" s="352">
        <v>783</v>
      </c>
      <c r="AG103" s="352">
        <v>780</v>
      </c>
      <c r="AH103" s="352">
        <v>783</v>
      </c>
      <c r="AI103" s="352">
        <v>788</v>
      </c>
      <c r="AJ103" s="352">
        <v>788</v>
      </c>
      <c r="AK103" s="352">
        <v>789</v>
      </c>
      <c r="AL103" s="352">
        <v>789</v>
      </c>
      <c r="AM103" s="345">
        <v>788</v>
      </c>
      <c r="AN103" s="342">
        <v>786</v>
      </c>
      <c r="AO103" s="352">
        <v>785</v>
      </c>
      <c r="AP103" s="352">
        <v>783</v>
      </c>
      <c r="AQ103" s="352">
        <v>781</v>
      </c>
      <c r="AR103" s="352">
        <v>780</v>
      </c>
      <c r="AS103" s="352">
        <v>777</v>
      </c>
      <c r="AT103" s="352">
        <v>774</v>
      </c>
      <c r="AU103" s="352">
        <v>763</v>
      </c>
      <c r="AV103" s="352">
        <v>762</v>
      </c>
      <c r="AW103" s="352">
        <v>762</v>
      </c>
      <c r="AX103" s="352">
        <v>762</v>
      </c>
      <c r="AY103" s="345">
        <v>760</v>
      </c>
      <c r="AZ103" s="342">
        <v>758</v>
      </c>
      <c r="BA103" s="352">
        <v>751</v>
      </c>
      <c r="BB103" s="352">
        <v>748</v>
      </c>
      <c r="BC103" s="352">
        <v>746</v>
      </c>
      <c r="BD103" s="352">
        <v>748</v>
      </c>
      <c r="BE103" s="352">
        <v>747</v>
      </c>
      <c r="BF103" s="352">
        <v>732</v>
      </c>
      <c r="BG103" s="352">
        <v>726</v>
      </c>
      <c r="BH103" s="352">
        <v>726</v>
      </c>
      <c r="BI103" s="352">
        <v>723</v>
      </c>
      <c r="BJ103" s="352">
        <v>720</v>
      </c>
      <c r="BK103" s="341">
        <v>720</v>
      </c>
      <c r="BL103" s="342">
        <v>714</v>
      </c>
      <c r="BM103" s="352">
        <v>712</v>
      </c>
      <c r="BN103" s="352">
        <v>722</v>
      </c>
      <c r="BO103" s="352">
        <v>723</v>
      </c>
      <c r="BP103" s="352">
        <v>723</v>
      </c>
      <c r="BQ103" s="352">
        <v>732</v>
      </c>
      <c r="BR103" s="352">
        <v>725</v>
      </c>
      <c r="BS103" s="352">
        <v>725</v>
      </c>
      <c r="BT103" s="352">
        <v>722</v>
      </c>
      <c r="BU103" s="352">
        <v>719</v>
      </c>
      <c r="BV103" s="352">
        <v>715</v>
      </c>
      <c r="BW103" s="341">
        <v>717</v>
      </c>
      <c r="BX103" s="342">
        <v>729</v>
      </c>
      <c r="BY103" s="352">
        <v>724</v>
      </c>
      <c r="BZ103" s="352">
        <v>781</v>
      </c>
      <c r="CA103" s="352">
        <v>775</v>
      </c>
      <c r="CB103" s="352">
        <v>779</v>
      </c>
      <c r="CC103" s="352">
        <v>775</v>
      </c>
      <c r="CD103" s="352">
        <v>773</v>
      </c>
      <c r="CE103" s="352">
        <v>771</v>
      </c>
      <c r="CF103" s="352">
        <v>773</v>
      </c>
      <c r="CG103" s="352">
        <v>775</v>
      </c>
      <c r="CH103" s="352">
        <v>772</v>
      </c>
      <c r="CI103" s="341">
        <v>766</v>
      </c>
      <c r="CJ103" s="342">
        <v>768</v>
      </c>
      <c r="CK103" s="352">
        <v>766</v>
      </c>
      <c r="CL103" s="352">
        <v>759</v>
      </c>
      <c r="CM103" s="352">
        <v>770</v>
      </c>
      <c r="CN103" s="352">
        <v>769</v>
      </c>
      <c r="CO103" s="352">
        <v>772</v>
      </c>
      <c r="CP103" s="352">
        <v>767</v>
      </c>
      <c r="CQ103" s="352">
        <v>772</v>
      </c>
      <c r="CR103" s="352">
        <v>776</v>
      </c>
      <c r="CS103" s="341">
        <v>772</v>
      </c>
      <c r="CT103" s="345">
        <v>772</v>
      </c>
      <c r="CU103" s="341">
        <v>769</v>
      </c>
      <c r="CV103" s="352">
        <v>767</v>
      </c>
      <c r="CW103" s="352">
        <v>764</v>
      </c>
      <c r="CX103" s="352">
        <v>766</v>
      </c>
      <c r="CY103" s="793">
        <v>766</v>
      </c>
      <c r="CZ103" s="352"/>
      <c r="DA103" s="352"/>
      <c r="DB103" s="352"/>
      <c r="DC103" s="352"/>
      <c r="DD103" s="352"/>
      <c r="DE103" s="352"/>
      <c r="DF103" s="352"/>
      <c r="DG103" s="352"/>
      <c r="DH103" s="352"/>
      <c r="DI103" s="104">
        <v>2</v>
      </c>
      <c r="DJ103" s="84">
        <v>0.26109660574412535</v>
      </c>
      <c r="DK103" s="721">
        <v>-3</v>
      </c>
      <c r="DL103" s="84">
        <v>-0.39164490861618795</v>
      </c>
    </row>
    <row r="104" spans="1:116" ht="15" outlineLevel="1">
      <c r="A104" s="125" t="s">
        <v>391</v>
      </c>
      <c r="B104" s="26"/>
      <c r="C104" s="27"/>
      <c r="D104" s="44">
        <v>5135</v>
      </c>
      <c r="E104" s="45">
        <v>5135</v>
      </c>
      <c r="F104" s="45">
        <v>5134</v>
      </c>
      <c r="G104" s="45">
        <v>5134</v>
      </c>
      <c r="H104" s="45">
        <v>5134</v>
      </c>
      <c r="I104" s="45">
        <v>5223</v>
      </c>
      <c r="J104" s="45">
        <v>5221</v>
      </c>
      <c r="K104" s="45">
        <v>5223</v>
      </c>
      <c r="L104" s="45">
        <v>5222</v>
      </c>
      <c r="M104" s="45">
        <v>5220</v>
      </c>
      <c r="N104" s="45">
        <v>5210</v>
      </c>
      <c r="O104" s="232">
        <v>5446</v>
      </c>
      <c r="P104" s="44">
        <v>5421</v>
      </c>
      <c r="Q104" s="45">
        <v>4782</v>
      </c>
      <c r="R104" s="45">
        <v>4735</v>
      </c>
      <c r="S104" s="45">
        <v>6392</v>
      </c>
      <c r="T104" s="45">
        <v>6304</v>
      </c>
      <c r="U104" s="45">
        <v>6406</v>
      </c>
      <c r="V104" s="45">
        <v>6356</v>
      </c>
      <c r="W104" s="45">
        <v>6343</v>
      </c>
      <c r="X104" s="45">
        <v>6333</v>
      </c>
      <c r="Y104" s="45">
        <v>6361</v>
      </c>
      <c r="Z104" s="45">
        <v>6350</v>
      </c>
      <c r="AA104" s="232">
        <v>6369</v>
      </c>
      <c r="AB104" s="44">
        <v>6366</v>
      </c>
      <c r="AC104" s="45">
        <v>6365</v>
      </c>
      <c r="AD104" s="45">
        <v>6373</v>
      </c>
      <c r="AE104" s="45">
        <v>6371</v>
      </c>
      <c r="AF104" s="45">
        <v>6368</v>
      </c>
      <c r="AG104" s="45">
        <v>6345</v>
      </c>
      <c r="AH104" s="45">
        <v>6362</v>
      </c>
      <c r="AI104" s="45">
        <v>6376</v>
      </c>
      <c r="AJ104" s="45">
        <v>6382</v>
      </c>
      <c r="AK104" s="45">
        <v>6393</v>
      </c>
      <c r="AL104" s="45">
        <v>6387</v>
      </c>
      <c r="AM104" s="232">
        <v>6384</v>
      </c>
      <c r="AN104" s="44">
        <v>6369</v>
      </c>
      <c r="AO104" s="45">
        <v>6377</v>
      </c>
      <c r="AP104" s="45">
        <v>6372</v>
      </c>
      <c r="AQ104" s="45">
        <v>6357</v>
      </c>
      <c r="AR104" s="45">
        <v>6340</v>
      </c>
      <c r="AS104" s="45">
        <v>6330</v>
      </c>
      <c r="AT104" s="45">
        <v>6314</v>
      </c>
      <c r="AU104" s="45">
        <v>6278</v>
      </c>
      <c r="AV104" s="45">
        <v>6261</v>
      </c>
      <c r="AW104" s="45">
        <v>6248</v>
      </c>
      <c r="AX104" s="45">
        <v>6219</v>
      </c>
      <c r="AY104" s="232">
        <v>6213</v>
      </c>
      <c r="AZ104" s="44">
        <v>6202</v>
      </c>
      <c r="BA104" s="45">
        <v>6179</v>
      </c>
      <c r="BB104" s="45">
        <v>6157</v>
      </c>
      <c r="BC104" s="45">
        <v>6141</v>
      </c>
      <c r="BD104" s="45">
        <v>6119</v>
      </c>
      <c r="BE104" s="45">
        <v>6102</v>
      </c>
      <c r="BF104" s="45">
        <v>5989</v>
      </c>
      <c r="BG104" s="45">
        <v>5983</v>
      </c>
      <c r="BH104" s="45">
        <v>5976</v>
      </c>
      <c r="BI104" s="45">
        <v>5964</v>
      </c>
      <c r="BJ104" s="45">
        <v>5976</v>
      </c>
      <c r="BK104" s="57">
        <v>5971</v>
      </c>
      <c r="BL104" s="44">
        <v>5944</v>
      </c>
      <c r="BM104" s="45">
        <v>5939</v>
      </c>
      <c r="BN104" s="45">
        <v>6041</v>
      </c>
      <c r="BO104" s="45">
        <v>6045</v>
      </c>
      <c r="BP104" s="45">
        <v>6045</v>
      </c>
      <c r="BQ104" s="45">
        <v>6083</v>
      </c>
      <c r="BR104" s="45">
        <v>6021</v>
      </c>
      <c r="BS104" s="45">
        <v>6029</v>
      </c>
      <c r="BT104" s="45">
        <v>6013</v>
      </c>
      <c r="BU104" s="45">
        <v>5992</v>
      </c>
      <c r="BV104" s="45">
        <v>5985</v>
      </c>
      <c r="BW104" s="57">
        <v>5992</v>
      </c>
      <c r="BX104" s="44">
        <v>6030</v>
      </c>
      <c r="BY104" s="45">
        <v>6001</v>
      </c>
      <c r="BZ104" s="45">
        <v>6367</v>
      </c>
      <c r="CA104" s="45">
        <v>6322</v>
      </c>
      <c r="CB104" s="45">
        <v>6351</v>
      </c>
      <c r="CC104" s="45">
        <v>6331</v>
      </c>
      <c r="CD104" s="45">
        <v>6306</v>
      </c>
      <c r="CE104" s="45">
        <v>6290</v>
      </c>
      <c r="CF104" s="45">
        <v>6265</v>
      </c>
      <c r="CG104" s="45">
        <v>6286</v>
      </c>
      <c r="CH104" s="45">
        <v>6254</v>
      </c>
      <c r="CI104" s="57">
        <v>6155</v>
      </c>
      <c r="CJ104" s="44">
        <v>6146</v>
      </c>
      <c r="CK104" s="45">
        <v>6099</v>
      </c>
      <c r="CL104" s="45">
        <v>6098</v>
      </c>
      <c r="CM104" s="45">
        <v>6169</v>
      </c>
      <c r="CN104" s="45">
        <v>6171</v>
      </c>
      <c r="CO104" s="45">
        <v>6184</v>
      </c>
      <c r="CP104" s="45">
        <v>6163</v>
      </c>
      <c r="CQ104" s="45">
        <v>6192</v>
      </c>
      <c r="CR104" s="45">
        <v>6207</v>
      </c>
      <c r="CS104" s="57">
        <v>6183</v>
      </c>
      <c r="CT104" s="232">
        <v>6195</v>
      </c>
      <c r="CU104" s="45">
        <v>6176</v>
      </c>
      <c r="CV104" s="45">
        <v>6153</v>
      </c>
      <c r="CW104" s="45">
        <v>6122</v>
      </c>
      <c r="CX104" s="45">
        <v>6104</v>
      </c>
      <c r="CY104" s="792">
        <v>6104</v>
      </c>
      <c r="CZ104" s="45"/>
      <c r="DA104" s="45"/>
      <c r="DB104" s="45"/>
      <c r="DC104" s="45"/>
      <c r="DD104" s="45"/>
      <c r="DE104" s="45"/>
      <c r="DF104" s="45"/>
      <c r="DG104" s="45"/>
      <c r="DH104" s="45"/>
      <c r="DI104" s="104">
        <v>-18</v>
      </c>
      <c r="DJ104" s="84">
        <v>-0.2948885976408912</v>
      </c>
      <c r="DK104" s="721">
        <v>-72</v>
      </c>
      <c r="DL104" s="84">
        <v>-1.1697806661251016</v>
      </c>
    </row>
    <row r="105" spans="1:116" ht="15" outlineLevel="2">
      <c r="A105" s="366">
        <v>30</v>
      </c>
      <c r="B105" s="15" t="s">
        <v>391</v>
      </c>
      <c r="C105" s="336" t="s">
        <v>392</v>
      </c>
      <c r="D105" s="342">
        <v>391</v>
      </c>
      <c r="E105" s="352">
        <v>391</v>
      </c>
      <c r="F105" s="352">
        <v>391</v>
      </c>
      <c r="G105" s="352">
        <v>391</v>
      </c>
      <c r="H105" s="352">
        <v>391</v>
      </c>
      <c r="I105" s="352">
        <v>401</v>
      </c>
      <c r="J105" s="352">
        <v>401</v>
      </c>
      <c r="K105" s="352">
        <v>401</v>
      </c>
      <c r="L105" s="352">
        <v>401</v>
      </c>
      <c r="M105" s="352">
        <v>400</v>
      </c>
      <c r="N105" s="352">
        <v>400</v>
      </c>
      <c r="O105" s="345">
        <v>412</v>
      </c>
      <c r="P105" s="342">
        <v>410</v>
      </c>
      <c r="Q105" s="352">
        <v>355</v>
      </c>
      <c r="R105" s="352">
        <v>352</v>
      </c>
      <c r="S105" s="352">
        <v>508</v>
      </c>
      <c r="T105" s="352">
        <v>504</v>
      </c>
      <c r="U105" s="352">
        <v>504</v>
      </c>
      <c r="V105" s="352">
        <v>497</v>
      </c>
      <c r="W105" s="352">
        <v>495</v>
      </c>
      <c r="X105" s="352">
        <v>495</v>
      </c>
      <c r="Y105" s="352">
        <v>496</v>
      </c>
      <c r="Z105" s="352">
        <v>496</v>
      </c>
      <c r="AA105" s="345">
        <v>498</v>
      </c>
      <c r="AB105" s="342">
        <v>498</v>
      </c>
      <c r="AC105" s="352">
        <v>497</v>
      </c>
      <c r="AD105" s="352">
        <v>495</v>
      </c>
      <c r="AE105" s="352">
        <v>495</v>
      </c>
      <c r="AF105" s="352">
        <v>490</v>
      </c>
      <c r="AG105" s="352">
        <v>490</v>
      </c>
      <c r="AH105" s="352">
        <v>492</v>
      </c>
      <c r="AI105" s="352">
        <v>492</v>
      </c>
      <c r="AJ105" s="352">
        <v>492</v>
      </c>
      <c r="AK105" s="352">
        <v>492</v>
      </c>
      <c r="AL105" s="352">
        <v>490</v>
      </c>
      <c r="AM105" s="345">
        <v>490</v>
      </c>
      <c r="AN105" s="342">
        <v>487</v>
      </c>
      <c r="AO105" s="352">
        <v>486</v>
      </c>
      <c r="AP105" s="352">
        <v>486</v>
      </c>
      <c r="AQ105" s="352">
        <v>484</v>
      </c>
      <c r="AR105" s="352">
        <v>483</v>
      </c>
      <c r="AS105" s="352">
        <v>483</v>
      </c>
      <c r="AT105" s="352">
        <v>483</v>
      </c>
      <c r="AU105" s="352">
        <v>483</v>
      </c>
      <c r="AV105" s="352">
        <v>482</v>
      </c>
      <c r="AW105" s="352">
        <v>482</v>
      </c>
      <c r="AX105" s="352">
        <v>481</v>
      </c>
      <c r="AY105" s="345">
        <v>481</v>
      </c>
      <c r="AZ105" s="342">
        <v>480</v>
      </c>
      <c r="BA105" s="352">
        <v>478</v>
      </c>
      <c r="BB105" s="352">
        <v>475</v>
      </c>
      <c r="BC105" s="352">
        <v>475</v>
      </c>
      <c r="BD105" s="352">
        <v>472</v>
      </c>
      <c r="BE105" s="352">
        <v>472</v>
      </c>
      <c r="BF105" s="352">
        <v>464</v>
      </c>
      <c r="BG105" s="352">
        <v>459</v>
      </c>
      <c r="BH105" s="352">
        <v>456</v>
      </c>
      <c r="BI105" s="352">
        <v>455</v>
      </c>
      <c r="BJ105" s="352">
        <v>455</v>
      </c>
      <c r="BK105" s="341">
        <v>453</v>
      </c>
      <c r="BL105" s="342">
        <v>449</v>
      </c>
      <c r="BM105" s="352">
        <v>448</v>
      </c>
      <c r="BN105" s="352">
        <v>452</v>
      </c>
      <c r="BO105" s="352">
        <v>452</v>
      </c>
      <c r="BP105" s="352">
        <v>452</v>
      </c>
      <c r="BQ105" s="352">
        <v>452</v>
      </c>
      <c r="BR105" s="352">
        <v>448</v>
      </c>
      <c r="BS105" s="352">
        <v>448</v>
      </c>
      <c r="BT105" s="352">
        <v>448</v>
      </c>
      <c r="BU105" s="352">
        <v>447</v>
      </c>
      <c r="BV105" s="352">
        <v>447</v>
      </c>
      <c r="BW105" s="341">
        <v>448</v>
      </c>
      <c r="BX105" s="342">
        <v>443</v>
      </c>
      <c r="BY105" s="352">
        <v>441</v>
      </c>
      <c r="BZ105" s="352">
        <v>474</v>
      </c>
      <c r="CA105" s="352">
        <v>471</v>
      </c>
      <c r="CB105" s="352">
        <v>472</v>
      </c>
      <c r="CC105" s="352">
        <v>474</v>
      </c>
      <c r="CD105" s="352">
        <v>472</v>
      </c>
      <c r="CE105" s="352">
        <v>471</v>
      </c>
      <c r="CF105" s="352">
        <v>469</v>
      </c>
      <c r="CG105" s="352">
        <v>468</v>
      </c>
      <c r="CH105" s="352">
        <v>466</v>
      </c>
      <c r="CI105" s="341">
        <v>453</v>
      </c>
      <c r="CJ105" s="342">
        <v>453</v>
      </c>
      <c r="CK105" s="352">
        <v>450</v>
      </c>
      <c r="CL105" s="352">
        <v>450</v>
      </c>
      <c r="CM105" s="352">
        <v>458</v>
      </c>
      <c r="CN105" s="352">
        <v>455</v>
      </c>
      <c r="CO105" s="352">
        <v>455</v>
      </c>
      <c r="CP105" s="352">
        <v>459</v>
      </c>
      <c r="CQ105" s="352">
        <v>459</v>
      </c>
      <c r="CR105" s="352">
        <v>459</v>
      </c>
      <c r="CS105" s="341">
        <v>456</v>
      </c>
      <c r="CT105" s="345">
        <v>456</v>
      </c>
      <c r="CU105" s="341">
        <v>453</v>
      </c>
      <c r="CV105" s="352">
        <v>452</v>
      </c>
      <c r="CW105" s="352">
        <v>449</v>
      </c>
      <c r="CX105" s="352">
        <v>443</v>
      </c>
      <c r="CY105" s="793">
        <v>443</v>
      </c>
      <c r="CZ105" s="352"/>
      <c r="DA105" s="352"/>
      <c r="DB105" s="352"/>
      <c r="DC105" s="352"/>
      <c r="DD105" s="352"/>
      <c r="DE105" s="352"/>
      <c r="DF105" s="352"/>
      <c r="DG105" s="352"/>
      <c r="DH105" s="352"/>
      <c r="DI105" s="104">
        <v>-6</v>
      </c>
      <c r="DJ105" s="84">
        <v>-1.3544018058690745</v>
      </c>
      <c r="DK105" s="721">
        <v>-10</v>
      </c>
      <c r="DL105" s="84">
        <v>-2.2075055187637971</v>
      </c>
    </row>
    <row r="106" spans="1:116" ht="15" outlineLevel="2">
      <c r="A106" s="366">
        <v>34</v>
      </c>
      <c r="B106" s="15" t="s">
        <v>391</v>
      </c>
      <c r="C106" s="336" t="s">
        <v>393</v>
      </c>
      <c r="D106" s="342">
        <v>627</v>
      </c>
      <c r="E106" s="352">
        <v>627</v>
      </c>
      <c r="F106" s="352">
        <v>627</v>
      </c>
      <c r="G106" s="352">
        <v>627</v>
      </c>
      <c r="H106" s="352">
        <v>627</v>
      </c>
      <c r="I106" s="352">
        <v>636</v>
      </c>
      <c r="J106" s="352">
        <v>636</v>
      </c>
      <c r="K106" s="352">
        <v>636</v>
      </c>
      <c r="L106" s="352">
        <v>635</v>
      </c>
      <c r="M106" s="352">
        <v>635</v>
      </c>
      <c r="N106" s="352">
        <v>634</v>
      </c>
      <c r="O106" s="345">
        <v>658</v>
      </c>
      <c r="P106" s="342">
        <v>656</v>
      </c>
      <c r="Q106" s="352">
        <v>580</v>
      </c>
      <c r="R106" s="352">
        <v>572</v>
      </c>
      <c r="S106" s="352">
        <v>736</v>
      </c>
      <c r="T106" s="352">
        <v>726</v>
      </c>
      <c r="U106" s="352">
        <v>738</v>
      </c>
      <c r="V106" s="352">
        <v>725</v>
      </c>
      <c r="W106" s="352">
        <v>725</v>
      </c>
      <c r="X106" s="352">
        <v>723</v>
      </c>
      <c r="Y106" s="352">
        <v>729</v>
      </c>
      <c r="Z106" s="352">
        <v>728</v>
      </c>
      <c r="AA106" s="345">
        <v>730</v>
      </c>
      <c r="AB106" s="342">
        <v>730</v>
      </c>
      <c r="AC106" s="352">
        <v>730</v>
      </c>
      <c r="AD106" s="352">
        <v>732</v>
      </c>
      <c r="AE106" s="352">
        <v>731</v>
      </c>
      <c r="AF106" s="352">
        <v>729</v>
      </c>
      <c r="AG106" s="352">
        <v>729</v>
      </c>
      <c r="AH106" s="352">
        <v>726</v>
      </c>
      <c r="AI106" s="352">
        <v>724</v>
      </c>
      <c r="AJ106" s="352">
        <v>723</v>
      </c>
      <c r="AK106" s="352">
        <v>724</v>
      </c>
      <c r="AL106" s="352">
        <v>724</v>
      </c>
      <c r="AM106" s="345">
        <v>724</v>
      </c>
      <c r="AN106" s="342">
        <v>723</v>
      </c>
      <c r="AO106" s="352">
        <v>721</v>
      </c>
      <c r="AP106" s="352">
        <v>721</v>
      </c>
      <c r="AQ106" s="352">
        <v>719</v>
      </c>
      <c r="AR106" s="352">
        <v>718</v>
      </c>
      <c r="AS106" s="352">
        <v>718</v>
      </c>
      <c r="AT106" s="352">
        <v>718</v>
      </c>
      <c r="AU106" s="352">
        <v>714</v>
      </c>
      <c r="AV106" s="352">
        <v>712</v>
      </c>
      <c r="AW106" s="352">
        <v>712</v>
      </c>
      <c r="AX106" s="352">
        <v>711</v>
      </c>
      <c r="AY106" s="345">
        <v>711</v>
      </c>
      <c r="AZ106" s="342">
        <v>711</v>
      </c>
      <c r="BA106" s="352">
        <v>709</v>
      </c>
      <c r="BB106" s="352">
        <v>707</v>
      </c>
      <c r="BC106" s="352">
        <v>706</v>
      </c>
      <c r="BD106" s="352">
        <v>702</v>
      </c>
      <c r="BE106" s="352">
        <v>701</v>
      </c>
      <c r="BF106" s="352">
        <v>688</v>
      </c>
      <c r="BG106" s="352">
        <v>684</v>
      </c>
      <c r="BH106" s="352">
        <v>684</v>
      </c>
      <c r="BI106" s="352">
        <v>683</v>
      </c>
      <c r="BJ106" s="352">
        <v>682</v>
      </c>
      <c r="BK106" s="341">
        <v>682</v>
      </c>
      <c r="BL106" s="342">
        <v>676</v>
      </c>
      <c r="BM106" s="352">
        <v>676</v>
      </c>
      <c r="BN106" s="352">
        <v>692</v>
      </c>
      <c r="BO106" s="352">
        <v>692</v>
      </c>
      <c r="BP106" s="352">
        <v>692</v>
      </c>
      <c r="BQ106" s="352">
        <v>692</v>
      </c>
      <c r="BR106" s="352">
        <v>683</v>
      </c>
      <c r="BS106" s="352">
        <v>684</v>
      </c>
      <c r="BT106" s="352">
        <v>683</v>
      </c>
      <c r="BU106" s="352">
        <v>681</v>
      </c>
      <c r="BV106" s="352">
        <v>683</v>
      </c>
      <c r="BW106" s="341">
        <v>684</v>
      </c>
      <c r="BX106" s="342">
        <v>692</v>
      </c>
      <c r="BY106" s="352">
        <v>688</v>
      </c>
      <c r="BZ106" s="352">
        <v>720</v>
      </c>
      <c r="CA106" s="352">
        <v>712</v>
      </c>
      <c r="CB106" s="352">
        <v>724</v>
      </c>
      <c r="CC106" s="352">
        <v>726</v>
      </c>
      <c r="CD106" s="352">
        <v>722</v>
      </c>
      <c r="CE106" s="352">
        <v>723</v>
      </c>
      <c r="CF106" s="352">
        <v>720</v>
      </c>
      <c r="CG106" s="352">
        <v>720</v>
      </c>
      <c r="CH106" s="352">
        <v>714</v>
      </c>
      <c r="CI106" s="341">
        <v>703</v>
      </c>
      <c r="CJ106" s="342">
        <v>702</v>
      </c>
      <c r="CK106" s="352">
        <v>695</v>
      </c>
      <c r="CL106" s="352">
        <v>699</v>
      </c>
      <c r="CM106" s="352">
        <v>707</v>
      </c>
      <c r="CN106" s="352">
        <v>707</v>
      </c>
      <c r="CO106" s="352">
        <v>704</v>
      </c>
      <c r="CP106" s="352">
        <v>701</v>
      </c>
      <c r="CQ106" s="352">
        <v>704</v>
      </c>
      <c r="CR106" s="352">
        <v>707</v>
      </c>
      <c r="CS106" s="341">
        <v>705</v>
      </c>
      <c r="CT106" s="345">
        <v>710</v>
      </c>
      <c r="CU106" s="341">
        <v>709</v>
      </c>
      <c r="CV106" s="352">
        <v>705</v>
      </c>
      <c r="CW106" s="352">
        <v>706</v>
      </c>
      <c r="CX106" s="352">
        <v>699</v>
      </c>
      <c r="CY106" s="793">
        <v>699</v>
      </c>
      <c r="CZ106" s="352"/>
      <c r="DA106" s="352"/>
      <c r="DB106" s="352"/>
      <c r="DC106" s="352"/>
      <c r="DD106" s="352"/>
      <c r="DE106" s="352"/>
      <c r="DF106" s="352"/>
      <c r="DG106" s="352"/>
      <c r="DH106" s="352"/>
      <c r="DI106" s="104">
        <v>-7</v>
      </c>
      <c r="DJ106" s="84">
        <v>-1.0014306151645207</v>
      </c>
      <c r="DK106" s="721">
        <v>-10</v>
      </c>
      <c r="DL106" s="84">
        <v>-1.4224751066856329</v>
      </c>
    </row>
    <row r="107" spans="1:116" ht="15" outlineLevel="2">
      <c r="A107" s="366">
        <v>36</v>
      </c>
      <c r="B107" s="15" t="s">
        <v>391</v>
      </c>
      <c r="C107" s="336" t="s">
        <v>394</v>
      </c>
      <c r="D107" s="342">
        <v>66</v>
      </c>
      <c r="E107" s="352">
        <v>66</v>
      </c>
      <c r="F107" s="352">
        <v>66</v>
      </c>
      <c r="G107" s="352">
        <v>66</v>
      </c>
      <c r="H107" s="352">
        <v>66</v>
      </c>
      <c r="I107" s="352">
        <v>66</v>
      </c>
      <c r="J107" s="352">
        <v>66</v>
      </c>
      <c r="K107" s="352">
        <v>66</v>
      </c>
      <c r="L107" s="352">
        <v>66</v>
      </c>
      <c r="M107" s="352">
        <v>66</v>
      </c>
      <c r="N107" s="352">
        <v>66</v>
      </c>
      <c r="O107" s="345">
        <v>75</v>
      </c>
      <c r="P107" s="342">
        <v>75</v>
      </c>
      <c r="Q107" s="352">
        <v>67</v>
      </c>
      <c r="R107" s="352">
        <v>66</v>
      </c>
      <c r="S107" s="352">
        <v>99</v>
      </c>
      <c r="T107" s="352">
        <v>99</v>
      </c>
      <c r="U107" s="352">
        <v>102</v>
      </c>
      <c r="V107" s="352">
        <v>101</v>
      </c>
      <c r="W107" s="352">
        <v>101</v>
      </c>
      <c r="X107" s="352">
        <v>101</v>
      </c>
      <c r="Y107" s="352">
        <v>103</v>
      </c>
      <c r="Z107" s="352">
        <v>103</v>
      </c>
      <c r="AA107" s="345">
        <v>103</v>
      </c>
      <c r="AB107" s="342">
        <v>103</v>
      </c>
      <c r="AC107" s="352">
        <v>103</v>
      </c>
      <c r="AD107" s="352">
        <v>103</v>
      </c>
      <c r="AE107" s="352">
        <v>103</v>
      </c>
      <c r="AF107" s="352">
        <v>103</v>
      </c>
      <c r="AG107" s="352">
        <v>103</v>
      </c>
      <c r="AH107" s="352">
        <v>103</v>
      </c>
      <c r="AI107" s="352">
        <v>103</v>
      </c>
      <c r="AJ107" s="352">
        <v>103</v>
      </c>
      <c r="AK107" s="352">
        <v>105</v>
      </c>
      <c r="AL107" s="352">
        <v>105</v>
      </c>
      <c r="AM107" s="345">
        <v>105</v>
      </c>
      <c r="AN107" s="342">
        <v>105</v>
      </c>
      <c r="AO107" s="352">
        <v>105</v>
      </c>
      <c r="AP107" s="352">
        <v>105</v>
      </c>
      <c r="AQ107" s="352">
        <v>105</v>
      </c>
      <c r="AR107" s="352">
        <v>105</v>
      </c>
      <c r="AS107" s="352">
        <v>105</v>
      </c>
      <c r="AT107" s="352">
        <v>104</v>
      </c>
      <c r="AU107" s="352">
        <v>104</v>
      </c>
      <c r="AV107" s="352">
        <v>103</v>
      </c>
      <c r="AW107" s="352">
        <v>103</v>
      </c>
      <c r="AX107" s="352">
        <v>102</v>
      </c>
      <c r="AY107" s="345">
        <v>102</v>
      </c>
      <c r="AZ107" s="342">
        <v>102</v>
      </c>
      <c r="BA107" s="352">
        <v>100</v>
      </c>
      <c r="BB107" s="352">
        <v>100</v>
      </c>
      <c r="BC107" s="352">
        <v>100</v>
      </c>
      <c r="BD107" s="352">
        <v>100</v>
      </c>
      <c r="BE107" s="352">
        <v>100</v>
      </c>
      <c r="BF107" s="352">
        <v>98</v>
      </c>
      <c r="BG107" s="352">
        <v>101</v>
      </c>
      <c r="BH107" s="352">
        <v>101</v>
      </c>
      <c r="BI107" s="352">
        <v>101</v>
      </c>
      <c r="BJ107" s="352">
        <v>101</v>
      </c>
      <c r="BK107" s="341">
        <v>101</v>
      </c>
      <c r="BL107" s="342">
        <v>99</v>
      </c>
      <c r="BM107" s="352">
        <v>99</v>
      </c>
      <c r="BN107" s="352">
        <v>98</v>
      </c>
      <c r="BO107" s="352">
        <v>98</v>
      </c>
      <c r="BP107" s="352">
        <v>98</v>
      </c>
      <c r="BQ107" s="352">
        <v>98</v>
      </c>
      <c r="BR107" s="352">
        <v>97</v>
      </c>
      <c r="BS107" s="352">
        <v>97</v>
      </c>
      <c r="BT107" s="352">
        <v>97</v>
      </c>
      <c r="BU107" s="352">
        <v>97</v>
      </c>
      <c r="BV107" s="352">
        <v>96</v>
      </c>
      <c r="BW107" s="341">
        <v>96</v>
      </c>
      <c r="BX107" s="342">
        <v>96</v>
      </c>
      <c r="BY107" s="352">
        <v>95</v>
      </c>
      <c r="BZ107" s="352">
        <v>99</v>
      </c>
      <c r="CA107" s="352">
        <v>98</v>
      </c>
      <c r="CB107" s="352">
        <v>99</v>
      </c>
      <c r="CC107" s="352">
        <v>98</v>
      </c>
      <c r="CD107" s="352">
        <v>98</v>
      </c>
      <c r="CE107" s="352">
        <v>98</v>
      </c>
      <c r="CF107" s="352">
        <v>98</v>
      </c>
      <c r="CG107" s="352">
        <v>97</v>
      </c>
      <c r="CH107" s="352">
        <v>97</v>
      </c>
      <c r="CI107" s="341">
        <v>94</v>
      </c>
      <c r="CJ107" s="342">
        <v>94</v>
      </c>
      <c r="CK107" s="352">
        <v>95</v>
      </c>
      <c r="CL107" s="352">
        <v>95</v>
      </c>
      <c r="CM107" s="352">
        <v>99</v>
      </c>
      <c r="CN107" s="352">
        <v>98</v>
      </c>
      <c r="CO107" s="352">
        <v>98</v>
      </c>
      <c r="CP107" s="352">
        <v>95</v>
      </c>
      <c r="CQ107" s="352">
        <v>96</v>
      </c>
      <c r="CR107" s="352">
        <v>97</v>
      </c>
      <c r="CS107" s="341">
        <v>96</v>
      </c>
      <c r="CT107" s="345">
        <v>97</v>
      </c>
      <c r="CU107" s="341">
        <v>97</v>
      </c>
      <c r="CV107" s="352">
        <v>97</v>
      </c>
      <c r="CW107" s="352">
        <v>94</v>
      </c>
      <c r="CX107" s="352">
        <v>92</v>
      </c>
      <c r="CY107" s="793">
        <v>92</v>
      </c>
      <c r="CZ107" s="352"/>
      <c r="DA107" s="352"/>
      <c r="DB107" s="352"/>
      <c r="DC107" s="352"/>
      <c r="DD107" s="352"/>
      <c r="DE107" s="352"/>
      <c r="DF107" s="352"/>
      <c r="DG107" s="352"/>
      <c r="DH107" s="352"/>
      <c r="DI107" s="104">
        <v>-2</v>
      </c>
      <c r="DJ107" s="84">
        <v>-2.1739130434782608</v>
      </c>
      <c r="DK107" s="721">
        <v>-5</v>
      </c>
      <c r="DL107" s="84">
        <v>-5.3191489361702127</v>
      </c>
    </row>
    <row r="108" spans="1:116" ht="15" outlineLevel="2">
      <c r="A108" s="366">
        <v>91</v>
      </c>
      <c r="B108" s="15" t="s">
        <v>391</v>
      </c>
      <c r="C108" s="336" t="s">
        <v>395</v>
      </c>
      <c r="D108" s="342">
        <v>121</v>
      </c>
      <c r="E108" s="352">
        <v>121</v>
      </c>
      <c r="F108" s="352">
        <v>121</v>
      </c>
      <c r="G108" s="352">
        <v>121</v>
      </c>
      <c r="H108" s="352">
        <v>121</v>
      </c>
      <c r="I108" s="352">
        <v>122</v>
      </c>
      <c r="J108" s="352">
        <v>122</v>
      </c>
      <c r="K108" s="352">
        <v>122</v>
      </c>
      <c r="L108" s="352">
        <v>122</v>
      </c>
      <c r="M108" s="352">
        <v>122</v>
      </c>
      <c r="N108" s="352">
        <v>122</v>
      </c>
      <c r="O108" s="345">
        <v>127</v>
      </c>
      <c r="P108" s="342">
        <v>127</v>
      </c>
      <c r="Q108" s="352">
        <v>117</v>
      </c>
      <c r="R108" s="352">
        <v>117</v>
      </c>
      <c r="S108" s="352">
        <v>144</v>
      </c>
      <c r="T108" s="352">
        <v>142</v>
      </c>
      <c r="U108" s="352">
        <v>146</v>
      </c>
      <c r="V108" s="352">
        <v>144</v>
      </c>
      <c r="W108" s="352">
        <v>144</v>
      </c>
      <c r="X108" s="352">
        <v>144</v>
      </c>
      <c r="Y108" s="352">
        <v>144</v>
      </c>
      <c r="Z108" s="352">
        <v>144</v>
      </c>
      <c r="AA108" s="345">
        <v>144</v>
      </c>
      <c r="AB108" s="342">
        <v>143</v>
      </c>
      <c r="AC108" s="352">
        <v>143</v>
      </c>
      <c r="AD108" s="352">
        <v>144</v>
      </c>
      <c r="AE108" s="352">
        <v>144</v>
      </c>
      <c r="AF108" s="352">
        <v>146</v>
      </c>
      <c r="AG108" s="352">
        <v>146</v>
      </c>
      <c r="AH108" s="352">
        <v>147</v>
      </c>
      <c r="AI108" s="352">
        <v>147</v>
      </c>
      <c r="AJ108" s="352">
        <v>147</v>
      </c>
      <c r="AK108" s="352">
        <v>147</v>
      </c>
      <c r="AL108" s="352">
        <v>147</v>
      </c>
      <c r="AM108" s="345">
        <v>147</v>
      </c>
      <c r="AN108" s="342">
        <v>147</v>
      </c>
      <c r="AO108" s="352">
        <v>150</v>
      </c>
      <c r="AP108" s="352">
        <v>150</v>
      </c>
      <c r="AQ108" s="352">
        <v>150</v>
      </c>
      <c r="AR108" s="352">
        <v>150</v>
      </c>
      <c r="AS108" s="352">
        <v>149</v>
      </c>
      <c r="AT108" s="352">
        <v>147</v>
      </c>
      <c r="AU108" s="352">
        <v>147</v>
      </c>
      <c r="AV108" s="352">
        <v>147</v>
      </c>
      <c r="AW108" s="352">
        <v>147</v>
      </c>
      <c r="AX108" s="352">
        <v>147</v>
      </c>
      <c r="AY108" s="345">
        <v>147</v>
      </c>
      <c r="AZ108" s="342">
        <v>147</v>
      </c>
      <c r="BA108" s="352">
        <v>147</v>
      </c>
      <c r="BB108" s="352">
        <v>147</v>
      </c>
      <c r="BC108" s="352">
        <v>146</v>
      </c>
      <c r="BD108" s="352">
        <v>146</v>
      </c>
      <c r="BE108" s="352">
        <v>145</v>
      </c>
      <c r="BF108" s="352">
        <v>144</v>
      </c>
      <c r="BG108" s="352">
        <v>140</v>
      </c>
      <c r="BH108" s="352">
        <v>140</v>
      </c>
      <c r="BI108" s="352">
        <v>139</v>
      </c>
      <c r="BJ108" s="352">
        <v>141</v>
      </c>
      <c r="BK108" s="341">
        <v>141</v>
      </c>
      <c r="BL108" s="342">
        <v>141</v>
      </c>
      <c r="BM108" s="352">
        <v>141</v>
      </c>
      <c r="BN108" s="352">
        <v>148</v>
      </c>
      <c r="BO108" s="352">
        <v>148</v>
      </c>
      <c r="BP108" s="352">
        <v>148</v>
      </c>
      <c r="BQ108" s="352">
        <v>149</v>
      </c>
      <c r="BR108" s="352">
        <v>148</v>
      </c>
      <c r="BS108" s="352">
        <v>149</v>
      </c>
      <c r="BT108" s="352">
        <v>148</v>
      </c>
      <c r="BU108" s="352">
        <v>148</v>
      </c>
      <c r="BV108" s="352">
        <v>147</v>
      </c>
      <c r="BW108" s="341">
        <v>147</v>
      </c>
      <c r="BX108" s="342">
        <v>149</v>
      </c>
      <c r="BY108" s="352">
        <v>147</v>
      </c>
      <c r="BZ108" s="352">
        <v>155</v>
      </c>
      <c r="CA108" s="352">
        <v>155</v>
      </c>
      <c r="CB108" s="352">
        <v>155</v>
      </c>
      <c r="CC108" s="352">
        <v>155</v>
      </c>
      <c r="CD108" s="352">
        <v>154</v>
      </c>
      <c r="CE108" s="352">
        <v>154</v>
      </c>
      <c r="CF108" s="352">
        <v>155</v>
      </c>
      <c r="CG108" s="352">
        <v>156</v>
      </c>
      <c r="CH108" s="352">
        <v>156</v>
      </c>
      <c r="CI108" s="341">
        <v>156</v>
      </c>
      <c r="CJ108" s="342">
        <v>156</v>
      </c>
      <c r="CK108" s="352">
        <v>156</v>
      </c>
      <c r="CL108" s="352">
        <v>157</v>
      </c>
      <c r="CM108" s="352">
        <v>159</v>
      </c>
      <c r="CN108" s="352">
        <v>160</v>
      </c>
      <c r="CO108" s="352">
        <v>161</v>
      </c>
      <c r="CP108" s="352">
        <v>162</v>
      </c>
      <c r="CQ108" s="352">
        <v>162</v>
      </c>
      <c r="CR108" s="352">
        <v>162</v>
      </c>
      <c r="CS108" s="341">
        <v>162</v>
      </c>
      <c r="CT108" s="345">
        <v>163</v>
      </c>
      <c r="CU108" s="341">
        <v>163</v>
      </c>
      <c r="CV108" s="352">
        <v>161</v>
      </c>
      <c r="CW108" s="352">
        <v>161</v>
      </c>
      <c r="CX108" s="352">
        <v>154</v>
      </c>
      <c r="CY108" s="793">
        <v>154</v>
      </c>
      <c r="CZ108" s="352"/>
      <c r="DA108" s="352"/>
      <c r="DB108" s="352"/>
      <c r="DC108" s="352"/>
      <c r="DD108" s="352"/>
      <c r="DE108" s="352"/>
      <c r="DF108" s="352"/>
      <c r="DG108" s="352"/>
      <c r="DH108" s="352"/>
      <c r="DI108" s="104">
        <v>-7</v>
      </c>
      <c r="DJ108" s="84">
        <v>-4.5454545454545459</v>
      </c>
      <c r="DK108" s="721">
        <v>-9</v>
      </c>
      <c r="DL108" s="84">
        <v>-5.7692307692307692</v>
      </c>
    </row>
    <row r="109" spans="1:116" ht="15" outlineLevel="2">
      <c r="A109" s="366">
        <v>93</v>
      </c>
      <c r="B109" s="15" t="s">
        <v>391</v>
      </c>
      <c r="C109" s="336" t="s">
        <v>396</v>
      </c>
      <c r="D109" s="342">
        <v>214</v>
      </c>
      <c r="E109" s="352">
        <v>214</v>
      </c>
      <c r="F109" s="352">
        <v>214</v>
      </c>
      <c r="G109" s="352">
        <v>214</v>
      </c>
      <c r="H109" s="352">
        <v>214</v>
      </c>
      <c r="I109" s="352">
        <v>216</v>
      </c>
      <c r="J109" s="352">
        <v>216</v>
      </c>
      <c r="K109" s="352">
        <v>216</v>
      </c>
      <c r="L109" s="352">
        <v>216</v>
      </c>
      <c r="M109" s="352">
        <v>216</v>
      </c>
      <c r="N109" s="352">
        <v>216</v>
      </c>
      <c r="O109" s="345">
        <v>226</v>
      </c>
      <c r="P109" s="342">
        <v>226</v>
      </c>
      <c r="Q109" s="352">
        <v>208</v>
      </c>
      <c r="R109" s="352">
        <v>205</v>
      </c>
      <c r="S109" s="352">
        <v>291</v>
      </c>
      <c r="T109" s="352">
        <v>290</v>
      </c>
      <c r="U109" s="352">
        <v>297</v>
      </c>
      <c r="V109" s="352">
        <v>299</v>
      </c>
      <c r="W109" s="352">
        <v>298</v>
      </c>
      <c r="X109" s="352">
        <v>298</v>
      </c>
      <c r="Y109" s="352">
        <v>297</v>
      </c>
      <c r="Z109" s="352">
        <v>296</v>
      </c>
      <c r="AA109" s="345">
        <v>295</v>
      </c>
      <c r="AB109" s="342">
        <v>293</v>
      </c>
      <c r="AC109" s="352">
        <v>292</v>
      </c>
      <c r="AD109" s="352">
        <v>295</v>
      </c>
      <c r="AE109" s="352">
        <v>295</v>
      </c>
      <c r="AF109" s="352">
        <v>294</v>
      </c>
      <c r="AG109" s="352">
        <v>293</v>
      </c>
      <c r="AH109" s="352">
        <v>296</v>
      </c>
      <c r="AI109" s="352">
        <v>296</v>
      </c>
      <c r="AJ109" s="352">
        <v>294</v>
      </c>
      <c r="AK109" s="352">
        <v>295</v>
      </c>
      <c r="AL109" s="352">
        <v>294</v>
      </c>
      <c r="AM109" s="345">
        <v>294</v>
      </c>
      <c r="AN109" s="342">
        <v>294</v>
      </c>
      <c r="AO109" s="352">
        <v>296</v>
      </c>
      <c r="AP109" s="352">
        <v>296</v>
      </c>
      <c r="AQ109" s="352">
        <v>296</v>
      </c>
      <c r="AR109" s="352">
        <v>295</v>
      </c>
      <c r="AS109" s="352">
        <v>295</v>
      </c>
      <c r="AT109" s="352">
        <v>295</v>
      </c>
      <c r="AU109" s="352">
        <v>294</v>
      </c>
      <c r="AV109" s="352">
        <v>294</v>
      </c>
      <c r="AW109" s="352">
        <v>294</v>
      </c>
      <c r="AX109" s="352">
        <v>293</v>
      </c>
      <c r="AY109" s="345">
        <v>293</v>
      </c>
      <c r="AZ109" s="342">
        <v>293</v>
      </c>
      <c r="BA109" s="352">
        <v>291</v>
      </c>
      <c r="BB109" s="352">
        <v>291</v>
      </c>
      <c r="BC109" s="352">
        <v>291</v>
      </c>
      <c r="BD109" s="352">
        <v>291</v>
      </c>
      <c r="BE109" s="352">
        <v>290</v>
      </c>
      <c r="BF109" s="352">
        <v>286</v>
      </c>
      <c r="BG109" s="352">
        <v>289</v>
      </c>
      <c r="BH109" s="352">
        <v>289</v>
      </c>
      <c r="BI109" s="352">
        <v>289</v>
      </c>
      <c r="BJ109" s="352">
        <v>288</v>
      </c>
      <c r="BK109" s="341">
        <v>288</v>
      </c>
      <c r="BL109" s="342">
        <v>286</v>
      </c>
      <c r="BM109" s="352">
        <v>286</v>
      </c>
      <c r="BN109" s="352">
        <v>289</v>
      </c>
      <c r="BO109" s="352">
        <v>291</v>
      </c>
      <c r="BP109" s="352">
        <v>291</v>
      </c>
      <c r="BQ109" s="352">
        <v>292</v>
      </c>
      <c r="BR109" s="352">
        <v>291</v>
      </c>
      <c r="BS109" s="352">
        <v>291</v>
      </c>
      <c r="BT109" s="352">
        <v>291</v>
      </c>
      <c r="BU109" s="352">
        <v>291</v>
      </c>
      <c r="BV109" s="352">
        <v>292</v>
      </c>
      <c r="BW109" s="341">
        <v>292</v>
      </c>
      <c r="BX109" s="342">
        <v>295</v>
      </c>
      <c r="BY109" s="352">
        <v>292</v>
      </c>
      <c r="BZ109" s="352">
        <v>303</v>
      </c>
      <c r="CA109" s="352">
        <v>299</v>
      </c>
      <c r="CB109" s="352">
        <v>301</v>
      </c>
      <c r="CC109" s="352">
        <v>302</v>
      </c>
      <c r="CD109" s="352">
        <v>302</v>
      </c>
      <c r="CE109" s="352">
        <v>301</v>
      </c>
      <c r="CF109" s="352">
        <v>298</v>
      </c>
      <c r="CG109" s="352">
        <v>300</v>
      </c>
      <c r="CH109" s="352">
        <v>300</v>
      </c>
      <c r="CI109" s="341">
        <v>295</v>
      </c>
      <c r="CJ109" s="342">
        <v>296</v>
      </c>
      <c r="CK109" s="352">
        <v>294</v>
      </c>
      <c r="CL109" s="352">
        <v>293</v>
      </c>
      <c r="CM109" s="352">
        <v>294</v>
      </c>
      <c r="CN109" s="352">
        <v>295</v>
      </c>
      <c r="CO109" s="352">
        <v>296</v>
      </c>
      <c r="CP109" s="352">
        <v>292</v>
      </c>
      <c r="CQ109" s="352">
        <v>293</v>
      </c>
      <c r="CR109" s="352">
        <v>294</v>
      </c>
      <c r="CS109" s="341">
        <v>293</v>
      </c>
      <c r="CT109" s="345">
        <v>293</v>
      </c>
      <c r="CU109" s="341">
        <v>291</v>
      </c>
      <c r="CV109" s="352">
        <v>291</v>
      </c>
      <c r="CW109" s="352">
        <v>289</v>
      </c>
      <c r="CX109" s="352">
        <v>283</v>
      </c>
      <c r="CY109" s="793">
        <v>283</v>
      </c>
      <c r="CZ109" s="352"/>
      <c r="DA109" s="352"/>
      <c r="DB109" s="352"/>
      <c r="DC109" s="352"/>
      <c r="DD109" s="352"/>
      <c r="DE109" s="352"/>
      <c r="DF109" s="352"/>
      <c r="DG109" s="352"/>
      <c r="DH109" s="352"/>
      <c r="DI109" s="104">
        <v>-6</v>
      </c>
      <c r="DJ109" s="84">
        <v>-2.1201413427561837</v>
      </c>
      <c r="DK109" s="721">
        <v>-8</v>
      </c>
      <c r="DL109" s="84">
        <v>-2.7118644067796609</v>
      </c>
    </row>
    <row r="110" spans="1:116" ht="15" outlineLevel="2">
      <c r="A110" s="366">
        <v>101</v>
      </c>
      <c r="B110" s="15" t="s">
        <v>391</v>
      </c>
      <c r="C110" s="336" t="s">
        <v>397</v>
      </c>
      <c r="D110" s="342">
        <v>339</v>
      </c>
      <c r="E110" s="352">
        <v>339</v>
      </c>
      <c r="F110" s="352">
        <v>339</v>
      </c>
      <c r="G110" s="352">
        <v>339</v>
      </c>
      <c r="H110" s="352">
        <v>339</v>
      </c>
      <c r="I110" s="352">
        <v>345</v>
      </c>
      <c r="J110" s="352">
        <v>345</v>
      </c>
      <c r="K110" s="352">
        <v>345</v>
      </c>
      <c r="L110" s="352">
        <v>345</v>
      </c>
      <c r="M110" s="352">
        <v>345</v>
      </c>
      <c r="N110" s="352">
        <v>343</v>
      </c>
      <c r="O110" s="345">
        <v>363</v>
      </c>
      <c r="P110" s="342">
        <v>364</v>
      </c>
      <c r="Q110" s="352">
        <v>320</v>
      </c>
      <c r="R110" s="352">
        <v>314</v>
      </c>
      <c r="S110" s="352">
        <v>439</v>
      </c>
      <c r="T110" s="352">
        <v>430</v>
      </c>
      <c r="U110" s="352">
        <v>444</v>
      </c>
      <c r="V110" s="352">
        <v>440</v>
      </c>
      <c r="W110" s="352">
        <v>440</v>
      </c>
      <c r="X110" s="352">
        <v>440</v>
      </c>
      <c r="Y110" s="352">
        <v>442</v>
      </c>
      <c r="Z110" s="352">
        <v>441</v>
      </c>
      <c r="AA110" s="345">
        <v>442</v>
      </c>
      <c r="AB110" s="342">
        <v>442</v>
      </c>
      <c r="AC110" s="352">
        <v>443</v>
      </c>
      <c r="AD110" s="352">
        <v>442</v>
      </c>
      <c r="AE110" s="352">
        <v>442</v>
      </c>
      <c r="AF110" s="352">
        <v>449</v>
      </c>
      <c r="AG110" s="352">
        <v>447</v>
      </c>
      <c r="AH110" s="352">
        <v>454</v>
      </c>
      <c r="AI110" s="352">
        <v>456</v>
      </c>
      <c r="AJ110" s="352">
        <v>459</v>
      </c>
      <c r="AK110" s="352">
        <v>460</v>
      </c>
      <c r="AL110" s="352">
        <v>458</v>
      </c>
      <c r="AM110" s="345">
        <v>458</v>
      </c>
      <c r="AN110" s="342">
        <v>455</v>
      </c>
      <c r="AO110" s="352">
        <v>455</v>
      </c>
      <c r="AP110" s="352">
        <v>453</v>
      </c>
      <c r="AQ110" s="352">
        <v>452</v>
      </c>
      <c r="AR110" s="352">
        <v>450</v>
      </c>
      <c r="AS110" s="352">
        <v>449</v>
      </c>
      <c r="AT110" s="352">
        <v>448</v>
      </c>
      <c r="AU110" s="352">
        <v>447</v>
      </c>
      <c r="AV110" s="352">
        <v>447</v>
      </c>
      <c r="AW110" s="352">
        <v>447</v>
      </c>
      <c r="AX110" s="352">
        <v>444</v>
      </c>
      <c r="AY110" s="345">
        <v>444</v>
      </c>
      <c r="AZ110" s="342">
        <v>443</v>
      </c>
      <c r="BA110" s="352">
        <v>441</v>
      </c>
      <c r="BB110" s="352">
        <v>440</v>
      </c>
      <c r="BC110" s="352">
        <v>440</v>
      </c>
      <c r="BD110" s="352">
        <v>437</v>
      </c>
      <c r="BE110" s="352">
        <v>437</v>
      </c>
      <c r="BF110" s="352">
        <v>431</v>
      </c>
      <c r="BG110" s="352">
        <v>429</v>
      </c>
      <c r="BH110" s="352">
        <v>429</v>
      </c>
      <c r="BI110" s="352">
        <v>428</v>
      </c>
      <c r="BJ110" s="352">
        <v>432</v>
      </c>
      <c r="BK110" s="341">
        <v>432</v>
      </c>
      <c r="BL110" s="342">
        <v>429</v>
      </c>
      <c r="BM110" s="352">
        <v>427</v>
      </c>
      <c r="BN110" s="352">
        <v>435</v>
      </c>
      <c r="BO110" s="352">
        <v>435</v>
      </c>
      <c r="BP110" s="352">
        <v>435</v>
      </c>
      <c r="BQ110" s="352">
        <v>441</v>
      </c>
      <c r="BR110" s="352">
        <v>435</v>
      </c>
      <c r="BS110" s="352">
        <v>434</v>
      </c>
      <c r="BT110" s="352">
        <v>433</v>
      </c>
      <c r="BU110" s="352">
        <v>428</v>
      </c>
      <c r="BV110" s="352">
        <v>431</v>
      </c>
      <c r="BW110" s="341">
        <v>430</v>
      </c>
      <c r="BX110" s="342">
        <v>432</v>
      </c>
      <c r="BY110" s="352">
        <v>428</v>
      </c>
      <c r="BZ110" s="352">
        <v>461</v>
      </c>
      <c r="CA110" s="352">
        <v>455</v>
      </c>
      <c r="CB110" s="352">
        <v>458</v>
      </c>
      <c r="CC110" s="352">
        <v>453</v>
      </c>
      <c r="CD110" s="352">
        <v>454</v>
      </c>
      <c r="CE110" s="352">
        <v>452</v>
      </c>
      <c r="CF110" s="352">
        <v>449</v>
      </c>
      <c r="CG110" s="352">
        <v>450</v>
      </c>
      <c r="CH110" s="352">
        <v>445</v>
      </c>
      <c r="CI110" s="341">
        <v>446</v>
      </c>
      <c r="CJ110" s="342">
        <v>444</v>
      </c>
      <c r="CK110" s="352">
        <v>436</v>
      </c>
      <c r="CL110" s="352">
        <v>436</v>
      </c>
      <c r="CM110" s="352">
        <v>441</v>
      </c>
      <c r="CN110" s="352">
        <v>441</v>
      </c>
      <c r="CO110" s="352">
        <v>445</v>
      </c>
      <c r="CP110" s="352">
        <v>443</v>
      </c>
      <c r="CQ110" s="352">
        <v>446</v>
      </c>
      <c r="CR110" s="352">
        <v>445</v>
      </c>
      <c r="CS110" s="341">
        <v>444</v>
      </c>
      <c r="CT110" s="345">
        <v>444</v>
      </c>
      <c r="CU110" s="341">
        <v>443</v>
      </c>
      <c r="CV110" s="352">
        <v>443</v>
      </c>
      <c r="CW110" s="352">
        <v>439</v>
      </c>
      <c r="CX110" s="352">
        <v>440</v>
      </c>
      <c r="CY110" s="793">
        <v>440</v>
      </c>
      <c r="CZ110" s="352"/>
      <c r="DA110" s="352"/>
      <c r="DB110" s="352"/>
      <c r="DC110" s="352"/>
      <c r="DD110" s="352"/>
      <c r="DE110" s="352"/>
      <c r="DF110" s="352"/>
      <c r="DG110" s="352"/>
      <c r="DH110" s="352"/>
      <c r="DI110" s="104">
        <v>1</v>
      </c>
      <c r="DJ110" s="84">
        <v>0.22727272727272727</v>
      </c>
      <c r="DK110" s="721">
        <v>-3</v>
      </c>
      <c r="DL110" s="84">
        <v>-0.67264573991031396</v>
      </c>
    </row>
    <row r="111" spans="1:116" ht="15" outlineLevel="2">
      <c r="A111" s="366">
        <v>145</v>
      </c>
      <c r="B111" s="15" t="s">
        <v>391</v>
      </c>
      <c r="C111" s="336" t="s">
        <v>398</v>
      </c>
      <c r="D111" s="342">
        <v>127</v>
      </c>
      <c r="E111" s="352">
        <v>127</v>
      </c>
      <c r="F111" s="352">
        <v>127</v>
      </c>
      <c r="G111" s="352">
        <v>127</v>
      </c>
      <c r="H111" s="352">
        <v>127</v>
      </c>
      <c r="I111" s="352">
        <v>127</v>
      </c>
      <c r="J111" s="352">
        <v>127</v>
      </c>
      <c r="K111" s="352">
        <v>127</v>
      </c>
      <c r="L111" s="352">
        <v>127</v>
      </c>
      <c r="M111" s="352">
        <v>127</v>
      </c>
      <c r="N111" s="352">
        <v>127</v>
      </c>
      <c r="O111" s="345">
        <v>134</v>
      </c>
      <c r="P111" s="342">
        <v>134</v>
      </c>
      <c r="Q111" s="352">
        <v>117</v>
      </c>
      <c r="R111" s="352">
        <v>116</v>
      </c>
      <c r="S111" s="352">
        <v>147</v>
      </c>
      <c r="T111" s="352">
        <v>145</v>
      </c>
      <c r="U111" s="352">
        <v>148</v>
      </c>
      <c r="V111" s="352">
        <v>146</v>
      </c>
      <c r="W111" s="352">
        <v>142</v>
      </c>
      <c r="X111" s="352">
        <v>142</v>
      </c>
      <c r="Y111" s="352">
        <v>142</v>
      </c>
      <c r="Z111" s="352">
        <v>141</v>
      </c>
      <c r="AA111" s="345">
        <v>141</v>
      </c>
      <c r="AB111" s="342">
        <v>141</v>
      </c>
      <c r="AC111" s="352">
        <v>141</v>
      </c>
      <c r="AD111" s="352">
        <v>141</v>
      </c>
      <c r="AE111" s="352">
        <v>141</v>
      </c>
      <c r="AF111" s="352">
        <v>141</v>
      </c>
      <c r="AG111" s="352">
        <v>141</v>
      </c>
      <c r="AH111" s="352">
        <v>141</v>
      </c>
      <c r="AI111" s="352">
        <v>139</v>
      </c>
      <c r="AJ111" s="352">
        <v>139</v>
      </c>
      <c r="AK111" s="352">
        <v>139</v>
      </c>
      <c r="AL111" s="352">
        <v>139</v>
      </c>
      <c r="AM111" s="345">
        <v>139</v>
      </c>
      <c r="AN111" s="342">
        <v>139</v>
      </c>
      <c r="AO111" s="352">
        <v>140</v>
      </c>
      <c r="AP111" s="352">
        <v>140</v>
      </c>
      <c r="AQ111" s="352">
        <v>140</v>
      </c>
      <c r="AR111" s="352">
        <v>140</v>
      </c>
      <c r="AS111" s="352">
        <v>140</v>
      </c>
      <c r="AT111" s="352">
        <v>140</v>
      </c>
      <c r="AU111" s="352">
        <v>140</v>
      </c>
      <c r="AV111" s="352">
        <v>140</v>
      </c>
      <c r="AW111" s="352">
        <v>137</v>
      </c>
      <c r="AX111" s="352">
        <v>136</v>
      </c>
      <c r="AY111" s="345">
        <v>136</v>
      </c>
      <c r="AZ111" s="342">
        <v>136</v>
      </c>
      <c r="BA111" s="352">
        <v>136</v>
      </c>
      <c r="BB111" s="352">
        <v>136</v>
      </c>
      <c r="BC111" s="352">
        <v>136</v>
      </c>
      <c r="BD111" s="352">
        <v>136</v>
      </c>
      <c r="BE111" s="352">
        <v>136</v>
      </c>
      <c r="BF111" s="352">
        <v>131</v>
      </c>
      <c r="BG111" s="352">
        <v>128</v>
      </c>
      <c r="BH111" s="352">
        <v>128</v>
      </c>
      <c r="BI111" s="352">
        <v>128</v>
      </c>
      <c r="BJ111" s="352">
        <v>127</v>
      </c>
      <c r="BK111" s="341">
        <v>127</v>
      </c>
      <c r="BL111" s="342">
        <v>127</v>
      </c>
      <c r="BM111" s="352">
        <v>126</v>
      </c>
      <c r="BN111" s="352">
        <v>128</v>
      </c>
      <c r="BO111" s="352">
        <v>128</v>
      </c>
      <c r="BP111" s="352">
        <v>128</v>
      </c>
      <c r="BQ111" s="352">
        <v>128</v>
      </c>
      <c r="BR111" s="352">
        <v>127</v>
      </c>
      <c r="BS111" s="352">
        <v>127</v>
      </c>
      <c r="BT111" s="352">
        <v>124</v>
      </c>
      <c r="BU111" s="352">
        <v>124</v>
      </c>
      <c r="BV111" s="352">
        <v>124</v>
      </c>
      <c r="BW111" s="341">
        <v>125</v>
      </c>
      <c r="BX111" s="342">
        <v>126</v>
      </c>
      <c r="BY111" s="352">
        <v>126</v>
      </c>
      <c r="BZ111" s="352">
        <v>135</v>
      </c>
      <c r="CA111" s="352">
        <v>132</v>
      </c>
      <c r="CB111" s="352">
        <v>133</v>
      </c>
      <c r="CC111" s="352">
        <v>134</v>
      </c>
      <c r="CD111" s="352">
        <v>134</v>
      </c>
      <c r="CE111" s="352">
        <v>134</v>
      </c>
      <c r="CF111" s="352">
        <v>133</v>
      </c>
      <c r="CG111" s="352">
        <v>135</v>
      </c>
      <c r="CH111" s="352">
        <v>132</v>
      </c>
      <c r="CI111" s="341">
        <v>129</v>
      </c>
      <c r="CJ111" s="342">
        <v>128</v>
      </c>
      <c r="CK111" s="352">
        <v>127</v>
      </c>
      <c r="CL111" s="352">
        <v>126</v>
      </c>
      <c r="CM111" s="352">
        <v>127</v>
      </c>
      <c r="CN111" s="352">
        <v>127</v>
      </c>
      <c r="CO111" s="352">
        <v>129</v>
      </c>
      <c r="CP111" s="352">
        <v>129</v>
      </c>
      <c r="CQ111" s="352">
        <v>131</v>
      </c>
      <c r="CR111" s="352">
        <v>131</v>
      </c>
      <c r="CS111" s="341">
        <v>131</v>
      </c>
      <c r="CT111" s="345">
        <v>130</v>
      </c>
      <c r="CU111" s="341">
        <v>130</v>
      </c>
      <c r="CV111" s="352">
        <v>129</v>
      </c>
      <c r="CW111" s="352">
        <v>130</v>
      </c>
      <c r="CX111" s="352">
        <v>130</v>
      </c>
      <c r="CY111" s="793">
        <v>130</v>
      </c>
      <c r="CZ111" s="352"/>
      <c r="DA111" s="352"/>
      <c r="DB111" s="352"/>
      <c r="DC111" s="352"/>
      <c r="DD111" s="352"/>
      <c r="DE111" s="352"/>
      <c r="DF111" s="352"/>
      <c r="DG111" s="352"/>
      <c r="DH111" s="352"/>
      <c r="DI111" s="104">
        <v>0</v>
      </c>
      <c r="DJ111" s="84">
        <v>0</v>
      </c>
      <c r="DK111" s="721">
        <v>0</v>
      </c>
      <c r="DL111" s="84">
        <v>0</v>
      </c>
    </row>
    <row r="112" spans="1:116" ht="15" outlineLevel="2">
      <c r="A112" s="366">
        <v>209</v>
      </c>
      <c r="B112" s="15" t="s">
        <v>391</v>
      </c>
      <c r="C112" s="336" t="s">
        <v>399</v>
      </c>
      <c r="D112" s="342">
        <v>218</v>
      </c>
      <c r="E112" s="352">
        <v>218</v>
      </c>
      <c r="F112" s="352">
        <v>218</v>
      </c>
      <c r="G112" s="352">
        <v>218</v>
      </c>
      <c r="H112" s="352">
        <v>218</v>
      </c>
      <c r="I112" s="352">
        <v>226</v>
      </c>
      <c r="J112" s="352">
        <v>226</v>
      </c>
      <c r="K112" s="352">
        <v>226</v>
      </c>
      <c r="L112" s="352">
        <v>226</v>
      </c>
      <c r="M112" s="352">
        <v>226</v>
      </c>
      <c r="N112" s="352">
        <v>226</v>
      </c>
      <c r="O112" s="345">
        <v>247</v>
      </c>
      <c r="P112" s="342">
        <v>244</v>
      </c>
      <c r="Q112" s="352">
        <v>217</v>
      </c>
      <c r="R112" s="352">
        <v>215</v>
      </c>
      <c r="S112" s="352">
        <v>284</v>
      </c>
      <c r="T112" s="352">
        <v>280</v>
      </c>
      <c r="U112" s="352">
        <v>283</v>
      </c>
      <c r="V112" s="352">
        <v>284</v>
      </c>
      <c r="W112" s="352">
        <v>280</v>
      </c>
      <c r="X112" s="352">
        <v>279</v>
      </c>
      <c r="Y112" s="352">
        <v>281</v>
      </c>
      <c r="Z112" s="352">
        <v>281</v>
      </c>
      <c r="AA112" s="345">
        <v>284</v>
      </c>
      <c r="AB112" s="342">
        <v>284</v>
      </c>
      <c r="AC112" s="352">
        <v>284</v>
      </c>
      <c r="AD112" s="352">
        <v>283</v>
      </c>
      <c r="AE112" s="352">
        <v>283</v>
      </c>
      <c r="AF112" s="352">
        <v>288</v>
      </c>
      <c r="AG112" s="352">
        <v>287</v>
      </c>
      <c r="AH112" s="352">
        <v>287</v>
      </c>
      <c r="AI112" s="352">
        <v>290</v>
      </c>
      <c r="AJ112" s="352">
        <v>293</v>
      </c>
      <c r="AK112" s="352">
        <v>292</v>
      </c>
      <c r="AL112" s="352">
        <v>291</v>
      </c>
      <c r="AM112" s="345">
        <v>291</v>
      </c>
      <c r="AN112" s="342">
        <v>291</v>
      </c>
      <c r="AO112" s="352">
        <v>289</v>
      </c>
      <c r="AP112" s="352">
        <v>289</v>
      </c>
      <c r="AQ112" s="352">
        <v>289</v>
      </c>
      <c r="AR112" s="352">
        <v>288</v>
      </c>
      <c r="AS112" s="352">
        <v>288</v>
      </c>
      <c r="AT112" s="352">
        <v>288</v>
      </c>
      <c r="AU112" s="352">
        <v>287</v>
      </c>
      <c r="AV112" s="352">
        <v>286</v>
      </c>
      <c r="AW112" s="352">
        <v>286</v>
      </c>
      <c r="AX112" s="352">
        <v>285</v>
      </c>
      <c r="AY112" s="345">
        <v>285</v>
      </c>
      <c r="AZ112" s="342">
        <v>284</v>
      </c>
      <c r="BA112" s="352">
        <v>284</v>
      </c>
      <c r="BB112" s="352">
        <v>284</v>
      </c>
      <c r="BC112" s="352">
        <v>283</v>
      </c>
      <c r="BD112" s="352">
        <v>283</v>
      </c>
      <c r="BE112" s="352">
        <v>283</v>
      </c>
      <c r="BF112" s="352">
        <v>281</v>
      </c>
      <c r="BG112" s="352">
        <v>282</v>
      </c>
      <c r="BH112" s="352">
        <v>281</v>
      </c>
      <c r="BI112" s="352">
        <v>280</v>
      </c>
      <c r="BJ112" s="352">
        <v>282</v>
      </c>
      <c r="BK112" s="341">
        <v>281</v>
      </c>
      <c r="BL112" s="342">
        <v>280</v>
      </c>
      <c r="BM112" s="352">
        <v>280</v>
      </c>
      <c r="BN112" s="352">
        <v>285</v>
      </c>
      <c r="BO112" s="352">
        <v>286</v>
      </c>
      <c r="BP112" s="352">
        <v>286</v>
      </c>
      <c r="BQ112" s="352">
        <v>287</v>
      </c>
      <c r="BR112" s="352">
        <v>284</v>
      </c>
      <c r="BS112" s="352">
        <v>285</v>
      </c>
      <c r="BT112" s="352">
        <v>285</v>
      </c>
      <c r="BU112" s="352">
        <v>285</v>
      </c>
      <c r="BV112" s="352">
        <v>285</v>
      </c>
      <c r="BW112" s="341">
        <v>285</v>
      </c>
      <c r="BX112" s="342">
        <v>286</v>
      </c>
      <c r="BY112" s="352">
        <v>287</v>
      </c>
      <c r="BZ112" s="352">
        <v>304</v>
      </c>
      <c r="CA112" s="352">
        <v>305</v>
      </c>
      <c r="CB112" s="352">
        <v>304</v>
      </c>
      <c r="CC112" s="352">
        <v>304</v>
      </c>
      <c r="CD112" s="352">
        <v>302</v>
      </c>
      <c r="CE112" s="352">
        <v>298</v>
      </c>
      <c r="CF112" s="352">
        <v>297</v>
      </c>
      <c r="CG112" s="352">
        <v>297</v>
      </c>
      <c r="CH112" s="352">
        <v>297</v>
      </c>
      <c r="CI112" s="341">
        <v>295</v>
      </c>
      <c r="CJ112" s="342">
        <v>295</v>
      </c>
      <c r="CK112" s="352">
        <v>292</v>
      </c>
      <c r="CL112" s="352">
        <v>292</v>
      </c>
      <c r="CM112" s="352">
        <v>295</v>
      </c>
      <c r="CN112" s="352">
        <v>295</v>
      </c>
      <c r="CO112" s="352">
        <v>295</v>
      </c>
      <c r="CP112" s="352">
        <v>294</v>
      </c>
      <c r="CQ112" s="352">
        <v>296</v>
      </c>
      <c r="CR112" s="352">
        <v>300</v>
      </c>
      <c r="CS112" s="341">
        <v>296</v>
      </c>
      <c r="CT112" s="345">
        <v>299</v>
      </c>
      <c r="CU112" s="341">
        <v>300</v>
      </c>
      <c r="CV112" s="352">
        <v>300</v>
      </c>
      <c r="CW112" s="352">
        <v>300</v>
      </c>
      <c r="CX112" s="352">
        <v>301</v>
      </c>
      <c r="CY112" s="793">
        <v>301</v>
      </c>
      <c r="CZ112" s="352"/>
      <c r="DA112" s="352"/>
      <c r="DB112" s="352"/>
      <c r="DC112" s="352"/>
      <c r="DD112" s="352"/>
      <c r="DE112" s="352"/>
      <c r="DF112" s="352"/>
      <c r="DG112" s="352"/>
      <c r="DH112" s="352"/>
      <c r="DI112" s="104">
        <v>1</v>
      </c>
      <c r="DJ112" s="84">
        <v>0.33222591362126247</v>
      </c>
      <c r="DK112" s="721">
        <v>1</v>
      </c>
      <c r="DL112" s="84">
        <v>0.33898305084745761</v>
      </c>
    </row>
    <row r="113" spans="1:116" ht="15" outlineLevel="2">
      <c r="A113" s="366">
        <v>282</v>
      </c>
      <c r="B113" s="15" t="s">
        <v>391</v>
      </c>
      <c r="C113" s="336" t="s">
        <v>400</v>
      </c>
      <c r="D113" s="342">
        <v>451</v>
      </c>
      <c r="E113" s="352">
        <v>451</v>
      </c>
      <c r="F113" s="352">
        <v>451</v>
      </c>
      <c r="G113" s="352">
        <v>451</v>
      </c>
      <c r="H113" s="352">
        <v>451</v>
      </c>
      <c r="I113" s="352">
        <v>462</v>
      </c>
      <c r="J113" s="352">
        <v>462</v>
      </c>
      <c r="K113" s="352">
        <v>462</v>
      </c>
      <c r="L113" s="352">
        <v>462</v>
      </c>
      <c r="M113" s="352">
        <v>462</v>
      </c>
      <c r="N113" s="352">
        <v>460</v>
      </c>
      <c r="O113" s="345">
        <v>471</v>
      </c>
      <c r="P113" s="342">
        <v>463</v>
      </c>
      <c r="Q113" s="352">
        <v>423</v>
      </c>
      <c r="R113" s="352">
        <v>421</v>
      </c>
      <c r="S113" s="352">
        <v>598</v>
      </c>
      <c r="T113" s="352">
        <v>590</v>
      </c>
      <c r="U113" s="352">
        <v>603</v>
      </c>
      <c r="V113" s="352">
        <v>594</v>
      </c>
      <c r="W113" s="352">
        <v>593</v>
      </c>
      <c r="X113" s="352">
        <v>593</v>
      </c>
      <c r="Y113" s="352">
        <v>594</v>
      </c>
      <c r="Z113" s="352">
        <v>592</v>
      </c>
      <c r="AA113" s="345">
        <v>593</v>
      </c>
      <c r="AB113" s="342">
        <v>592</v>
      </c>
      <c r="AC113" s="352">
        <v>591</v>
      </c>
      <c r="AD113" s="352">
        <v>590</v>
      </c>
      <c r="AE113" s="352">
        <v>589</v>
      </c>
      <c r="AF113" s="352">
        <v>587</v>
      </c>
      <c r="AG113" s="352">
        <v>585</v>
      </c>
      <c r="AH113" s="352">
        <v>583</v>
      </c>
      <c r="AI113" s="352">
        <v>587</v>
      </c>
      <c r="AJ113" s="352">
        <v>589</v>
      </c>
      <c r="AK113" s="352">
        <v>587</v>
      </c>
      <c r="AL113" s="352">
        <v>587</v>
      </c>
      <c r="AM113" s="345">
        <v>586</v>
      </c>
      <c r="AN113" s="342">
        <v>583</v>
      </c>
      <c r="AO113" s="352">
        <v>582</v>
      </c>
      <c r="AP113" s="352">
        <v>581</v>
      </c>
      <c r="AQ113" s="352">
        <v>578</v>
      </c>
      <c r="AR113" s="352">
        <v>575</v>
      </c>
      <c r="AS113" s="352">
        <v>575</v>
      </c>
      <c r="AT113" s="352">
        <v>574</v>
      </c>
      <c r="AU113" s="352">
        <v>570</v>
      </c>
      <c r="AV113" s="352">
        <v>568</v>
      </c>
      <c r="AW113" s="352">
        <v>564</v>
      </c>
      <c r="AX113" s="352">
        <v>563</v>
      </c>
      <c r="AY113" s="345">
        <v>563</v>
      </c>
      <c r="AZ113" s="342">
        <v>563</v>
      </c>
      <c r="BA113" s="352">
        <v>560</v>
      </c>
      <c r="BB113" s="352">
        <v>557</v>
      </c>
      <c r="BC113" s="352">
        <v>556</v>
      </c>
      <c r="BD113" s="352">
        <v>553</v>
      </c>
      <c r="BE113" s="352">
        <v>550</v>
      </c>
      <c r="BF113" s="352">
        <v>534</v>
      </c>
      <c r="BG113" s="352">
        <v>539</v>
      </c>
      <c r="BH113" s="352">
        <v>538</v>
      </c>
      <c r="BI113" s="352">
        <v>537</v>
      </c>
      <c r="BJ113" s="352">
        <v>537</v>
      </c>
      <c r="BK113" s="341">
        <v>537</v>
      </c>
      <c r="BL113" s="342">
        <v>537</v>
      </c>
      <c r="BM113" s="352">
        <v>537</v>
      </c>
      <c r="BN113" s="352">
        <v>542</v>
      </c>
      <c r="BO113" s="352">
        <v>542</v>
      </c>
      <c r="BP113" s="352">
        <v>542</v>
      </c>
      <c r="BQ113" s="352">
        <v>550</v>
      </c>
      <c r="BR113" s="352">
        <v>547</v>
      </c>
      <c r="BS113" s="352">
        <v>548</v>
      </c>
      <c r="BT113" s="352">
        <v>546</v>
      </c>
      <c r="BU113" s="352">
        <v>543</v>
      </c>
      <c r="BV113" s="352">
        <v>545</v>
      </c>
      <c r="BW113" s="341">
        <v>547</v>
      </c>
      <c r="BX113" s="342">
        <v>552</v>
      </c>
      <c r="BY113" s="352">
        <v>550</v>
      </c>
      <c r="BZ113" s="352">
        <v>583</v>
      </c>
      <c r="CA113" s="352">
        <v>576</v>
      </c>
      <c r="CB113" s="352">
        <v>577</v>
      </c>
      <c r="CC113" s="352">
        <v>578</v>
      </c>
      <c r="CD113" s="352">
        <v>575</v>
      </c>
      <c r="CE113" s="352">
        <v>575</v>
      </c>
      <c r="CF113" s="352">
        <v>572</v>
      </c>
      <c r="CG113" s="352">
        <v>572</v>
      </c>
      <c r="CH113" s="352">
        <v>569</v>
      </c>
      <c r="CI113" s="341">
        <v>561</v>
      </c>
      <c r="CJ113" s="342">
        <v>559</v>
      </c>
      <c r="CK113" s="352">
        <v>551</v>
      </c>
      <c r="CL113" s="352">
        <v>550</v>
      </c>
      <c r="CM113" s="352">
        <v>553</v>
      </c>
      <c r="CN113" s="352">
        <v>555</v>
      </c>
      <c r="CO113" s="352">
        <v>554</v>
      </c>
      <c r="CP113" s="352">
        <v>553</v>
      </c>
      <c r="CQ113" s="352">
        <v>555</v>
      </c>
      <c r="CR113" s="352">
        <v>554</v>
      </c>
      <c r="CS113" s="341">
        <v>554</v>
      </c>
      <c r="CT113" s="345">
        <v>552</v>
      </c>
      <c r="CU113" s="341">
        <v>551</v>
      </c>
      <c r="CV113" s="352">
        <v>552</v>
      </c>
      <c r="CW113" s="352">
        <v>545</v>
      </c>
      <c r="CX113" s="352">
        <v>543</v>
      </c>
      <c r="CY113" s="793">
        <v>543</v>
      </c>
      <c r="CZ113" s="352"/>
      <c r="DA113" s="352"/>
      <c r="DB113" s="352"/>
      <c r="DC113" s="352"/>
      <c r="DD113" s="352"/>
      <c r="DE113" s="352"/>
      <c r="DF113" s="352"/>
      <c r="DG113" s="352"/>
      <c r="DH113" s="352"/>
      <c r="DI113" s="104">
        <v>-2</v>
      </c>
      <c r="DJ113" s="84">
        <v>-0.36832412523020258</v>
      </c>
      <c r="DK113" s="721">
        <v>-8</v>
      </c>
      <c r="DL113" s="84">
        <v>-1.4260249554367201</v>
      </c>
    </row>
    <row r="114" spans="1:116" ht="15" outlineLevel="2">
      <c r="A114" s="366">
        <v>353</v>
      </c>
      <c r="B114" s="15" t="s">
        <v>391</v>
      </c>
      <c r="C114" s="336" t="s">
        <v>401</v>
      </c>
      <c r="D114" s="342">
        <v>77</v>
      </c>
      <c r="E114" s="352">
        <v>77</v>
      </c>
      <c r="F114" s="352">
        <v>77</v>
      </c>
      <c r="G114" s="352">
        <v>77</v>
      </c>
      <c r="H114" s="352">
        <v>77</v>
      </c>
      <c r="I114" s="352">
        <v>77</v>
      </c>
      <c r="J114" s="352">
        <v>77</v>
      </c>
      <c r="K114" s="352">
        <v>77</v>
      </c>
      <c r="L114" s="352">
        <v>77</v>
      </c>
      <c r="M114" s="352">
        <v>77</v>
      </c>
      <c r="N114" s="352">
        <v>77</v>
      </c>
      <c r="O114" s="345">
        <v>80</v>
      </c>
      <c r="P114" s="342">
        <v>80</v>
      </c>
      <c r="Q114" s="352">
        <v>70</v>
      </c>
      <c r="R114" s="352">
        <v>70</v>
      </c>
      <c r="S114" s="352">
        <v>86</v>
      </c>
      <c r="T114" s="352">
        <v>84</v>
      </c>
      <c r="U114" s="352">
        <v>85</v>
      </c>
      <c r="V114" s="352">
        <v>84</v>
      </c>
      <c r="W114" s="352">
        <v>84</v>
      </c>
      <c r="X114" s="352">
        <v>83</v>
      </c>
      <c r="Y114" s="352">
        <v>83</v>
      </c>
      <c r="Z114" s="352">
        <v>82</v>
      </c>
      <c r="AA114" s="345">
        <v>85</v>
      </c>
      <c r="AB114" s="342">
        <v>85</v>
      </c>
      <c r="AC114" s="352">
        <v>85</v>
      </c>
      <c r="AD114" s="352">
        <v>87</v>
      </c>
      <c r="AE114" s="352">
        <v>87</v>
      </c>
      <c r="AF114" s="352">
        <v>86</v>
      </c>
      <c r="AG114" s="352">
        <v>86</v>
      </c>
      <c r="AH114" s="352">
        <v>86</v>
      </c>
      <c r="AI114" s="352">
        <v>85</v>
      </c>
      <c r="AJ114" s="352">
        <v>84</v>
      </c>
      <c r="AK114" s="352">
        <v>84</v>
      </c>
      <c r="AL114" s="352">
        <v>84</v>
      </c>
      <c r="AM114" s="345">
        <v>84</v>
      </c>
      <c r="AN114" s="342">
        <v>83</v>
      </c>
      <c r="AO114" s="352">
        <v>84</v>
      </c>
      <c r="AP114" s="352">
        <v>84</v>
      </c>
      <c r="AQ114" s="352">
        <v>84</v>
      </c>
      <c r="AR114" s="352">
        <v>84</v>
      </c>
      <c r="AS114" s="352">
        <v>82</v>
      </c>
      <c r="AT114" s="352">
        <v>81</v>
      </c>
      <c r="AU114" s="352">
        <v>80</v>
      </c>
      <c r="AV114" s="352">
        <v>80</v>
      </c>
      <c r="AW114" s="352">
        <v>80</v>
      </c>
      <c r="AX114" s="352">
        <v>80</v>
      </c>
      <c r="AY114" s="345">
        <v>80</v>
      </c>
      <c r="AZ114" s="342">
        <v>79</v>
      </c>
      <c r="BA114" s="352">
        <v>79</v>
      </c>
      <c r="BB114" s="352">
        <v>79</v>
      </c>
      <c r="BC114" s="352">
        <v>79</v>
      </c>
      <c r="BD114" s="352">
        <v>79</v>
      </c>
      <c r="BE114" s="352">
        <v>79</v>
      </c>
      <c r="BF114" s="352">
        <v>79</v>
      </c>
      <c r="BG114" s="352">
        <v>76</v>
      </c>
      <c r="BH114" s="352">
        <v>76</v>
      </c>
      <c r="BI114" s="352">
        <v>76</v>
      </c>
      <c r="BJ114" s="352">
        <v>76</v>
      </c>
      <c r="BK114" s="341">
        <v>76</v>
      </c>
      <c r="BL114" s="342">
        <v>76</v>
      </c>
      <c r="BM114" s="352">
        <v>76</v>
      </c>
      <c r="BN114" s="352">
        <v>76</v>
      </c>
      <c r="BO114" s="352">
        <v>75</v>
      </c>
      <c r="BP114" s="352">
        <v>75</v>
      </c>
      <c r="BQ114" s="352">
        <v>75</v>
      </c>
      <c r="BR114" s="352">
        <v>72</v>
      </c>
      <c r="BS114" s="352">
        <v>72</v>
      </c>
      <c r="BT114" s="352">
        <v>72</v>
      </c>
      <c r="BU114" s="352">
        <v>72</v>
      </c>
      <c r="BV114" s="352">
        <v>72</v>
      </c>
      <c r="BW114" s="341">
        <v>72</v>
      </c>
      <c r="BX114" s="342">
        <v>72</v>
      </c>
      <c r="BY114" s="352">
        <v>74</v>
      </c>
      <c r="BZ114" s="352">
        <v>83</v>
      </c>
      <c r="CA114" s="352">
        <v>83</v>
      </c>
      <c r="CB114" s="352">
        <v>83</v>
      </c>
      <c r="CC114" s="352">
        <v>82</v>
      </c>
      <c r="CD114" s="352">
        <v>82</v>
      </c>
      <c r="CE114" s="352">
        <v>80</v>
      </c>
      <c r="CF114" s="352">
        <v>81</v>
      </c>
      <c r="CG114" s="352">
        <v>82</v>
      </c>
      <c r="CH114" s="352">
        <v>81</v>
      </c>
      <c r="CI114" s="341">
        <v>78</v>
      </c>
      <c r="CJ114" s="342">
        <v>78</v>
      </c>
      <c r="CK114" s="352">
        <v>78</v>
      </c>
      <c r="CL114" s="352">
        <v>80</v>
      </c>
      <c r="CM114" s="352">
        <v>81</v>
      </c>
      <c r="CN114" s="352">
        <v>81</v>
      </c>
      <c r="CO114" s="352">
        <v>81</v>
      </c>
      <c r="CP114" s="352">
        <v>80</v>
      </c>
      <c r="CQ114" s="352">
        <v>80</v>
      </c>
      <c r="CR114" s="352">
        <v>80</v>
      </c>
      <c r="CS114" s="341">
        <v>80</v>
      </c>
      <c r="CT114" s="345">
        <v>80</v>
      </c>
      <c r="CU114" s="341">
        <v>80</v>
      </c>
      <c r="CV114" s="352">
        <v>80</v>
      </c>
      <c r="CW114" s="352">
        <v>80</v>
      </c>
      <c r="CX114" s="352">
        <v>80</v>
      </c>
      <c r="CY114" s="793">
        <v>80</v>
      </c>
      <c r="CZ114" s="352"/>
      <c r="DA114" s="352"/>
      <c r="DB114" s="352"/>
      <c r="DC114" s="352"/>
      <c r="DD114" s="352"/>
      <c r="DE114" s="352"/>
      <c r="DF114" s="352"/>
      <c r="DG114" s="352"/>
      <c r="DH114" s="352"/>
      <c r="DI114" s="104">
        <v>0</v>
      </c>
      <c r="DJ114" s="84">
        <v>0</v>
      </c>
      <c r="DK114" s="721">
        <v>0</v>
      </c>
      <c r="DL114" s="84">
        <v>0</v>
      </c>
    </row>
    <row r="115" spans="1:116" ht="15" outlineLevel="2">
      <c r="A115" s="366">
        <v>364</v>
      </c>
      <c r="B115" s="15" t="s">
        <v>391</v>
      </c>
      <c r="C115" s="336" t="s">
        <v>402</v>
      </c>
      <c r="D115" s="342">
        <v>250</v>
      </c>
      <c r="E115" s="352">
        <v>250</v>
      </c>
      <c r="F115" s="352">
        <v>250</v>
      </c>
      <c r="G115" s="352">
        <v>250</v>
      </c>
      <c r="H115" s="352">
        <v>250</v>
      </c>
      <c r="I115" s="352">
        <v>254</v>
      </c>
      <c r="J115" s="352">
        <v>254</v>
      </c>
      <c r="K115" s="352">
        <v>254</v>
      </c>
      <c r="L115" s="352">
        <v>254</v>
      </c>
      <c r="M115" s="352">
        <v>254</v>
      </c>
      <c r="N115" s="352">
        <v>254</v>
      </c>
      <c r="O115" s="345">
        <v>269</v>
      </c>
      <c r="P115" s="342">
        <v>269</v>
      </c>
      <c r="Q115" s="352">
        <v>243</v>
      </c>
      <c r="R115" s="352">
        <v>242</v>
      </c>
      <c r="S115" s="352">
        <v>328</v>
      </c>
      <c r="T115" s="352">
        <v>323</v>
      </c>
      <c r="U115" s="352">
        <v>325</v>
      </c>
      <c r="V115" s="352">
        <v>324</v>
      </c>
      <c r="W115" s="352">
        <v>322</v>
      </c>
      <c r="X115" s="352">
        <v>322</v>
      </c>
      <c r="Y115" s="352">
        <v>324</v>
      </c>
      <c r="Z115" s="352">
        <v>323</v>
      </c>
      <c r="AA115" s="345">
        <v>321</v>
      </c>
      <c r="AB115" s="342">
        <v>321</v>
      </c>
      <c r="AC115" s="352">
        <v>320</v>
      </c>
      <c r="AD115" s="352">
        <v>321</v>
      </c>
      <c r="AE115" s="352">
        <v>321</v>
      </c>
      <c r="AF115" s="352">
        <v>322</v>
      </c>
      <c r="AG115" s="352">
        <v>321</v>
      </c>
      <c r="AH115" s="352">
        <v>321</v>
      </c>
      <c r="AI115" s="352">
        <v>324</v>
      </c>
      <c r="AJ115" s="352">
        <v>322</v>
      </c>
      <c r="AK115" s="352">
        <v>322</v>
      </c>
      <c r="AL115" s="352">
        <v>322</v>
      </c>
      <c r="AM115" s="345">
        <v>322</v>
      </c>
      <c r="AN115" s="342">
        <v>322</v>
      </c>
      <c r="AO115" s="352">
        <v>322</v>
      </c>
      <c r="AP115" s="352">
        <v>321</v>
      </c>
      <c r="AQ115" s="352">
        <v>320</v>
      </c>
      <c r="AR115" s="352">
        <v>319</v>
      </c>
      <c r="AS115" s="352">
        <v>319</v>
      </c>
      <c r="AT115" s="352">
        <v>318</v>
      </c>
      <c r="AU115" s="352">
        <v>315</v>
      </c>
      <c r="AV115" s="352">
        <v>315</v>
      </c>
      <c r="AW115" s="352">
        <v>315</v>
      </c>
      <c r="AX115" s="352">
        <v>313</v>
      </c>
      <c r="AY115" s="345">
        <v>313</v>
      </c>
      <c r="AZ115" s="342">
        <v>313</v>
      </c>
      <c r="BA115" s="352">
        <v>312</v>
      </c>
      <c r="BB115" s="352">
        <v>312</v>
      </c>
      <c r="BC115" s="352">
        <v>311</v>
      </c>
      <c r="BD115" s="352">
        <v>309</v>
      </c>
      <c r="BE115" s="352">
        <v>309</v>
      </c>
      <c r="BF115" s="352">
        <v>306</v>
      </c>
      <c r="BG115" s="352">
        <v>305</v>
      </c>
      <c r="BH115" s="352">
        <v>304</v>
      </c>
      <c r="BI115" s="352">
        <v>304</v>
      </c>
      <c r="BJ115" s="352">
        <v>304</v>
      </c>
      <c r="BK115" s="341">
        <v>304</v>
      </c>
      <c r="BL115" s="342">
        <v>304</v>
      </c>
      <c r="BM115" s="352">
        <v>304</v>
      </c>
      <c r="BN115" s="352">
        <v>308</v>
      </c>
      <c r="BO115" s="352">
        <v>308</v>
      </c>
      <c r="BP115" s="352">
        <v>308</v>
      </c>
      <c r="BQ115" s="352">
        <v>309</v>
      </c>
      <c r="BR115" s="352">
        <v>306</v>
      </c>
      <c r="BS115" s="352">
        <v>304</v>
      </c>
      <c r="BT115" s="352">
        <v>304</v>
      </c>
      <c r="BU115" s="352">
        <v>302</v>
      </c>
      <c r="BV115" s="352">
        <v>300</v>
      </c>
      <c r="BW115" s="341">
        <v>300</v>
      </c>
      <c r="BX115" s="342">
        <v>300</v>
      </c>
      <c r="BY115" s="352">
        <v>297</v>
      </c>
      <c r="BZ115" s="352">
        <v>313</v>
      </c>
      <c r="CA115" s="352">
        <v>311</v>
      </c>
      <c r="CB115" s="352">
        <v>309</v>
      </c>
      <c r="CC115" s="352">
        <v>305</v>
      </c>
      <c r="CD115" s="352">
        <v>300</v>
      </c>
      <c r="CE115" s="352">
        <v>300</v>
      </c>
      <c r="CF115" s="352">
        <v>299</v>
      </c>
      <c r="CG115" s="352">
        <v>300</v>
      </c>
      <c r="CH115" s="352">
        <v>299</v>
      </c>
      <c r="CI115" s="341">
        <v>296</v>
      </c>
      <c r="CJ115" s="342">
        <v>298</v>
      </c>
      <c r="CK115" s="352">
        <v>299</v>
      </c>
      <c r="CL115" s="352">
        <v>298</v>
      </c>
      <c r="CM115" s="352">
        <v>301</v>
      </c>
      <c r="CN115" s="352">
        <v>301</v>
      </c>
      <c r="CO115" s="352">
        <v>300</v>
      </c>
      <c r="CP115" s="352">
        <v>297</v>
      </c>
      <c r="CQ115" s="352">
        <v>299</v>
      </c>
      <c r="CR115" s="352">
        <v>299</v>
      </c>
      <c r="CS115" s="341">
        <v>296</v>
      </c>
      <c r="CT115" s="345">
        <v>293</v>
      </c>
      <c r="CU115" s="341">
        <v>294</v>
      </c>
      <c r="CV115" s="352">
        <v>293</v>
      </c>
      <c r="CW115" s="352">
        <v>291</v>
      </c>
      <c r="CX115" s="352">
        <v>290</v>
      </c>
      <c r="CY115" s="793">
        <v>290</v>
      </c>
      <c r="CZ115" s="352"/>
      <c r="DA115" s="352"/>
      <c r="DB115" s="352"/>
      <c r="DC115" s="352"/>
      <c r="DD115" s="352"/>
      <c r="DE115" s="352"/>
      <c r="DF115" s="352"/>
      <c r="DG115" s="352"/>
      <c r="DH115" s="352"/>
      <c r="DI115" s="104">
        <v>-1</v>
      </c>
      <c r="DJ115" s="84">
        <v>-0.34482758620689657</v>
      </c>
      <c r="DK115" s="721">
        <v>-4</v>
      </c>
      <c r="DL115" s="84">
        <v>-1.3513513513513513</v>
      </c>
    </row>
    <row r="116" spans="1:116" ht="15" outlineLevel="2">
      <c r="A116" s="366">
        <v>368</v>
      </c>
      <c r="B116" s="15" t="s">
        <v>391</v>
      </c>
      <c r="C116" s="336" t="s">
        <v>403</v>
      </c>
      <c r="D116" s="342">
        <v>326</v>
      </c>
      <c r="E116" s="352">
        <v>326</v>
      </c>
      <c r="F116" s="352">
        <v>326</v>
      </c>
      <c r="G116" s="352">
        <v>326</v>
      </c>
      <c r="H116" s="352">
        <v>326</v>
      </c>
      <c r="I116" s="352">
        <v>332</v>
      </c>
      <c r="J116" s="352">
        <v>331</v>
      </c>
      <c r="K116" s="352">
        <v>332</v>
      </c>
      <c r="L116" s="352">
        <v>332</v>
      </c>
      <c r="M116" s="352">
        <v>332</v>
      </c>
      <c r="N116" s="352">
        <v>330</v>
      </c>
      <c r="O116" s="345">
        <v>337</v>
      </c>
      <c r="P116" s="342">
        <v>337</v>
      </c>
      <c r="Q116" s="352">
        <v>293</v>
      </c>
      <c r="R116" s="352">
        <v>290</v>
      </c>
      <c r="S116" s="352">
        <v>383</v>
      </c>
      <c r="T116" s="352">
        <v>372</v>
      </c>
      <c r="U116" s="352">
        <v>375</v>
      </c>
      <c r="V116" s="352">
        <v>371</v>
      </c>
      <c r="W116" s="352">
        <v>373</v>
      </c>
      <c r="X116" s="352">
        <v>373</v>
      </c>
      <c r="Y116" s="352">
        <v>373</v>
      </c>
      <c r="Z116" s="352">
        <v>373</v>
      </c>
      <c r="AA116" s="345">
        <v>373</v>
      </c>
      <c r="AB116" s="342">
        <v>372</v>
      </c>
      <c r="AC116" s="352">
        <v>372</v>
      </c>
      <c r="AD116" s="352">
        <v>373</v>
      </c>
      <c r="AE116" s="352">
        <v>373</v>
      </c>
      <c r="AF116" s="352">
        <v>371</v>
      </c>
      <c r="AG116" s="352">
        <v>370</v>
      </c>
      <c r="AH116" s="352">
        <v>371</v>
      </c>
      <c r="AI116" s="352">
        <v>373</v>
      </c>
      <c r="AJ116" s="352">
        <v>373</v>
      </c>
      <c r="AK116" s="352">
        <v>375</v>
      </c>
      <c r="AL116" s="352">
        <v>374</v>
      </c>
      <c r="AM116" s="345">
        <v>373</v>
      </c>
      <c r="AN116" s="342">
        <v>373</v>
      </c>
      <c r="AO116" s="352">
        <v>374</v>
      </c>
      <c r="AP116" s="352">
        <v>373</v>
      </c>
      <c r="AQ116" s="352">
        <v>373</v>
      </c>
      <c r="AR116" s="352">
        <v>372</v>
      </c>
      <c r="AS116" s="352">
        <v>372</v>
      </c>
      <c r="AT116" s="352">
        <v>372</v>
      </c>
      <c r="AU116" s="352">
        <v>370</v>
      </c>
      <c r="AV116" s="352">
        <v>368</v>
      </c>
      <c r="AW116" s="352">
        <v>367</v>
      </c>
      <c r="AX116" s="352">
        <v>366</v>
      </c>
      <c r="AY116" s="345">
        <v>366</v>
      </c>
      <c r="AZ116" s="342">
        <v>366</v>
      </c>
      <c r="BA116" s="352">
        <v>366</v>
      </c>
      <c r="BB116" s="352">
        <v>365</v>
      </c>
      <c r="BC116" s="352">
        <v>365</v>
      </c>
      <c r="BD116" s="352">
        <v>364</v>
      </c>
      <c r="BE116" s="352">
        <v>364</v>
      </c>
      <c r="BF116" s="352">
        <v>359</v>
      </c>
      <c r="BG116" s="352">
        <v>359</v>
      </c>
      <c r="BH116" s="352">
        <v>359</v>
      </c>
      <c r="BI116" s="352">
        <v>359</v>
      </c>
      <c r="BJ116" s="352">
        <v>357</v>
      </c>
      <c r="BK116" s="341">
        <v>355</v>
      </c>
      <c r="BL116" s="342">
        <v>352</v>
      </c>
      <c r="BM116" s="352">
        <v>352</v>
      </c>
      <c r="BN116" s="352">
        <v>356</v>
      </c>
      <c r="BO116" s="352">
        <v>355</v>
      </c>
      <c r="BP116" s="352">
        <v>355</v>
      </c>
      <c r="BQ116" s="352">
        <v>357</v>
      </c>
      <c r="BR116" s="352">
        <v>355</v>
      </c>
      <c r="BS116" s="352">
        <v>357</v>
      </c>
      <c r="BT116" s="352">
        <v>357</v>
      </c>
      <c r="BU116" s="352">
        <v>353</v>
      </c>
      <c r="BV116" s="352">
        <v>348</v>
      </c>
      <c r="BW116" s="341">
        <v>349</v>
      </c>
      <c r="BX116" s="342">
        <v>349</v>
      </c>
      <c r="BY116" s="352">
        <v>347</v>
      </c>
      <c r="BZ116" s="352">
        <v>364</v>
      </c>
      <c r="CA116" s="352">
        <v>363</v>
      </c>
      <c r="CB116" s="352">
        <v>361</v>
      </c>
      <c r="CC116" s="352">
        <v>358</v>
      </c>
      <c r="CD116" s="352">
        <v>357</v>
      </c>
      <c r="CE116" s="352">
        <v>355</v>
      </c>
      <c r="CF116" s="352">
        <v>354</v>
      </c>
      <c r="CG116" s="352">
        <v>355</v>
      </c>
      <c r="CH116" s="352">
        <v>354</v>
      </c>
      <c r="CI116" s="341">
        <v>348</v>
      </c>
      <c r="CJ116" s="342">
        <v>347</v>
      </c>
      <c r="CK116" s="352">
        <v>346</v>
      </c>
      <c r="CL116" s="352">
        <v>344</v>
      </c>
      <c r="CM116" s="352">
        <v>346</v>
      </c>
      <c r="CN116" s="352">
        <v>344</v>
      </c>
      <c r="CO116" s="352">
        <v>345</v>
      </c>
      <c r="CP116" s="352">
        <v>340</v>
      </c>
      <c r="CQ116" s="352">
        <v>338</v>
      </c>
      <c r="CR116" s="352">
        <v>336</v>
      </c>
      <c r="CS116" s="341">
        <v>335</v>
      </c>
      <c r="CT116" s="345">
        <v>336</v>
      </c>
      <c r="CU116" s="341">
        <v>336</v>
      </c>
      <c r="CV116" s="352">
        <v>335</v>
      </c>
      <c r="CW116" s="352">
        <v>334</v>
      </c>
      <c r="CX116" s="352">
        <v>334</v>
      </c>
      <c r="CY116" s="793">
        <v>334</v>
      </c>
      <c r="CZ116" s="352"/>
      <c r="DA116" s="352"/>
      <c r="DB116" s="352"/>
      <c r="DC116" s="352"/>
      <c r="DD116" s="352"/>
      <c r="DE116" s="352"/>
      <c r="DF116" s="352"/>
      <c r="DG116" s="352"/>
      <c r="DH116" s="352"/>
      <c r="DI116" s="104">
        <v>0</v>
      </c>
      <c r="DJ116" s="84">
        <v>0</v>
      </c>
      <c r="DK116" s="721">
        <v>-2</v>
      </c>
      <c r="DL116" s="84">
        <v>-0.57471264367816088</v>
      </c>
    </row>
    <row r="117" spans="1:116" ht="15" outlineLevel="2">
      <c r="A117" s="366">
        <v>390</v>
      </c>
      <c r="B117" s="15" t="s">
        <v>391</v>
      </c>
      <c r="C117" s="336" t="s">
        <v>404</v>
      </c>
      <c r="D117" s="342">
        <v>72</v>
      </c>
      <c r="E117" s="352">
        <v>72</v>
      </c>
      <c r="F117" s="352">
        <v>72</v>
      </c>
      <c r="G117" s="352">
        <v>72</v>
      </c>
      <c r="H117" s="352">
        <v>72</v>
      </c>
      <c r="I117" s="352">
        <v>74</v>
      </c>
      <c r="J117" s="352">
        <v>74</v>
      </c>
      <c r="K117" s="352">
        <v>74</v>
      </c>
      <c r="L117" s="352">
        <v>74</v>
      </c>
      <c r="M117" s="352">
        <v>74</v>
      </c>
      <c r="N117" s="352">
        <v>73</v>
      </c>
      <c r="O117" s="345">
        <v>78</v>
      </c>
      <c r="P117" s="342">
        <v>78</v>
      </c>
      <c r="Q117" s="352">
        <v>70</v>
      </c>
      <c r="R117" s="352">
        <v>70</v>
      </c>
      <c r="S117" s="352">
        <v>99</v>
      </c>
      <c r="T117" s="352">
        <v>99</v>
      </c>
      <c r="U117" s="352">
        <v>102</v>
      </c>
      <c r="V117" s="352">
        <v>106</v>
      </c>
      <c r="W117" s="352">
        <v>107</v>
      </c>
      <c r="X117" s="352">
        <v>106</v>
      </c>
      <c r="Y117" s="352">
        <v>106</v>
      </c>
      <c r="Z117" s="352">
        <v>106</v>
      </c>
      <c r="AA117" s="345">
        <v>106</v>
      </c>
      <c r="AB117" s="342">
        <v>106</v>
      </c>
      <c r="AC117" s="352">
        <v>107</v>
      </c>
      <c r="AD117" s="352">
        <v>107</v>
      </c>
      <c r="AE117" s="352">
        <v>107</v>
      </c>
      <c r="AF117" s="352">
        <v>109</v>
      </c>
      <c r="AG117" s="352">
        <v>108</v>
      </c>
      <c r="AH117" s="352">
        <v>108</v>
      </c>
      <c r="AI117" s="352">
        <v>108</v>
      </c>
      <c r="AJ117" s="352">
        <v>108</v>
      </c>
      <c r="AK117" s="352">
        <v>110</v>
      </c>
      <c r="AL117" s="352">
        <v>110</v>
      </c>
      <c r="AM117" s="345">
        <v>109</v>
      </c>
      <c r="AN117" s="342">
        <v>109</v>
      </c>
      <c r="AO117" s="352">
        <v>109</v>
      </c>
      <c r="AP117" s="352">
        <v>109</v>
      </c>
      <c r="AQ117" s="352">
        <v>109</v>
      </c>
      <c r="AR117" s="352">
        <v>109</v>
      </c>
      <c r="AS117" s="352">
        <v>109</v>
      </c>
      <c r="AT117" s="352">
        <v>108</v>
      </c>
      <c r="AU117" s="352">
        <v>107</v>
      </c>
      <c r="AV117" s="352">
        <v>107</v>
      </c>
      <c r="AW117" s="352">
        <v>104</v>
      </c>
      <c r="AX117" s="352">
        <v>102</v>
      </c>
      <c r="AY117" s="345">
        <v>102</v>
      </c>
      <c r="AZ117" s="342">
        <v>102</v>
      </c>
      <c r="BA117" s="352">
        <v>102</v>
      </c>
      <c r="BB117" s="352">
        <v>102</v>
      </c>
      <c r="BC117" s="352">
        <v>102</v>
      </c>
      <c r="BD117" s="352">
        <v>102</v>
      </c>
      <c r="BE117" s="352">
        <v>101</v>
      </c>
      <c r="BF117" s="352">
        <v>97</v>
      </c>
      <c r="BG117" s="352">
        <v>96</v>
      </c>
      <c r="BH117" s="352">
        <v>96</v>
      </c>
      <c r="BI117" s="352">
        <v>95</v>
      </c>
      <c r="BJ117" s="352">
        <v>94</v>
      </c>
      <c r="BK117" s="341">
        <v>94</v>
      </c>
      <c r="BL117" s="342">
        <v>93</v>
      </c>
      <c r="BM117" s="352">
        <v>93</v>
      </c>
      <c r="BN117" s="352">
        <v>93</v>
      </c>
      <c r="BO117" s="352">
        <v>94</v>
      </c>
      <c r="BP117" s="352">
        <v>94</v>
      </c>
      <c r="BQ117" s="352">
        <v>96</v>
      </c>
      <c r="BR117" s="352">
        <v>95</v>
      </c>
      <c r="BS117" s="352">
        <v>94</v>
      </c>
      <c r="BT117" s="352">
        <v>93</v>
      </c>
      <c r="BU117" s="352">
        <v>93</v>
      </c>
      <c r="BV117" s="352">
        <v>93</v>
      </c>
      <c r="BW117" s="341">
        <v>93</v>
      </c>
      <c r="BX117" s="342">
        <v>94</v>
      </c>
      <c r="BY117" s="352">
        <v>95</v>
      </c>
      <c r="BZ117" s="352">
        <v>100</v>
      </c>
      <c r="CA117" s="352">
        <v>99</v>
      </c>
      <c r="CB117" s="352">
        <v>100</v>
      </c>
      <c r="CC117" s="352">
        <v>100</v>
      </c>
      <c r="CD117" s="352">
        <v>101</v>
      </c>
      <c r="CE117" s="352">
        <v>101</v>
      </c>
      <c r="CF117" s="352">
        <v>100</v>
      </c>
      <c r="CG117" s="352">
        <v>101</v>
      </c>
      <c r="CH117" s="352">
        <v>101</v>
      </c>
      <c r="CI117" s="341">
        <v>99</v>
      </c>
      <c r="CJ117" s="342">
        <v>100</v>
      </c>
      <c r="CK117" s="352">
        <v>97</v>
      </c>
      <c r="CL117" s="352">
        <v>96</v>
      </c>
      <c r="CM117" s="352">
        <v>96</v>
      </c>
      <c r="CN117" s="352">
        <v>95</v>
      </c>
      <c r="CO117" s="352">
        <v>98</v>
      </c>
      <c r="CP117" s="352">
        <v>96</v>
      </c>
      <c r="CQ117" s="352">
        <v>96</v>
      </c>
      <c r="CR117" s="352">
        <v>101</v>
      </c>
      <c r="CS117" s="341">
        <v>101</v>
      </c>
      <c r="CT117" s="345">
        <v>103</v>
      </c>
      <c r="CU117" s="341">
        <v>101</v>
      </c>
      <c r="CV117" s="352">
        <v>99</v>
      </c>
      <c r="CW117" s="352">
        <v>99</v>
      </c>
      <c r="CX117" s="352">
        <v>100</v>
      </c>
      <c r="CY117" s="793">
        <v>100</v>
      </c>
      <c r="CZ117" s="352"/>
      <c r="DA117" s="352"/>
      <c r="DB117" s="352"/>
      <c r="DC117" s="352"/>
      <c r="DD117" s="352"/>
      <c r="DE117" s="352"/>
      <c r="DF117" s="352"/>
      <c r="DG117" s="352"/>
      <c r="DH117" s="352"/>
      <c r="DI117" s="104">
        <v>1</v>
      </c>
      <c r="DJ117" s="84">
        <v>1</v>
      </c>
      <c r="DK117" s="721">
        <v>-1</v>
      </c>
      <c r="DL117" s="84">
        <v>-1.0101010101010102</v>
      </c>
    </row>
    <row r="118" spans="1:116" ht="15" outlineLevel="2">
      <c r="A118" s="366">
        <v>467</v>
      </c>
      <c r="B118" s="15" t="s">
        <v>391</v>
      </c>
      <c r="C118" s="336" t="s">
        <v>405</v>
      </c>
      <c r="D118" s="342">
        <v>85</v>
      </c>
      <c r="E118" s="352">
        <v>85</v>
      </c>
      <c r="F118" s="352">
        <v>85</v>
      </c>
      <c r="G118" s="352">
        <v>85</v>
      </c>
      <c r="H118" s="352">
        <v>85</v>
      </c>
      <c r="I118" s="352">
        <v>85</v>
      </c>
      <c r="J118" s="352">
        <v>85</v>
      </c>
      <c r="K118" s="352">
        <v>85</v>
      </c>
      <c r="L118" s="352">
        <v>85</v>
      </c>
      <c r="M118" s="352">
        <v>85</v>
      </c>
      <c r="N118" s="352">
        <v>85</v>
      </c>
      <c r="O118" s="345">
        <v>84</v>
      </c>
      <c r="P118" s="342">
        <v>83</v>
      </c>
      <c r="Q118" s="352">
        <v>75</v>
      </c>
      <c r="R118" s="352">
        <v>74</v>
      </c>
      <c r="S118" s="352">
        <v>94</v>
      </c>
      <c r="T118" s="352">
        <v>90</v>
      </c>
      <c r="U118" s="352">
        <v>92</v>
      </c>
      <c r="V118" s="352">
        <v>94</v>
      </c>
      <c r="W118" s="352">
        <v>94</v>
      </c>
      <c r="X118" s="352">
        <v>94</v>
      </c>
      <c r="Y118" s="352">
        <v>94</v>
      </c>
      <c r="Z118" s="352">
        <v>94</v>
      </c>
      <c r="AA118" s="345">
        <v>94</v>
      </c>
      <c r="AB118" s="342">
        <v>94</v>
      </c>
      <c r="AC118" s="352">
        <v>94</v>
      </c>
      <c r="AD118" s="352">
        <v>94</v>
      </c>
      <c r="AE118" s="352">
        <v>94</v>
      </c>
      <c r="AF118" s="352">
        <v>95</v>
      </c>
      <c r="AG118" s="352">
        <v>91</v>
      </c>
      <c r="AH118" s="352">
        <v>91</v>
      </c>
      <c r="AI118" s="352">
        <v>91</v>
      </c>
      <c r="AJ118" s="352">
        <v>91</v>
      </c>
      <c r="AK118" s="352">
        <v>91</v>
      </c>
      <c r="AL118" s="352">
        <v>91</v>
      </c>
      <c r="AM118" s="345">
        <v>91</v>
      </c>
      <c r="AN118" s="342">
        <v>91</v>
      </c>
      <c r="AO118" s="352">
        <v>91</v>
      </c>
      <c r="AP118" s="352">
        <v>91</v>
      </c>
      <c r="AQ118" s="352">
        <v>91</v>
      </c>
      <c r="AR118" s="352">
        <v>90</v>
      </c>
      <c r="AS118" s="352">
        <v>90</v>
      </c>
      <c r="AT118" s="352">
        <v>90</v>
      </c>
      <c r="AU118" s="352">
        <v>89</v>
      </c>
      <c r="AV118" s="352">
        <v>88</v>
      </c>
      <c r="AW118" s="352">
        <v>88</v>
      </c>
      <c r="AX118" s="352">
        <v>88</v>
      </c>
      <c r="AY118" s="345">
        <v>88</v>
      </c>
      <c r="AZ118" s="342">
        <v>88</v>
      </c>
      <c r="BA118" s="352">
        <v>88</v>
      </c>
      <c r="BB118" s="352">
        <v>88</v>
      </c>
      <c r="BC118" s="352">
        <v>88</v>
      </c>
      <c r="BD118" s="352">
        <v>88</v>
      </c>
      <c r="BE118" s="352">
        <v>88</v>
      </c>
      <c r="BF118" s="352">
        <v>87</v>
      </c>
      <c r="BG118" s="352">
        <v>87</v>
      </c>
      <c r="BH118" s="352">
        <v>87</v>
      </c>
      <c r="BI118" s="352">
        <v>86</v>
      </c>
      <c r="BJ118" s="352">
        <v>87</v>
      </c>
      <c r="BK118" s="341">
        <v>87</v>
      </c>
      <c r="BL118" s="342">
        <v>87</v>
      </c>
      <c r="BM118" s="352">
        <v>87</v>
      </c>
      <c r="BN118" s="352">
        <v>94</v>
      </c>
      <c r="BO118" s="352">
        <v>94</v>
      </c>
      <c r="BP118" s="352">
        <v>94</v>
      </c>
      <c r="BQ118" s="352">
        <v>95</v>
      </c>
      <c r="BR118" s="352">
        <v>95</v>
      </c>
      <c r="BS118" s="352">
        <v>95</v>
      </c>
      <c r="BT118" s="352">
        <v>95</v>
      </c>
      <c r="BU118" s="352">
        <v>95</v>
      </c>
      <c r="BV118" s="352">
        <v>96</v>
      </c>
      <c r="BW118" s="341">
        <v>96</v>
      </c>
      <c r="BX118" s="342">
        <v>99</v>
      </c>
      <c r="BY118" s="352">
        <v>98</v>
      </c>
      <c r="BZ118" s="352">
        <v>100</v>
      </c>
      <c r="CA118" s="352">
        <v>102</v>
      </c>
      <c r="CB118" s="352">
        <v>103</v>
      </c>
      <c r="CC118" s="352">
        <v>103</v>
      </c>
      <c r="CD118" s="352">
        <v>103</v>
      </c>
      <c r="CE118" s="352">
        <v>102</v>
      </c>
      <c r="CF118" s="352">
        <v>101</v>
      </c>
      <c r="CG118" s="352">
        <v>101</v>
      </c>
      <c r="CH118" s="352">
        <v>100</v>
      </c>
      <c r="CI118" s="341">
        <v>99</v>
      </c>
      <c r="CJ118" s="342">
        <v>98</v>
      </c>
      <c r="CK118" s="352">
        <v>97</v>
      </c>
      <c r="CL118" s="352">
        <v>99</v>
      </c>
      <c r="CM118" s="352">
        <v>100</v>
      </c>
      <c r="CN118" s="352">
        <v>100</v>
      </c>
      <c r="CO118" s="352">
        <v>100</v>
      </c>
      <c r="CP118" s="352">
        <v>99</v>
      </c>
      <c r="CQ118" s="352">
        <v>101</v>
      </c>
      <c r="CR118" s="352">
        <v>100</v>
      </c>
      <c r="CS118" s="341">
        <v>100</v>
      </c>
      <c r="CT118" s="345">
        <v>100</v>
      </c>
      <c r="CU118" s="341">
        <v>100</v>
      </c>
      <c r="CV118" s="352">
        <v>100</v>
      </c>
      <c r="CW118" s="352">
        <v>99</v>
      </c>
      <c r="CX118" s="352">
        <v>100</v>
      </c>
      <c r="CY118" s="793">
        <v>100</v>
      </c>
      <c r="CZ118" s="352"/>
      <c r="DA118" s="352"/>
      <c r="DB118" s="352"/>
      <c r="DC118" s="352"/>
      <c r="DD118" s="352"/>
      <c r="DE118" s="352"/>
      <c r="DF118" s="352"/>
      <c r="DG118" s="352"/>
      <c r="DH118" s="352"/>
      <c r="DI118" s="104">
        <v>1</v>
      </c>
      <c r="DJ118" s="84">
        <v>1</v>
      </c>
      <c r="DK118" s="721">
        <v>0</v>
      </c>
      <c r="DL118" s="84">
        <v>0</v>
      </c>
    </row>
    <row r="119" spans="1:116" ht="15" outlineLevel="2">
      <c r="A119" s="366">
        <v>576</v>
      </c>
      <c r="B119" s="15" t="s">
        <v>391</v>
      </c>
      <c r="C119" s="336" t="s">
        <v>406</v>
      </c>
      <c r="D119" s="342">
        <v>94</v>
      </c>
      <c r="E119" s="352">
        <v>94</v>
      </c>
      <c r="F119" s="352">
        <v>94</v>
      </c>
      <c r="G119" s="352">
        <v>94</v>
      </c>
      <c r="H119" s="352">
        <v>94</v>
      </c>
      <c r="I119" s="352">
        <v>95</v>
      </c>
      <c r="J119" s="352">
        <v>95</v>
      </c>
      <c r="K119" s="352">
        <v>95</v>
      </c>
      <c r="L119" s="352">
        <v>95</v>
      </c>
      <c r="M119" s="352">
        <v>95</v>
      </c>
      <c r="N119" s="352">
        <v>95</v>
      </c>
      <c r="O119" s="345">
        <v>98</v>
      </c>
      <c r="P119" s="342">
        <v>98</v>
      </c>
      <c r="Q119" s="352">
        <v>83</v>
      </c>
      <c r="R119" s="352">
        <v>83</v>
      </c>
      <c r="S119" s="352">
        <v>107</v>
      </c>
      <c r="T119" s="352">
        <v>107</v>
      </c>
      <c r="U119" s="352">
        <v>108</v>
      </c>
      <c r="V119" s="352">
        <v>105</v>
      </c>
      <c r="W119" s="352">
        <v>104</v>
      </c>
      <c r="X119" s="352">
        <v>104</v>
      </c>
      <c r="Y119" s="352">
        <v>105</v>
      </c>
      <c r="Z119" s="352">
        <v>105</v>
      </c>
      <c r="AA119" s="345">
        <v>105</v>
      </c>
      <c r="AB119" s="342">
        <v>105</v>
      </c>
      <c r="AC119" s="352">
        <v>105</v>
      </c>
      <c r="AD119" s="352">
        <v>105</v>
      </c>
      <c r="AE119" s="352">
        <v>105</v>
      </c>
      <c r="AF119" s="352">
        <v>102</v>
      </c>
      <c r="AG119" s="352">
        <v>101</v>
      </c>
      <c r="AH119" s="352">
        <v>101</v>
      </c>
      <c r="AI119" s="352">
        <v>101</v>
      </c>
      <c r="AJ119" s="352">
        <v>101</v>
      </c>
      <c r="AK119" s="352">
        <v>101</v>
      </c>
      <c r="AL119" s="352">
        <v>101</v>
      </c>
      <c r="AM119" s="345">
        <v>101</v>
      </c>
      <c r="AN119" s="342">
        <v>101</v>
      </c>
      <c r="AO119" s="352">
        <v>101</v>
      </c>
      <c r="AP119" s="352">
        <v>101</v>
      </c>
      <c r="AQ119" s="352">
        <v>100</v>
      </c>
      <c r="AR119" s="352">
        <v>100</v>
      </c>
      <c r="AS119" s="352">
        <v>99</v>
      </c>
      <c r="AT119" s="352">
        <v>99</v>
      </c>
      <c r="AU119" s="352">
        <v>99</v>
      </c>
      <c r="AV119" s="352">
        <v>99</v>
      </c>
      <c r="AW119" s="352">
        <v>99</v>
      </c>
      <c r="AX119" s="352">
        <v>98</v>
      </c>
      <c r="AY119" s="345">
        <v>97</v>
      </c>
      <c r="AZ119" s="342">
        <v>97</v>
      </c>
      <c r="BA119" s="352">
        <v>97</v>
      </c>
      <c r="BB119" s="352">
        <v>97</v>
      </c>
      <c r="BC119" s="352">
        <v>95</v>
      </c>
      <c r="BD119" s="352">
        <v>95</v>
      </c>
      <c r="BE119" s="352">
        <v>95</v>
      </c>
      <c r="BF119" s="352">
        <v>92</v>
      </c>
      <c r="BG119" s="352">
        <v>91</v>
      </c>
      <c r="BH119" s="352">
        <v>91</v>
      </c>
      <c r="BI119" s="352">
        <v>90</v>
      </c>
      <c r="BJ119" s="352">
        <v>91</v>
      </c>
      <c r="BK119" s="341">
        <v>91</v>
      </c>
      <c r="BL119" s="342">
        <v>91</v>
      </c>
      <c r="BM119" s="352">
        <v>91</v>
      </c>
      <c r="BN119" s="352">
        <v>96</v>
      </c>
      <c r="BO119" s="352">
        <v>96</v>
      </c>
      <c r="BP119" s="352">
        <v>96</v>
      </c>
      <c r="BQ119" s="352">
        <v>96</v>
      </c>
      <c r="BR119" s="352">
        <v>96</v>
      </c>
      <c r="BS119" s="352">
        <v>96</v>
      </c>
      <c r="BT119" s="352">
        <v>96</v>
      </c>
      <c r="BU119" s="352">
        <v>94</v>
      </c>
      <c r="BV119" s="352">
        <v>96</v>
      </c>
      <c r="BW119" s="341">
        <v>96</v>
      </c>
      <c r="BX119" s="342">
        <v>96</v>
      </c>
      <c r="BY119" s="352">
        <v>95</v>
      </c>
      <c r="BZ119" s="352">
        <v>103</v>
      </c>
      <c r="CA119" s="352">
        <v>101</v>
      </c>
      <c r="CB119" s="352">
        <v>101</v>
      </c>
      <c r="CC119" s="352">
        <v>100</v>
      </c>
      <c r="CD119" s="352">
        <v>100</v>
      </c>
      <c r="CE119" s="352">
        <v>100</v>
      </c>
      <c r="CF119" s="352">
        <v>99</v>
      </c>
      <c r="CG119" s="352">
        <v>103</v>
      </c>
      <c r="CH119" s="352">
        <v>103</v>
      </c>
      <c r="CI119" s="341">
        <v>103</v>
      </c>
      <c r="CJ119" s="342">
        <v>103</v>
      </c>
      <c r="CK119" s="352">
        <v>101</v>
      </c>
      <c r="CL119" s="352">
        <v>102</v>
      </c>
      <c r="CM119" s="352">
        <v>105</v>
      </c>
      <c r="CN119" s="352">
        <v>105</v>
      </c>
      <c r="CO119" s="352">
        <v>103</v>
      </c>
      <c r="CP119" s="352">
        <v>104</v>
      </c>
      <c r="CQ119" s="352">
        <v>103</v>
      </c>
      <c r="CR119" s="352">
        <v>103</v>
      </c>
      <c r="CS119" s="341">
        <v>103</v>
      </c>
      <c r="CT119" s="345">
        <v>103</v>
      </c>
      <c r="CU119" s="341">
        <v>103</v>
      </c>
      <c r="CV119" s="352">
        <v>103</v>
      </c>
      <c r="CW119" s="352">
        <v>103</v>
      </c>
      <c r="CX119" s="352">
        <v>105</v>
      </c>
      <c r="CY119" s="793">
        <v>105</v>
      </c>
      <c r="CZ119" s="352"/>
      <c r="DA119" s="352"/>
      <c r="DB119" s="352"/>
      <c r="DC119" s="352"/>
      <c r="DD119" s="352"/>
      <c r="DE119" s="352"/>
      <c r="DF119" s="352"/>
      <c r="DG119" s="352"/>
      <c r="DH119" s="352"/>
      <c r="DI119" s="104">
        <v>2</v>
      </c>
      <c r="DJ119" s="84">
        <v>1.9047619047619049</v>
      </c>
      <c r="DK119" s="721">
        <v>2</v>
      </c>
      <c r="DL119" s="84">
        <v>1.9417475728155338</v>
      </c>
    </row>
    <row r="120" spans="1:116" ht="15" outlineLevel="2">
      <c r="A120" s="366">
        <v>642</v>
      </c>
      <c r="B120" s="15" t="s">
        <v>391</v>
      </c>
      <c r="C120" s="336" t="s">
        <v>407</v>
      </c>
      <c r="D120" s="342">
        <v>178</v>
      </c>
      <c r="E120" s="352">
        <v>178</v>
      </c>
      <c r="F120" s="352">
        <v>178</v>
      </c>
      <c r="G120" s="352">
        <v>178</v>
      </c>
      <c r="H120" s="352">
        <v>178</v>
      </c>
      <c r="I120" s="352">
        <v>184</v>
      </c>
      <c r="J120" s="352">
        <v>184</v>
      </c>
      <c r="K120" s="352">
        <v>184</v>
      </c>
      <c r="L120" s="352">
        <v>184</v>
      </c>
      <c r="M120" s="352">
        <v>184</v>
      </c>
      <c r="N120" s="352">
        <v>184</v>
      </c>
      <c r="O120" s="345">
        <v>200</v>
      </c>
      <c r="P120" s="342">
        <v>200</v>
      </c>
      <c r="Q120" s="352">
        <v>175</v>
      </c>
      <c r="R120" s="352">
        <v>173</v>
      </c>
      <c r="S120" s="352">
        <v>209</v>
      </c>
      <c r="T120" s="352">
        <v>207</v>
      </c>
      <c r="U120" s="352">
        <v>214</v>
      </c>
      <c r="V120" s="352">
        <v>212</v>
      </c>
      <c r="W120" s="352">
        <v>212</v>
      </c>
      <c r="X120" s="352">
        <v>212</v>
      </c>
      <c r="Y120" s="352">
        <v>212</v>
      </c>
      <c r="Z120" s="352">
        <v>211</v>
      </c>
      <c r="AA120" s="345">
        <v>213</v>
      </c>
      <c r="AB120" s="342">
        <v>214</v>
      </c>
      <c r="AC120" s="352">
        <v>214</v>
      </c>
      <c r="AD120" s="352">
        <v>215</v>
      </c>
      <c r="AE120" s="352">
        <v>215</v>
      </c>
      <c r="AF120" s="352">
        <v>213</v>
      </c>
      <c r="AG120" s="352">
        <v>213</v>
      </c>
      <c r="AH120" s="352">
        <v>211</v>
      </c>
      <c r="AI120" s="352">
        <v>210</v>
      </c>
      <c r="AJ120" s="352">
        <v>211</v>
      </c>
      <c r="AK120" s="352">
        <v>212</v>
      </c>
      <c r="AL120" s="352">
        <v>214</v>
      </c>
      <c r="AM120" s="345">
        <v>214</v>
      </c>
      <c r="AN120" s="342">
        <v>213</v>
      </c>
      <c r="AO120" s="352">
        <v>214</v>
      </c>
      <c r="AP120" s="352">
        <v>213</v>
      </c>
      <c r="AQ120" s="352">
        <v>212</v>
      </c>
      <c r="AR120" s="352">
        <v>212</v>
      </c>
      <c r="AS120" s="352">
        <v>212</v>
      </c>
      <c r="AT120" s="352">
        <v>211</v>
      </c>
      <c r="AU120" s="352">
        <v>209</v>
      </c>
      <c r="AV120" s="352">
        <v>209</v>
      </c>
      <c r="AW120" s="352">
        <v>209</v>
      </c>
      <c r="AX120" s="352">
        <v>207</v>
      </c>
      <c r="AY120" s="345">
        <v>207</v>
      </c>
      <c r="AZ120" s="342">
        <v>206</v>
      </c>
      <c r="BA120" s="352">
        <v>206</v>
      </c>
      <c r="BB120" s="352">
        <v>206</v>
      </c>
      <c r="BC120" s="352">
        <v>206</v>
      </c>
      <c r="BD120" s="352">
        <v>206</v>
      </c>
      <c r="BE120" s="352">
        <v>204</v>
      </c>
      <c r="BF120" s="352">
        <v>199</v>
      </c>
      <c r="BG120" s="352">
        <v>195</v>
      </c>
      <c r="BH120" s="352">
        <v>195</v>
      </c>
      <c r="BI120" s="352">
        <v>195</v>
      </c>
      <c r="BJ120" s="352">
        <v>195</v>
      </c>
      <c r="BK120" s="341">
        <v>195</v>
      </c>
      <c r="BL120" s="342">
        <v>195</v>
      </c>
      <c r="BM120" s="352">
        <v>194</v>
      </c>
      <c r="BN120" s="352">
        <v>200</v>
      </c>
      <c r="BO120" s="352">
        <v>201</v>
      </c>
      <c r="BP120" s="352">
        <v>201</v>
      </c>
      <c r="BQ120" s="352">
        <v>202</v>
      </c>
      <c r="BR120" s="352">
        <v>201</v>
      </c>
      <c r="BS120" s="352">
        <v>202</v>
      </c>
      <c r="BT120" s="352">
        <v>201</v>
      </c>
      <c r="BU120" s="352">
        <v>201</v>
      </c>
      <c r="BV120" s="352">
        <v>201</v>
      </c>
      <c r="BW120" s="341">
        <v>203</v>
      </c>
      <c r="BX120" s="342">
        <v>204</v>
      </c>
      <c r="BY120" s="352">
        <v>202</v>
      </c>
      <c r="BZ120" s="352">
        <v>210</v>
      </c>
      <c r="CA120" s="352">
        <v>211</v>
      </c>
      <c r="CB120" s="352">
        <v>212</v>
      </c>
      <c r="CC120" s="352">
        <v>210</v>
      </c>
      <c r="CD120" s="352">
        <v>210</v>
      </c>
      <c r="CE120" s="352">
        <v>210</v>
      </c>
      <c r="CF120" s="352">
        <v>208</v>
      </c>
      <c r="CG120" s="352">
        <v>209</v>
      </c>
      <c r="CH120" s="352">
        <v>209</v>
      </c>
      <c r="CI120" s="341">
        <v>207</v>
      </c>
      <c r="CJ120" s="342">
        <v>204</v>
      </c>
      <c r="CK120" s="352">
        <v>205</v>
      </c>
      <c r="CL120" s="352">
        <v>207</v>
      </c>
      <c r="CM120" s="352">
        <v>210</v>
      </c>
      <c r="CN120" s="352">
        <v>210</v>
      </c>
      <c r="CO120" s="352">
        <v>211</v>
      </c>
      <c r="CP120" s="352">
        <v>211</v>
      </c>
      <c r="CQ120" s="352">
        <v>213</v>
      </c>
      <c r="CR120" s="352">
        <v>212</v>
      </c>
      <c r="CS120" s="341">
        <v>210</v>
      </c>
      <c r="CT120" s="345">
        <v>211</v>
      </c>
      <c r="CU120" s="341">
        <v>210</v>
      </c>
      <c r="CV120" s="352">
        <v>209</v>
      </c>
      <c r="CW120" s="352">
        <v>208</v>
      </c>
      <c r="CX120" s="352">
        <v>210</v>
      </c>
      <c r="CY120" s="793">
        <v>210</v>
      </c>
      <c r="CZ120" s="352"/>
      <c r="DA120" s="352"/>
      <c r="DB120" s="352"/>
      <c r="DC120" s="352"/>
      <c r="DD120" s="352"/>
      <c r="DE120" s="352"/>
      <c r="DF120" s="352"/>
      <c r="DG120" s="352"/>
      <c r="DH120" s="352"/>
      <c r="DI120" s="104">
        <v>2</v>
      </c>
      <c r="DJ120" s="84">
        <v>0.95238095238095244</v>
      </c>
      <c r="DK120" s="721">
        <v>0</v>
      </c>
      <c r="DL120" s="84">
        <v>0</v>
      </c>
    </row>
    <row r="121" spans="1:116" ht="15" outlineLevel="2">
      <c r="A121" s="366">
        <v>679</v>
      </c>
      <c r="B121" s="15" t="s">
        <v>391</v>
      </c>
      <c r="C121" s="336" t="s">
        <v>408</v>
      </c>
      <c r="D121" s="342">
        <v>241</v>
      </c>
      <c r="E121" s="352">
        <v>241</v>
      </c>
      <c r="F121" s="352">
        <v>241</v>
      </c>
      <c r="G121" s="352">
        <v>241</v>
      </c>
      <c r="H121" s="352">
        <v>241</v>
      </c>
      <c r="I121" s="352">
        <v>245</v>
      </c>
      <c r="J121" s="352">
        <v>244</v>
      </c>
      <c r="K121" s="352">
        <v>245</v>
      </c>
      <c r="L121" s="352">
        <v>245</v>
      </c>
      <c r="M121" s="352">
        <v>245</v>
      </c>
      <c r="N121" s="352">
        <v>245</v>
      </c>
      <c r="O121" s="345">
        <v>250</v>
      </c>
      <c r="P121" s="342">
        <v>248</v>
      </c>
      <c r="Q121" s="352">
        <v>211</v>
      </c>
      <c r="R121" s="352">
        <v>210</v>
      </c>
      <c r="S121" s="352">
        <v>306</v>
      </c>
      <c r="T121" s="352">
        <v>302</v>
      </c>
      <c r="U121" s="352">
        <v>309</v>
      </c>
      <c r="V121" s="352">
        <v>307</v>
      </c>
      <c r="W121" s="352">
        <v>308</v>
      </c>
      <c r="X121" s="352">
        <v>308</v>
      </c>
      <c r="Y121" s="352">
        <v>308</v>
      </c>
      <c r="Z121" s="352">
        <v>308</v>
      </c>
      <c r="AA121" s="345">
        <v>307</v>
      </c>
      <c r="AB121" s="342">
        <v>306</v>
      </c>
      <c r="AC121" s="352">
        <v>306</v>
      </c>
      <c r="AD121" s="352">
        <v>307</v>
      </c>
      <c r="AE121" s="352">
        <v>307</v>
      </c>
      <c r="AF121" s="352">
        <v>304</v>
      </c>
      <c r="AG121" s="352">
        <v>304</v>
      </c>
      <c r="AH121" s="352">
        <v>306</v>
      </c>
      <c r="AI121" s="352">
        <v>307</v>
      </c>
      <c r="AJ121" s="352">
        <v>307</v>
      </c>
      <c r="AK121" s="352">
        <v>307</v>
      </c>
      <c r="AL121" s="352">
        <v>304</v>
      </c>
      <c r="AM121" s="345">
        <v>304</v>
      </c>
      <c r="AN121" s="342">
        <v>303</v>
      </c>
      <c r="AO121" s="352">
        <v>300</v>
      </c>
      <c r="AP121" s="352">
        <v>300</v>
      </c>
      <c r="AQ121" s="352">
        <v>299</v>
      </c>
      <c r="AR121" s="352">
        <v>298</v>
      </c>
      <c r="AS121" s="352">
        <v>297</v>
      </c>
      <c r="AT121" s="352">
        <v>296</v>
      </c>
      <c r="AU121" s="352">
        <v>296</v>
      </c>
      <c r="AV121" s="352">
        <v>295</v>
      </c>
      <c r="AW121" s="352">
        <v>295</v>
      </c>
      <c r="AX121" s="352">
        <v>294</v>
      </c>
      <c r="AY121" s="345">
        <v>293</v>
      </c>
      <c r="AZ121" s="342">
        <v>290</v>
      </c>
      <c r="BA121" s="352">
        <v>288</v>
      </c>
      <c r="BB121" s="352">
        <v>287</v>
      </c>
      <c r="BC121" s="352">
        <v>286</v>
      </c>
      <c r="BD121" s="352">
        <v>286</v>
      </c>
      <c r="BE121" s="352">
        <v>283</v>
      </c>
      <c r="BF121" s="352">
        <v>281</v>
      </c>
      <c r="BG121" s="352">
        <v>285</v>
      </c>
      <c r="BH121" s="352">
        <v>285</v>
      </c>
      <c r="BI121" s="352">
        <v>282</v>
      </c>
      <c r="BJ121" s="352">
        <v>283</v>
      </c>
      <c r="BK121" s="341">
        <v>283</v>
      </c>
      <c r="BL121" s="342">
        <v>282</v>
      </c>
      <c r="BM121" s="352">
        <v>282</v>
      </c>
      <c r="BN121" s="352">
        <v>287</v>
      </c>
      <c r="BO121" s="352">
        <v>287</v>
      </c>
      <c r="BP121" s="352">
        <v>287</v>
      </c>
      <c r="BQ121" s="352">
        <v>290</v>
      </c>
      <c r="BR121" s="352">
        <v>285</v>
      </c>
      <c r="BS121" s="352">
        <v>286</v>
      </c>
      <c r="BT121" s="352">
        <v>286</v>
      </c>
      <c r="BU121" s="352">
        <v>285</v>
      </c>
      <c r="BV121" s="352">
        <v>282</v>
      </c>
      <c r="BW121" s="341">
        <v>281</v>
      </c>
      <c r="BX121" s="342">
        <v>285</v>
      </c>
      <c r="BY121" s="352">
        <v>285</v>
      </c>
      <c r="BZ121" s="352">
        <v>307</v>
      </c>
      <c r="CA121" s="352">
        <v>306</v>
      </c>
      <c r="CB121" s="352">
        <v>308</v>
      </c>
      <c r="CC121" s="352">
        <v>307</v>
      </c>
      <c r="CD121" s="352">
        <v>304</v>
      </c>
      <c r="CE121" s="352">
        <v>302</v>
      </c>
      <c r="CF121" s="352">
        <v>301</v>
      </c>
      <c r="CG121" s="352">
        <v>302</v>
      </c>
      <c r="CH121" s="352">
        <v>299</v>
      </c>
      <c r="CI121" s="341">
        <v>292</v>
      </c>
      <c r="CJ121" s="342">
        <v>292</v>
      </c>
      <c r="CK121" s="352">
        <v>286</v>
      </c>
      <c r="CL121" s="352">
        <v>286</v>
      </c>
      <c r="CM121" s="352">
        <v>289</v>
      </c>
      <c r="CN121" s="352">
        <v>291</v>
      </c>
      <c r="CO121" s="352">
        <v>291</v>
      </c>
      <c r="CP121" s="352">
        <v>289</v>
      </c>
      <c r="CQ121" s="352">
        <v>291</v>
      </c>
      <c r="CR121" s="352">
        <v>289</v>
      </c>
      <c r="CS121" s="341">
        <v>286</v>
      </c>
      <c r="CT121" s="345">
        <v>286</v>
      </c>
      <c r="CU121" s="341">
        <v>285</v>
      </c>
      <c r="CV121" s="352">
        <v>282</v>
      </c>
      <c r="CW121" s="352">
        <v>281</v>
      </c>
      <c r="CX121" s="352">
        <v>285</v>
      </c>
      <c r="CY121" s="793">
        <v>285</v>
      </c>
      <c r="CZ121" s="352"/>
      <c r="DA121" s="352"/>
      <c r="DB121" s="352"/>
      <c r="DC121" s="352"/>
      <c r="DD121" s="352"/>
      <c r="DE121" s="352"/>
      <c r="DF121" s="352"/>
      <c r="DG121" s="352"/>
      <c r="DH121" s="352"/>
      <c r="DI121" s="104">
        <v>4</v>
      </c>
      <c r="DJ121" s="84">
        <v>1.4035087719298245</v>
      </c>
      <c r="DK121" s="721">
        <v>0</v>
      </c>
      <c r="DL121" s="84">
        <v>0</v>
      </c>
    </row>
    <row r="122" spans="1:116" ht="15" outlineLevel="2">
      <c r="A122" s="366">
        <v>789</v>
      </c>
      <c r="B122" s="15" t="s">
        <v>391</v>
      </c>
      <c r="C122" s="336" t="s">
        <v>409</v>
      </c>
      <c r="D122" s="342">
        <v>238</v>
      </c>
      <c r="E122" s="352">
        <v>238</v>
      </c>
      <c r="F122" s="352">
        <v>237</v>
      </c>
      <c r="G122" s="352">
        <v>237</v>
      </c>
      <c r="H122" s="352">
        <v>237</v>
      </c>
      <c r="I122" s="352">
        <v>239</v>
      </c>
      <c r="J122" s="352">
        <v>239</v>
      </c>
      <c r="K122" s="352">
        <v>239</v>
      </c>
      <c r="L122" s="352">
        <v>239</v>
      </c>
      <c r="M122" s="352">
        <v>238</v>
      </c>
      <c r="N122" s="352">
        <v>237</v>
      </c>
      <c r="O122" s="345">
        <v>251</v>
      </c>
      <c r="P122" s="342">
        <v>248</v>
      </c>
      <c r="Q122" s="352">
        <v>221</v>
      </c>
      <c r="R122" s="352">
        <v>218</v>
      </c>
      <c r="S122" s="352">
        <v>309</v>
      </c>
      <c r="T122" s="352">
        <v>300</v>
      </c>
      <c r="U122" s="352">
        <v>304</v>
      </c>
      <c r="V122" s="352">
        <v>300</v>
      </c>
      <c r="W122" s="352">
        <v>300</v>
      </c>
      <c r="X122" s="352">
        <v>299</v>
      </c>
      <c r="Y122" s="352">
        <v>302</v>
      </c>
      <c r="Z122" s="352">
        <v>301</v>
      </c>
      <c r="AA122" s="345">
        <v>303</v>
      </c>
      <c r="AB122" s="342">
        <v>303</v>
      </c>
      <c r="AC122" s="352">
        <v>303</v>
      </c>
      <c r="AD122" s="352">
        <v>303</v>
      </c>
      <c r="AE122" s="352">
        <v>303</v>
      </c>
      <c r="AF122" s="352">
        <v>304</v>
      </c>
      <c r="AG122" s="352">
        <v>303</v>
      </c>
      <c r="AH122" s="352">
        <v>303</v>
      </c>
      <c r="AI122" s="352">
        <v>305</v>
      </c>
      <c r="AJ122" s="352">
        <v>305</v>
      </c>
      <c r="AK122" s="352">
        <v>306</v>
      </c>
      <c r="AL122" s="352">
        <v>307</v>
      </c>
      <c r="AM122" s="345">
        <v>307</v>
      </c>
      <c r="AN122" s="342">
        <v>307</v>
      </c>
      <c r="AO122" s="352">
        <v>312</v>
      </c>
      <c r="AP122" s="352">
        <v>312</v>
      </c>
      <c r="AQ122" s="352">
        <v>311</v>
      </c>
      <c r="AR122" s="352">
        <v>310</v>
      </c>
      <c r="AS122" s="352">
        <v>309</v>
      </c>
      <c r="AT122" s="352">
        <v>309</v>
      </c>
      <c r="AU122" s="352">
        <v>308</v>
      </c>
      <c r="AV122" s="352">
        <v>307</v>
      </c>
      <c r="AW122" s="352">
        <v>307</v>
      </c>
      <c r="AX122" s="352">
        <v>305</v>
      </c>
      <c r="AY122" s="345">
        <v>304</v>
      </c>
      <c r="AZ122" s="342">
        <v>303</v>
      </c>
      <c r="BA122" s="352">
        <v>302</v>
      </c>
      <c r="BB122" s="352">
        <v>299</v>
      </c>
      <c r="BC122" s="352">
        <v>299</v>
      </c>
      <c r="BD122" s="352">
        <v>299</v>
      </c>
      <c r="BE122" s="352">
        <v>299</v>
      </c>
      <c r="BF122" s="352">
        <v>294</v>
      </c>
      <c r="BG122" s="352">
        <v>293</v>
      </c>
      <c r="BH122" s="352">
        <v>293</v>
      </c>
      <c r="BI122" s="352">
        <v>293</v>
      </c>
      <c r="BJ122" s="352">
        <v>296</v>
      </c>
      <c r="BK122" s="341">
        <v>296</v>
      </c>
      <c r="BL122" s="342">
        <v>297</v>
      </c>
      <c r="BM122" s="352">
        <v>297</v>
      </c>
      <c r="BN122" s="352">
        <v>297</v>
      </c>
      <c r="BO122" s="352">
        <v>296</v>
      </c>
      <c r="BP122" s="352">
        <v>296</v>
      </c>
      <c r="BQ122" s="352">
        <v>298</v>
      </c>
      <c r="BR122" s="352">
        <v>294</v>
      </c>
      <c r="BS122" s="352">
        <v>294</v>
      </c>
      <c r="BT122" s="352">
        <v>294</v>
      </c>
      <c r="BU122" s="352">
        <v>293</v>
      </c>
      <c r="BV122" s="352">
        <v>291</v>
      </c>
      <c r="BW122" s="341">
        <v>292</v>
      </c>
      <c r="BX122" s="342">
        <v>294</v>
      </c>
      <c r="BY122" s="352">
        <v>294</v>
      </c>
      <c r="BZ122" s="352">
        <v>316</v>
      </c>
      <c r="CA122" s="352">
        <v>317</v>
      </c>
      <c r="CB122" s="352">
        <v>319</v>
      </c>
      <c r="CC122" s="352">
        <v>317</v>
      </c>
      <c r="CD122" s="352">
        <v>314</v>
      </c>
      <c r="CE122" s="352">
        <v>313</v>
      </c>
      <c r="CF122" s="352">
        <v>311</v>
      </c>
      <c r="CG122" s="352">
        <v>311</v>
      </c>
      <c r="CH122" s="352">
        <v>310</v>
      </c>
      <c r="CI122" s="341">
        <v>300</v>
      </c>
      <c r="CJ122" s="342">
        <v>301</v>
      </c>
      <c r="CK122" s="352">
        <v>299</v>
      </c>
      <c r="CL122" s="352">
        <v>297</v>
      </c>
      <c r="CM122" s="352">
        <v>297</v>
      </c>
      <c r="CN122" s="352">
        <v>299</v>
      </c>
      <c r="CO122" s="352">
        <v>303</v>
      </c>
      <c r="CP122" s="352">
        <v>306</v>
      </c>
      <c r="CQ122" s="352">
        <v>306</v>
      </c>
      <c r="CR122" s="352">
        <v>308</v>
      </c>
      <c r="CS122" s="341">
        <v>310</v>
      </c>
      <c r="CT122" s="345">
        <v>310</v>
      </c>
      <c r="CU122" s="341">
        <v>309</v>
      </c>
      <c r="CV122" s="352">
        <v>307</v>
      </c>
      <c r="CW122" s="352">
        <v>306</v>
      </c>
      <c r="CX122" s="352">
        <v>306</v>
      </c>
      <c r="CY122" s="793">
        <v>306</v>
      </c>
      <c r="CZ122" s="352"/>
      <c r="DA122" s="352"/>
      <c r="DB122" s="352"/>
      <c r="DC122" s="352"/>
      <c r="DD122" s="352"/>
      <c r="DE122" s="352"/>
      <c r="DF122" s="352"/>
      <c r="DG122" s="352"/>
      <c r="DH122" s="352"/>
      <c r="DI122" s="104">
        <v>0</v>
      </c>
      <c r="DJ122" s="84">
        <v>0</v>
      </c>
      <c r="DK122" s="721">
        <v>-3</v>
      </c>
      <c r="DL122" s="84">
        <v>-1</v>
      </c>
    </row>
    <row r="123" spans="1:116" ht="15" outlineLevel="2">
      <c r="A123" s="366">
        <v>792</v>
      </c>
      <c r="B123" s="15" t="s">
        <v>391</v>
      </c>
      <c r="C123" s="336" t="s">
        <v>410</v>
      </c>
      <c r="D123" s="342">
        <v>74</v>
      </c>
      <c r="E123" s="352">
        <v>74</v>
      </c>
      <c r="F123" s="352">
        <v>74</v>
      </c>
      <c r="G123" s="352">
        <v>74</v>
      </c>
      <c r="H123" s="352">
        <v>74</v>
      </c>
      <c r="I123" s="352">
        <v>74</v>
      </c>
      <c r="J123" s="352">
        <v>74</v>
      </c>
      <c r="K123" s="352">
        <v>74</v>
      </c>
      <c r="L123" s="352">
        <v>74</v>
      </c>
      <c r="M123" s="352">
        <v>74</v>
      </c>
      <c r="N123" s="352">
        <v>74</v>
      </c>
      <c r="O123" s="345">
        <v>80</v>
      </c>
      <c r="P123" s="342">
        <v>80</v>
      </c>
      <c r="Q123" s="352">
        <v>72</v>
      </c>
      <c r="R123" s="352">
        <v>72</v>
      </c>
      <c r="S123" s="352">
        <v>101</v>
      </c>
      <c r="T123" s="352">
        <v>99</v>
      </c>
      <c r="U123" s="352">
        <v>99</v>
      </c>
      <c r="V123" s="352">
        <v>99</v>
      </c>
      <c r="W123" s="352">
        <v>99</v>
      </c>
      <c r="X123" s="352">
        <v>99</v>
      </c>
      <c r="Y123" s="352">
        <v>99</v>
      </c>
      <c r="Z123" s="352">
        <v>99</v>
      </c>
      <c r="AA123" s="345">
        <v>99</v>
      </c>
      <c r="AB123" s="342">
        <v>99</v>
      </c>
      <c r="AC123" s="352">
        <v>99</v>
      </c>
      <c r="AD123" s="352">
        <v>99</v>
      </c>
      <c r="AE123" s="352">
        <v>99</v>
      </c>
      <c r="AF123" s="352">
        <v>103</v>
      </c>
      <c r="AG123" s="352">
        <v>103</v>
      </c>
      <c r="AH123" s="352">
        <v>103</v>
      </c>
      <c r="AI123" s="352">
        <v>103</v>
      </c>
      <c r="AJ123" s="352">
        <v>103</v>
      </c>
      <c r="AK123" s="352">
        <v>104</v>
      </c>
      <c r="AL123" s="352">
        <v>105</v>
      </c>
      <c r="AM123" s="345">
        <v>105</v>
      </c>
      <c r="AN123" s="342">
        <v>105</v>
      </c>
      <c r="AO123" s="352">
        <v>104</v>
      </c>
      <c r="AP123" s="352">
        <v>104</v>
      </c>
      <c r="AQ123" s="352">
        <v>103</v>
      </c>
      <c r="AR123" s="352">
        <v>102</v>
      </c>
      <c r="AS123" s="352">
        <v>101</v>
      </c>
      <c r="AT123" s="352">
        <v>101</v>
      </c>
      <c r="AU123" s="352">
        <v>98</v>
      </c>
      <c r="AV123" s="352">
        <v>98</v>
      </c>
      <c r="AW123" s="352">
        <v>98</v>
      </c>
      <c r="AX123" s="352">
        <v>98</v>
      </c>
      <c r="AY123" s="345">
        <v>98</v>
      </c>
      <c r="AZ123" s="342">
        <v>97</v>
      </c>
      <c r="BA123" s="352">
        <v>97</v>
      </c>
      <c r="BB123" s="352">
        <v>97</v>
      </c>
      <c r="BC123" s="352">
        <v>97</v>
      </c>
      <c r="BD123" s="352">
        <v>97</v>
      </c>
      <c r="BE123" s="352">
        <v>96</v>
      </c>
      <c r="BF123" s="352">
        <v>93</v>
      </c>
      <c r="BG123" s="352">
        <v>97</v>
      </c>
      <c r="BH123" s="352">
        <v>96</v>
      </c>
      <c r="BI123" s="352">
        <v>96</v>
      </c>
      <c r="BJ123" s="352">
        <v>96</v>
      </c>
      <c r="BK123" s="341">
        <v>96</v>
      </c>
      <c r="BL123" s="342">
        <v>95</v>
      </c>
      <c r="BM123" s="352">
        <v>95</v>
      </c>
      <c r="BN123" s="352">
        <v>98</v>
      </c>
      <c r="BO123" s="352">
        <v>98</v>
      </c>
      <c r="BP123" s="352">
        <v>98</v>
      </c>
      <c r="BQ123" s="352">
        <v>98</v>
      </c>
      <c r="BR123" s="352">
        <v>98</v>
      </c>
      <c r="BS123" s="352">
        <v>99</v>
      </c>
      <c r="BT123" s="352">
        <v>99</v>
      </c>
      <c r="BU123" s="352">
        <v>99</v>
      </c>
      <c r="BV123" s="352">
        <v>98</v>
      </c>
      <c r="BW123" s="341">
        <v>98</v>
      </c>
      <c r="BX123" s="342">
        <v>100</v>
      </c>
      <c r="BY123" s="352">
        <v>100</v>
      </c>
      <c r="BZ123" s="352">
        <v>98</v>
      </c>
      <c r="CA123" s="352">
        <v>98</v>
      </c>
      <c r="CB123" s="352">
        <v>101</v>
      </c>
      <c r="CC123" s="352">
        <v>100</v>
      </c>
      <c r="CD123" s="352">
        <v>102</v>
      </c>
      <c r="CE123" s="352">
        <v>102</v>
      </c>
      <c r="CF123" s="352">
        <v>102</v>
      </c>
      <c r="CG123" s="352">
        <v>102</v>
      </c>
      <c r="CH123" s="352">
        <v>102</v>
      </c>
      <c r="CI123" s="341">
        <v>100</v>
      </c>
      <c r="CJ123" s="342">
        <v>100</v>
      </c>
      <c r="CK123" s="352">
        <v>99</v>
      </c>
      <c r="CL123" s="352">
        <v>97</v>
      </c>
      <c r="CM123" s="352">
        <v>99</v>
      </c>
      <c r="CN123" s="352">
        <v>99</v>
      </c>
      <c r="CO123" s="352">
        <v>100</v>
      </c>
      <c r="CP123" s="352">
        <v>98</v>
      </c>
      <c r="CQ123" s="352">
        <v>98</v>
      </c>
      <c r="CR123" s="352">
        <v>99</v>
      </c>
      <c r="CS123" s="341">
        <v>99</v>
      </c>
      <c r="CT123" s="345">
        <v>99</v>
      </c>
      <c r="CU123" s="341">
        <v>97</v>
      </c>
      <c r="CV123" s="352">
        <v>96</v>
      </c>
      <c r="CW123" s="352">
        <v>96</v>
      </c>
      <c r="CX123" s="352">
        <v>96</v>
      </c>
      <c r="CY123" s="793">
        <v>96</v>
      </c>
      <c r="CZ123" s="352"/>
      <c r="DA123" s="352"/>
      <c r="DB123" s="352"/>
      <c r="DC123" s="352"/>
      <c r="DD123" s="352"/>
      <c r="DE123" s="352"/>
      <c r="DF123" s="352"/>
      <c r="DG123" s="352"/>
      <c r="DH123" s="352"/>
      <c r="DI123" s="104">
        <v>0</v>
      </c>
      <c r="DJ123" s="84">
        <v>0</v>
      </c>
      <c r="DK123" s="721">
        <v>-1</v>
      </c>
      <c r="DL123" s="84">
        <v>-1</v>
      </c>
    </row>
    <row r="124" spans="1:116" ht="15" outlineLevel="2">
      <c r="A124" s="366">
        <v>809</v>
      </c>
      <c r="B124" s="15" t="s">
        <v>391</v>
      </c>
      <c r="C124" s="336" t="s">
        <v>411</v>
      </c>
      <c r="D124" s="342">
        <v>97</v>
      </c>
      <c r="E124" s="352">
        <v>97</v>
      </c>
      <c r="F124" s="352">
        <v>97</v>
      </c>
      <c r="G124" s="352">
        <v>97</v>
      </c>
      <c r="H124" s="352">
        <v>97</v>
      </c>
      <c r="I124" s="352">
        <v>97</v>
      </c>
      <c r="J124" s="352">
        <v>97</v>
      </c>
      <c r="K124" s="352">
        <v>97</v>
      </c>
      <c r="L124" s="352">
        <v>97</v>
      </c>
      <c r="M124" s="352">
        <v>97</v>
      </c>
      <c r="N124" s="352">
        <v>96</v>
      </c>
      <c r="O124" s="345">
        <v>102</v>
      </c>
      <c r="P124" s="342">
        <v>102</v>
      </c>
      <c r="Q124" s="352">
        <v>88</v>
      </c>
      <c r="R124" s="352">
        <v>87</v>
      </c>
      <c r="S124" s="352">
        <v>125</v>
      </c>
      <c r="T124" s="352">
        <v>126</v>
      </c>
      <c r="U124" s="352">
        <v>129</v>
      </c>
      <c r="V124" s="352">
        <v>128</v>
      </c>
      <c r="W124" s="352">
        <v>128</v>
      </c>
      <c r="X124" s="352">
        <v>128</v>
      </c>
      <c r="Y124" s="352">
        <v>128</v>
      </c>
      <c r="Z124" s="352">
        <v>128</v>
      </c>
      <c r="AA124" s="345">
        <v>128</v>
      </c>
      <c r="AB124" s="342">
        <v>127</v>
      </c>
      <c r="AC124" s="352">
        <v>127</v>
      </c>
      <c r="AD124" s="352">
        <v>127</v>
      </c>
      <c r="AE124" s="352">
        <v>127</v>
      </c>
      <c r="AF124" s="352">
        <v>128</v>
      </c>
      <c r="AG124" s="352">
        <v>128</v>
      </c>
      <c r="AH124" s="352">
        <v>129</v>
      </c>
      <c r="AI124" s="352">
        <v>130</v>
      </c>
      <c r="AJ124" s="352">
        <v>130</v>
      </c>
      <c r="AK124" s="352">
        <v>130</v>
      </c>
      <c r="AL124" s="352">
        <v>130</v>
      </c>
      <c r="AM124" s="345">
        <v>130</v>
      </c>
      <c r="AN124" s="342">
        <v>129</v>
      </c>
      <c r="AO124" s="352">
        <v>129</v>
      </c>
      <c r="AP124" s="352">
        <v>130</v>
      </c>
      <c r="AQ124" s="352">
        <v>130</v>
      </c>
      <c r="AR124" s="352">
        <v>130</v>
      </c>
      <c r="AS124" s="352">
        <v>129</v>
      </c>
      <c r="AT124" s="352">
        <v>128</v>
      </c>
      <c r="AU124" s="352">
        <v>128</v>
      </c>
      <c r="AV124" s="352">
        <v>127</v>
      </c>
      <c r="AW124" s="352">
        <v>127</v>
      </c>
      <c r="AX124" s="352">
        <v>124</v>
      </c>
      <c r="AY124" s="345">
        <v>124</v>
      </c>
      <c r="AZ124" s="342">
        <v>124</v>
      </c>
      <c r="BA124" s="352">
        <v>123</v>
      </c>
      <c r="BB124" s="352">
        <v>120</v>
      </c>
      <c r="BC124" s="352">
        <v>119</v>
      </c>
      <c r="BD124" s="352">
        <v>118</v>
      </c>
      <c r="BE124" s="352">
        <v>117</v>
      </c>
      <c r="BF124" s="352">
        <v>112</v>
      </c>
      <c r="BG124" s="352">
        <v>117</v>
      </c>
      <c r="BH124" s="352">
        <v>117</v>
      </c>
      <c r="BI124" s="352">
        <v>117</v>
      </c>
      <c r="BJ124" s="352">
        <v>117</v>
      </c>
      <c r="BK124" s="341">
        <v>117</v>
      </c>
      <c r="BL124" s="342">
        <v>116</v>
      </c>
      <c r="BM124" s="352">
        <v>116</v>
      </c>
      <c r="BN124" s="352">
        <v>118</v>
      </c>
      <c r="BO124" s="352">
        <v>118</v>
      </c>
      <c r="BP124" s="352">
        <v>118</v>
      </c>
      <c r="BQ124" s="352">
        <v>119</v>
      </c>
      <c r="BR124" s="352">
        <v>118</v>
      </c>
      <c r="BS124" s="352">
        <v>118</v>
      </c>
      <c r="BT124" s="352">
        <v>117</v>
      </c>
      <c r="BU124" s="352">
        <v>117</v>
      </c>
      <c r="BV124" s="352">
        <v>116</v>
      </c>
      <c r="BW124" s="341">
        <v>116</v>
      </c>
      <c r="BX124" s="342">
        <v>116</v>
      </c>
      <c r="BY124" s="352">
        <v>115</v>
      </c>
      <c r="BZ124" s="352">
        <v>120</v>
      </c>
      <c r="CA124" s="352">
        <v>119</v>
      </c>
      <c r="CB124" s="352">
        <v>120</v>
      </c>
      <c r="CC124" s="352">
        <v>120</v>
      </c>
      <c r="CD124" s="352">
        <v>120</v>
      </c>
      <c r="CE124" s="352">
        <v>120</v>
      </c>
      <c r="CF124" s="352">
        <v>120</v>
      </c>
      <c r="CG124" s="352">
        <v>120</v>
      </c>
      <c r="CH124" s="352">
        <v>119</v>
      </c>
      <c r="CI124" s="341">
        <v>119</v>
      </c>
      <c r="CJ124" s="342">
        <v>118</v>
      </c>
      <c r="CK124" s="352">
        <v>118</v>
      </c>
      <c r="CL124" s="352">
        <v>118</v>
      </c>
      <c r="CM124" s="352">
        <v>120</v>
      </c>
      <c r="CN124" s="352">
        <v>120</v>
      </c>
      <c r="CO124" s="352">
        <v>121</v>
      </c>
      <c r="CP124" s="352">
        <v>119</v>
      </c>
      <c r="CQ124" s="352">
        <v>119</v>
      </c>
      <c r="CR124" s="352">
        <v>120</v>
      </c>
      <c r="CS124" s="341">
        <v>120</v>
      </c>
      <c r="CT124" s="345">
        <v>120</v>
      </c>
      <c r="CU124" s="341">
        <v>120</v>
      </c>
      <c r="CV124" s="352">
        <v>120</v>
      </c>
      <c r="CW124" s="352">
        <v>119</v>
      </c>
      <c r="CX124" s="352">
        <v>120</v>
      </c>
      <c r="CY124" s="793">
        <v>120</v>
      </c>
      <c r="CZ124" s="352"/>
      <c r="DA124" s="352"/>
      <c r="DB124" s="352"/>
      <c r="DC124" s="352"/>
      <c r="DD124" s="352"/>
      <c r="DE124" s="352"/>
      <c r="DF124" s="352"/>
      <c r="DG124" s="352"/>
      <c r="DH124" s="352"/>
      <c r="DI124" s="104">
        <v>1</v>
      </c>
      <c r="DJ124" s="84">
        <v>0.83333333333333337</v>
      </c>
      <c r="DK124" s="721">
        <v>0</v>
      </c>
      <c r="DL124" s="84">
        <v>0</v>
      </c>
    </row>
    <row r="125" spans="1:116" ht="15" outlineLevel="2">
      <c r="A125" s="366">
        <v>847</v>
      </c>
      <c r="B125" s="15" t="s">
        <v>391</v>
      </c>
      <c r="C125" s="336" t="s">
        <v>412</v>
      </c>
      <c r="D125" s="342">
        <v>680</v>
      </c>
      <c r="E125" s="352">
        <v>680</v>
      </c>
      <c r="F125" s="352">
        <v>680</v>
      </c>
      <c r="G125" s="352">
        <v>680</v>
      </c>
      <c r="H125" s="352">
        <v>680</v>
      </c>
      <c r="I125" s="352">
        <v>693</v>
      </c>
      <c r="J125" s="352">
        <v>693</v>
      </c>
      <c r="K125" s="352">
        <v>693</v>
      </c>
      <c r="L125" s="352">
        <v>693</v>
      </c>
      <c r="M125" s="352">
        <v>693</v>
      </c>
      <c r="N125" s="352">
        <v>693</v>
      </c>
      <c r="O125" s="345">
        <v>723</v>
      </c>
      <c r="P125" s="342">
        <v>720</v>
      </c>
      <c r="Q125" s="352">
        <v>618</v>
      </c>
      <c r="R125" s="352">
        <v>610</v>
      </c>
      <c r="S125" s="352">
        <v>741</v>
      </c>
      <c r="T125" s="352">
        <v>734</v>
      </c>
      <c r="U125" s="352">
        <v>737</v>
      </c>
      <c r="V125" s="352">
        <v>735</v>
      </c>
      <c r="W125" s="352">
        <v>736</v>
      </c>
      <c r="X125" s="352">
        <v>732</v>
      </c>
      <c r="Y125" s="352">
        <v>737</v>
      </c>
      <c r="Z125" s="352">
        <v>737</v>
      </c>
      <c r="AA125" s="345">
        <v>741</v>
      </c>
      <c r="AB125" s="342">
        <v>744</v>
      </c>
      <c r="AC125" s="352">
        <v>745</v>
      </c>
      <c r="AD125" s="352">
        <v>744</v>
      </c>
      <c r="AE125" s="352">
        <v>744</v>
      </c>
      <c r="AF125" s="352">
        <v>732</v>
      </c>
      <c r="AG125" s="352">
        <v>727</v>
      </c>
      <c r="AH125" s="352">
        <v>733</v>
      </c>
      <c r="AI125" s="352">
        <v>734</v>
      </c>
      <c r="AJ125" s="352">
        <v>735</v>
      </c>
      <c r="AK125" s="352">
        <v>737</v>
      </c>
      <c r="AL125" s="352">
        <v>737</v>
      </c>
      <c r="AM125" s="345">
        <v>737</v>
      </c>
      <c r="AN125" s="342">
        <v>736</v>
      </c>
      <c r="AO125" s="352">
        <v>739</v>
      </c>
      <c r="AP125" s="352">
        <v>739</v>
      </c>
      <c r="AQ125" s="352">
        <v>739</v>
      </c>
      <c r="AR125" s="352">
        <v>738</v>
      </c>
      <c r="AS125" s="352">
        <v>737</v>
      </c>
      <c r="AT125" s="352">
        <v>733</v>
      </c>
      <c r="AU125" s="352">
        <v>730</v>
      </c>
      <c r="AV125" s="352">
        <v>726</v>
      </c>
      <c r="AW125" s="352">
        <v>726</v>
      </c>
      <c r="AX125" s="352">
        <v>723</v>
      </c>
      <c r="AY125" s="345">
        <v>720</v>
      </c>
      <c r="AZ125" s="342">
        <v>719</v>
      </c>
      <c r="BA125" s="352">
        <v>717</v>
      </c>
      <c r="BB125" s="352">
        <v>715</v>
      </c>
      <c r="BC125" s="352">
        <v>710</v>
      </c>
      <c r="BD125" s="352">
        <v>705</v>
      </c>
      <c r="BE125" s="352">
        <v>702</v>
      </c>
      <c r="BF125" s="352">
        <v>688</v>
      </c>
      <c r="BG125" s="352">
        <v>681</v>
      </c>
      <c r="BH125" s="352">
        <v>681</v>
      </c>
      <c r="BI125" s="352">
        <v>681</v>
      </c>
      <c r="BJ125" s="352">
        <v>683</v>
      </c>
      <c r="BK125" s="341">
        <v>683</v>
      </c>
      <c r="BL125" s="342">
        <v>681</v>
      </c>
      <c r="BM125" s="352">
        <v>681</v>
      </c>
      <c r="BN125" s="352">
        <v>690</v>
      </c>
      <c r="BO125" s="352">
        <v>691</v>
      </c>
      <c r="BP125" s="352">
        <v>691</v>
      </c>
      <c r="BQ125" s="352">
        <v>696</v>
      </c>
      <c r="BR125" s="352">
        <v>687</v>
      </c>
      <c r="BS125" s="352">
        <v>688</v>
      </c>
      <c r="BT125" s="352">
        <v>687</v>
      </c>
      <c r="BU125" s="352">
        <v>687</v>
      </c>
      <c r="BV125" s="352">
        <v>684</v>
      </c>
      <c r="BW125" s="341">
        <v>683</v>
      </c>
      <c r="BX125" s="342">
        <v>692</v>
      </c>
      <c r="BY125" s="352">
        <v>688</v>
      </c>
      <c r="BZ125" s="352">
        <v>748</v>
      </c>
      <c r="CA125" s="352">
        <v>740</v>
      </c>
      <c r="CB125" s="352">
        <v>741</v>
      </c>
      <c r="CC125" s="352">
        <v>740</v>
      </c>
      <c r="CD125" s="352">
        <v>736</v>
      </c>
      <c r="CE125" s="352">
        <v>735</v>
      </c>
      <c r="CF125" s="352">
        <v>734</v>
      </c>
      <c r="CG125" s="352">
        <v>738</v>
      </c>
      <c r="CH125" s="352">
        <v>737</v>
      </c>
      <c r="CI125" s="341">
        <v>721</v>
      </c>
      <c r="CJ125" s="342">
        <v>720</v>
      </c>
      <c r="CK125" s="352">
        <v>719</v>
      </c>
      <c r="CL125" s="352">
        <v>717</v>
      </c>
      <c r="CM125" s="352">
        <v>730</v>
      </c>
      <c r="CN125" s="352">
        <v>731</v>
      </c>
      <c r="CO125" s="352">
        <v>730</v>
      </c>
      <c r="CP125" s="352">
        <v>734</v>
      </c>
      <c r="CQ125" s="352">
        <v>739</v>
      </c>
      <c r="CR125" s="352">
        <v>743</v>
      </c>
      <c r="CS125" s="341">
        <v>740</v>
      </c>
      <c r="CT125" s="345">
        <v>745</v>
      </c>
      <c r="CU125" s="341">
        <v>739</v>
      </c>
      <c r="CV125" s="352">
        <v>735</v>
      </c>
      <c r="CW125" s="352">
        <v>733</v>
      </c>
      <c r="CX125" s="352">
        <v>731</v>
      </c>
      <c r="CY125" s="793">
        <v>731</v>
      </c>
      <c r="CZ125" s="352"/>
      <c r="DA125" s="352"/>
      <c r="DB125" s="352"/>
      <c r="DC125" s="352"/>
      <c r="DD125" s="352"/>
      <c r="DE125" s="352"/>
      <c r="DF125" s="352"/>
      <c r="DG125" s="352"/>
      <c r="DH125" s="352"/>
      <c r="DI125" s="104">
        <v>-2</v>
      </c>
      <c r="DJ125" s="84">
        <v>-0.27359781121751026</v>
      </c>
      <c r="DK125" s="721">
        <v>-8</v>
      </c>
      <c r="DL125" s="84">
        <v>-1.1095700416088765</v>
      </c>
    </row>
    <row r="126" spans="1:116" ht="15" outlineLevel="2">
      <c r="A126" s="366">
        <v>856</v>
      </c>
      <c r="B126" s="15" t="s">
        <v>391</v>
      </c>
      <c r="C126" s="336" t="s">
        <v>413</v>
      </c>
      <c r="D126" s="342">
        <v>73</v>
      </c>
      <c r="E126" s="352">
        <v>73</v>
      </c>
      <c r="F126" s="352">
        <v>73</v>
      </c>
      <c r="G126" s="352">
        <v>73</v>
      </c>
      <c r="H126" s="352">
        <v>73</v>
      </c>
      <c r="I126" s="352">
        <v>76</v>
      </c>
      <c r="J126" s="352">
        <v>76</v>
      </c>
      <c r="K126" s="352">
        <v>76</v>
      </c>
      <c r="L126" s="352">
        <v>76</v>
      </c>
      <c r="M126" s="352">
        <v>76</v>
      </c>
      <c r="N126" s="352">
        <v>76</v>
      </c>
      <c r="O126" s="345">
        <v>80</v>
      </c>
      <c r="P126" s="342">
        <v>78</v>
      </c>
      <c r="Q126" s="352">
        <v>70</v>
      </c>
      <c r="R126" s="352">
        <v>70</v>
      </c>
      <c r="S126" s="352">
        <v>117</v>
      </c>
      <c r="T126" s="352">
        <v>114</v>
      </c>
      <c r="U126" s="352">
        <v>118</v>
      </c>
      <c r="V126" s="352">
        <v>118</v>
      </c>
      <c r="W126" s="352">
        <v>117</v>
      </c>
      <c r="X126" s="352">
        <v>117</v>
      </c>
      <c r="Y126" s="352">
        <v>120</v>
      </c>
      <c r="Z126" s="352">
        <v>120</v>
      </c>
      <c r="AA126" s="345">
        <v>123</v>
      </c>
      <c r="AB126" s="342">
        <v>123</v>
      </c>
      <c r="AC126" s="352">
        <v>123</v>
      </c>
      <c r="AD126" s="352">
        <v>124</v>
      </c>
      <c r="AE126" s="352">
        <v>124</v>
      </c>
      <c r="AF126" s="352">
        <v>125</v>
      </c>
      <c r="AG126" s="352">
        <v>123</v>
      </c>
      <c r="AH126" s="352">
        <v>124</v>
      </c>
      <c r="AI126" s="352">
        <v>124</v>
      </c>
      <c r="AJ126" s="352">
        <v>124</v>
      </c>
      <c r="AK126" s="352">
        <v>123</v>
      </c>
      <c r="AL126" s="352">
        <v>123</v>
      </c>
      <c r="AM126" s="345">
        <v>123</v>
      </c>
      <c r="AN126" s="342">
        <v>123</v>
      </c>
      <c r="AO126" s="352">
        <v>123</v>
      </c>
      <c r="AP126" s="352">
        <v>123</v>
      </c>
      <c r="AQ126" s="352">
        <v>123</v>
      </c>
      <c r="AR126" s="352">
        <v>122</v>
      </c>
      <c r="AS126" s="352">
        <v>122</v>
      </c>
      <c r="AT126" s="352">
        <v>122</v>
      </c>
      <c r="AU126" s="352">
        <v>117</v>
      </c>
      <c r="AV126" s="352">
        <v>117</v>
      </c>
      <c r="AW126" s="352">
        <v>116</v>
      </c>
      <c r="AX126" s="352">
        <v>116</v>
      </c>
      <c r="AY126" s="345">
        <v>116</v>
      </c>
      <c r="AZ126" s="342">
        <v>116</v>
      </c>
      <c r="BA126" s="352">
        <v>113</v>
      </c>
      <c r="BB126" s="352">
        <v>112</v>
      </c>
      <c r="BC126" s="352">
        <v>110</v>
      </c>
      <c r="BD126" s="352">
        <v>110</v>
      </c>
      <c r="BE126" s="352">
        <v>110</v>
      </c>
      <c r="BF126" s="352">
        <v>107</v>
      </c>
      <c r="BG126" s="352">
        <v>108</v>
      </c>
      <c r="BH126" s="352">
        <v>108</v>
      </c>
      <c r="BI126" s="352">
        <v>108</v>
      </c>
      <c r="BJ126" s="352">
        <v>110</v>
      </c>
      <c r="BK126" s="341">
        <v>110</v>
      </c>
      <c r="BL126" s="342">
        <v>110</v>
      </c>
      <c r="BM126" s="352">
        <v>110</v>
      </c>
      <c r="BN126" s="352">
        <v>114</v>
      </c>
      <c r="BO126" s="352">
        <v>114</v>
      </c>
      <c r="BP126" s="352">
        <v>114</v>
      </c>
      <c r="BQ126" s="352">
        <v>115</v>
      </c>
      <c r="BR126" s="352">
        <v>115</v>
      </c>
      <c r="BS126" s="352">
        <v>116</v>
      </c>
      <c r="BT126" s="352">
        <v>114</v>
      </c>
      <c r="BU126" s="352">
        <v>114</v>
      </c>
      <c r="BV126" s="352">
        <v>114</v>
      </c>
      <c r="BW126" s="341">
        <v>114</v>
      </c>
      <c r="BX126" s="342">
        <v>114</v>
      </c>
      <c r="BY126" s="352">
        <v>114</v>
      </c>
      <c r="BZ126" s="352">
        <v>122</v>
      </c>
      <c r="CA126" s="352">
        <v>118</v>
      </c>
      <c r="CB126" s="352">
        <v>118</v>
      </c>
      <c r="CC126" s="352">
        <v>115</v>
      </c>
      <c r="CD126" s="352">
        <v>115</v>
      </c>
      <c r="CE126" s="352">
        <v>115</v>
      </c>
      <c r="CF126" s="352">
        <v>115</v>
      </c>
      <c r="CG126" s="352">
        <v>116</v>
      </c>
      <c r="CH126" s="352">
        <v>114</v>
      </c>
      <c r="CI126" s="341">
        <v>113</v>
      </c>
      <c r="CJ126" s="342">
        <v>113</v>
      </c>
      <c r="CK126" s="352">
        <v>112</v>
      </c>
      <c r="CL126" s="352">
        <v>116</v>
      </c>
      <c r="CM126" s="352">
        <v>118</v>
      </c>
      <c r="CN126" s="352">
        <v>118</v>
      </c>
      <c r="CO126" s="352">
        <v>121</v>
      </c>
      <c r="CP126" s="352">
        <v>121</v>
      </c>
      <c r="CQ126" s="352">
        <v>121</v>
      </c>
      <c r="CR126" s="352">
        <v>121</v>
      </c>
      <c r="CS126" s="341">
        <v>120</v>
      </c>
      <c r="CT126" s="345">
        <v>119</v>
      </c>
      <c r="CU126" s="341">
        <v>119</v>
      </c>
      <c r="CV126" s="352">
        <v>119</v>
      </c>
      <c r="CW126" s="352">
        <v>117</v>
      </c>
      <c r="CX126" s="352">
        <v>118</v>
      </c>
      <c r="CY126" s="793">
        <v>118</v>
      </c>
      <c r="CZ126" s="352"/>
      <c r="DA126" s="352"/>
      <c r="DB126" s="352"/>
      <c r="DC126" s="352"/>
      <c r="DD126" s="352"/>
      <c r="DE126" s="352"/>
      <c r="DF126" s="352"/>
      <c r="DG126" s="352"/>
      <c r="DH126" s="352"/>
      <c r="DI126" s="104">
        <v>1</v>
      </c>
      <c r="DJ126" s="84">
        <v>0.84745762711864403</v>
      </c>
      <c r="DK126" s="721">
        <v>-1</v>
      </c>
      <c r="DL126" s="84">
        <v>-0.88495575221238942</v>
      </c>
    </row>
    <row r="127" spans="1:116" ht="15" outlineLevel="2">
      <c r="A127" s="366">
        <v>861</v>
      </c>
      <c r="B127" s="15" t="s">
        <v>391</v>
      </c>
      <c r="C127" s="336" t="s">
        <v>414</v>
      </c>
      <c r="D127" s="342">
        <v>96</v>
      </c>
      <c r="E127" s="352">
        <v>96</v>
      </c>
      <c r="F127" s="352">
        <v>96</v>
      </c>
      <c r="G127" s="352">
        <v>96</v>
      </c>
      <c r="H127" s="352">
        <v>96</v>
      </c>
      <c r="I127" s="352">
        <v>97</v>
      </c>
      <c r="J127" s="352">
        <v>97</v>
      </c>
      <c r="K127" s="352">
        <v>97</v>
      </c>
      <c r="L127" s="352">
        <v>97</v>
      </c>
      <c r="M127" s="352">
        <v>97</v>
      </c>
      <c r="N127" s="352">
        <v>97</v>
      </c>
      <c r="O127" s="345">
        <v>101</v>
      </c>
      <c r="P127" s="342">
        <v>101</v>
      </c>
      <c r="Q127" s="352">
        <v>89</v>
      </c>
      <c r="R127" s="352">
        <v>88</v>
      </c>
      <c r="S127" s="352">
        <v>141</v>
      </c>
      <c r="T127" s="352">
        <v>141</v>
      </c>
      <c r="U127" s="352">
        <v>144</v>
      </c>
      <c r="V127" s="352">
        <v>143</v>
      </c>
      <c r="W127" s="352">
        <v>141</v>
      </c>
      <c r="X127" s="352">
        <v>141</v>
      </c>
      <c r="Y127" s="352">
        <v>142</v>
      </c>
      <c r="Z127" s="352">
        <v>141</v>
      </c>
      <c r="AA127" s="345">
        <v>141</v>
      </c>
      <c r="AB127" s="342">
        <v>141</v>
      </c>
      <c r="AC127" s="352">
        <v>141</v>
      </c>
      <c r="AD127" s="352">
        <v>142</v>
      </c>
      <c r="AE127" s="352">
        <v>142</v>
      </c>
      <c r="AF127" s="352">
        <v>147</v>
      </c>
      <c r="AG127" s="352">
        <v>146</v>
      </c>
      <c r="AH127" s="352">
        <v>146</v>
      </c>
      <c r="AI127" s="352">
        <v>147</v>
      </c>
      <c r="AJ127" s="352">
        <v>149</v>
      </c>
      <c r="AK127" s="352">
        <v>150</v>
      </c>
      <c r="AL127" s="352">
        <v>150</v>
      </c>
      <c r="AM127" s="345">
        <v>150</v>
      </c>
      <c r="AN127" s="342">
        <v>150</v>
      </c>
      <c r="AO127" s="352">
        <v>151</v>
      </c>
      <c r="AP127" s="352">
        <v>151</v>
      </c>
      <c r="AQ127" s="352">
        <v>150</v>
      </c>
      <c r="AR127" s="352">
        <v>150</v>
      </c>
      <c r="AS127" s="352">
        <v>150</v>
      </c>
      <c r="AT127" s="352">
        <v>149</v>
      </c>
      <c r="AU127" s="352">
        <v>146</v>
      </c>
      <c r="AV127" s="352">
        <v>146</v>
      </c>
      <c r="AW127" s="352">
        <v>145</v>
      </c>
      <c r="AX127" s="352">
        <v>143</v>
      </c>
      <c r="AY127" s="345">
        <v>143</v>
      </c>
      <c r="AZ127" s="342">
        <v>143</v>
      </c>
      <c r="BA127" s="352">
        <v>143</v>
      </c>
      <c r="BB127" s="352">
        <v>141</v>
      </c>
      <c r="BC127" s="352">
        <v>141</v>
      </c>
      <c r="BD127" s="352">
        <v>141</v>
      </c>
      <c r="BE127" s="352">
        <v>141</v>
      </c>
      <c r="BF127" s="352">
        <v>138</v>
      </c>
      <c r="BG127" s="352">
        <v>142</v>
      </c>
      <c r="BH127" s="352">
        <v>142</v>
      </c>
      <c r="BI127" s="352">
        <v>142</v>
      </c>
      <c r="BJ127" s="352">
        <v>142</v>
      </c>
      <c r="BK127" s="341">
        <v>142</v>
      </c>
      <c r="BL127" s="342">
        <v>141</v>
      </c>
      <c r="BM127" s="352">
        <v>141</v>
      </c>
      <c r="BN127" s="352">
        <v>145</v>
      </c>
      <c r="BO127" s="352">
        <v>146</v>
      </c>
      <c r="BP127" s="352">
        <v>146</v>
      </c>
      <c r="BQ127" s="352">
        <v>148</v>
      </c>
      <c r="BR127" s="352">
        <v>144</v>
      </c>
      <c r="BS127" s="352">
        <v>145</v>
      </c>
      <c r="BT127" s="352">
        <v>143</v>
      </c>
      <c r="BU127" s="352">
        <v>143</v>
      </c>
      <c r="BV127" s="352">
        <v>144</v>
      </c>
      <c r="BW127" s="341">
        <v>145</v>
      </c>
      <c r="BX127" s="342">
        <v>144</v>
      </c>
      <c r="BY127" s="352">
        <v>143</v>
      </c>
      <c r="BZ127" s="352">
        <v>149</v>
      </c>
      <c r="CA127" s="352">
        <v>151</v>
      </c>
      <c r="CB127" s="352">
        <v>152</v>
      </c>
      <c r="CC127" s="352">
        <v>150</v>
      </c>
      <c r="CD127" s="352">
        <v>149</v>
      </c>
      <c r="CE127" s="352">
        <v>149</v>
      </c>
      <c r="CF127" s="352">
        <v>149</v>
      </c>
      <c r="CG127" s="352">
        <v>151</v>
      </c>
      <c r="CH127" s="352">
        <v>150</v>
      </c>
      <c r="CI127" s="341">
        <v>148</v>
      </c>
      <c r="CJ127" s="342">
        <v>147</v>
      </c>
      <c r="CK127" s="352">
        <v>147</v>
      </c>
      <c r="CL127" s="352">
        <v>143</v>
      </c>
      <c r="CM127" s="352">
        <v>144</v>
      </c>
      <c r="CN127" s="352">
        <v>144</v>
      </c>
      <c r="CO127" s="352">
        <v>143</v>
      </c>
      <c r="CP127" s="352">
        <v>141</v>
      </c>
      <c r="CQ127" s="352">
        <v>146</v>
      </c>
      <c r="CR127" s="352">
        <v>147</v>
      </c>
      <c r="CS127" s="341">
        <v>146</v>
      </c>
      <c r="CT127" s="345">
        <v>146</v>
      </c>
      <c r="CU127" s="341">
        <v>146</v>
      </c>
      <c r="CV127" s="352">
        <v>145</v>
      </c>
      <c r="CW127" s="352">
        <v>143</v>
      </c>
      <c r="CX127" s="352">
        <v>144</v>
      </c>
      <c r="CY127" s="793">
        <v>144</v>
      </c>
      <c r="CZ127" s="352"/>
      <c r="DA127" s="352"/>
      <c r="DB127" s="352"/>
      <c r="DC127" s="352"/>
      <c r="DD127" s="352"/>
      <c r="DE127" s="352"/>
      <c r="DF127" s="352"/>
      <c r="DG127" s="352"/>
      <c r="DH127" s="352"/>
      <c r="DI127" s="104">
        <v>1</v>
      </c>
      <c r="DJ127" s="84">
        <v>0.69444444444444442</v>
      </c>
      <c r="DK127" s="721">
        <v>-2</v>
      </c>
      <c r="DL127" s="84">
        <v>-1.3513513513513513</v>
      </c>
    </row>
    <row r="128" spans="1:116" ht="15" outlineLevel="1">
      <c r="A128" s="125" t="s">
        <v>3420</v>
      </c>
      <c r="B128" s="26"/>
      <c r="C128" s="27"/>
      <c r="D128" s="44">
        <v>49896</v>
      </c>
      <c r="E128" s="45">
        <v>50079</v>
      </c>
      <c r="F128" s="45">
        <v>50081</v>
      </c>
      <c r="G128" s="45">
        <v>49987</v>
      </c>
      <c r="H128" s="45">
        <v>49822</v>
      </c>
      <c r="I128" s="45">
        <v>53955</v>
      </c>
      <c r="J128" s="45">
        <v>53968</v>
      </c>
      <c r="K128" s="45">
        <v>54329</v>
      </c>
      <c r="L128" s="45">
        <v>54293</v>
      </c>
      <c r="M128" s="45">
        <v>54305</v>
      </c>
      <c r="N128" s="45">
        <v>54058</v>
      </c>
      <c r="O128" s="232">
        <v>55380</v>
      </c>
      <c r="P128" s="44">
        <v>55111</v>
      </c>
      <c r="Q128" s="45">
        <v>49108</v>
      </c>
      <c r="R128" s="45">
        <v>48434</v>
      </c>
      <c r="S128" s="45">
        <v>62973</v>
      </c>
      <c r="T128" s="45">
        <v>62108</v>
      </c>
      <c r="U128" s="45">
        <v>62966</v>
      </c>
      <c r="V128" s="45">
        <v>62258</v>
      </c>
      <c r="W128" s="45">
        <v>62001</v>
      </c>
      <c r="X128" s="45">
        <v>61857</v>
      </c>
      <c r="Y128" s="45">
        <v>62280</v>
      </c>
      <c r="Z128" s="45">
        <v>62203</v>
      </c>
      <c r="AA128" s="232">
        <v>62281</v>
      </c>
      <c r="AB128" s="44">
        <v>62220</v>
      </c>
      <c r="AC128" s="45">
        <v>62200</v>
      </c>
      <c r="AD128" s="45">
        <v>62357</v>
      </c>
      <c r="AE128" s="45">
        <v>62332</v>
      </c>
      <c r="AF128" s="45">
        <v>62549</v>
      </c>
      <c r="AG128" s="45">
        <v>62433</v>
      </c>
      <c r="AH128" s="45">
        <v>62488</v>
      </c>
      <c r="AI128" s="45">
        <v>62526</v>
      </c>
      <c r="AJ128" s="45">
        <v>62546</v>
      </c>
      <c r="AK128" s="45">
        <v>62512</v>
      </c>
      <c r="AL128" s="45">
        <v>62377</v>
      </c>
      <c r="AM128" s="232">
        <v>62313</v>
      </c>
      <c r="AN128" s="44">
        <v>62201</v>
      </c>
      <c r="AO128" s="45">
        <v>62144</v>
      </c>
      <c r="AP128" s="45">
        <v>62081</v>
      </c>
      <c r="AQ128" s="45">
        <v>61889</v>
      </c>
      <c r="AR128" s="45">
        <v>61812</v>
      </c>
      <c r="AS128" s="45">
        <v>61725</v>
      </c>
      <c r="AT128" s="45">
        <v>61576</v>
      </c>
      <c r="AU128" s="45">
        <v>62291</v>
      </c>
      <c r="AV128" s="45">
        <v>62204</v>
      </c>
      <c r="AW128" s="45">
        <v>62116</v>
      </c>
      <c r="AX128" s="45">
        <v>61955</v>
      </c>
      <c r="AY128" s="232">
        <v>61876</v>
      </c>
      <c r="AZ128" s="44">
        <v>61739</v>
      </c>
      <c r="BA128" s="45">
        <v>62049</v>
      </c>
      <c r="BB128" s="45">
        <v>61738</v>
      </c>
      <c r="BC128" s="45">
        <v>61648</v>
      </c>
      <c r="BD128" s="45">
        <v>64613</v>
      </c>
      <c r="BE128" s="45">
        <v>64453</v>
      </c>
      <c r="BF128" s="45">
        <v>63439</v>
      </c>
      <c r="BG128" s="45">
        <v>63379</v>
      </c>
      <c r="BH128" s="45">
        <v>63292</v>
      </c>
      <c r="BI128" s="45">
        <v>63219</v>
      </c>
      <c r="BJ128" s="45">
        <v>63125</v>
      </c>
      <c r="BK128" s="57">
        <v>63037</v>
      </c>
      <c r="BL128" s="44">
        <v>62508</v>
      </c>
      <c r="BM128" s="45">
        <v>62380</v>
      </c>
      <c r="BN128" s="45">
        <v>63631</v>
      </c>
      <c r="BO128" s="45">
        <v>63681</v>
      </c>
      <c r="BP128" s="45">
        <v>63681</v>
      </c>
      <c r="BQ128" s="45">
        <v>63697</v>
      </c>
      <c r="BR128" s="45">
        <v>62988</v>
      </c>
      <c r="BS128" s="45">
        <v>63005</v>
      </c>
      <c r="BT128" s="45">
        <v>62837</v>
      </c>
      <c r="BU128" s="45">
        <v>62609</v>
      </c>
      <c r="BV128" s="45">
        <v>62559</v>
      </c>
      <c r="BW128" s="57">
        <v>62536</v>
      </c>
      <c r="BX128" s="44">
        <v>62635</v>
      </c>
      <c r="BY128" s="45">
        <v>62459</v>
      </c>
      <c r="BZ128" s="45">
        <v>65548</v>
      </c>
      <c r="CA128" s="45">
        <v>65079</v>
      </c>
      <c r="CB128" s="45">
        <v>65109</v>
      </c>
      <c r="CC128" s="45">
        <v>64920</v>
      </c>
      <c r="CD128" s="45">
        <v>64561</v>
      </c>
      <c r="CE128" s="45">
        <v>64369</v>
      </c>
      <c r="CF128" s="45">
        <v>64163</v>
      </c>
      <c r="CG128" s="45">
        <v>64216</v>
      </c>
      <c r="CH128" s="45">
        <v>63892</v>
      </c>
      <c r="CI128" s="57">
        <v>63193</v>
      </c>
      <c r="CJ128" s="44">
        <v>63094</v>
      </c>
      <c r="CK128" s="45">
        <v>63020</v>
      </c>
      <c r="CL128" s="45">
        <v>63100</v>
      </c>
      <c r="CM128" s="45">
        <v>63669</v>
      </c>
      <c r="CN128" s="45">
        <v>63570</v>
      </c>
      <c r="CO128" s="45">
        <v>63505</v>
      </c>
      <c r="CP128" s="45">
        <v>63387</v>
      </c>
      <c r="CQ128" s="45">
        <v>63731</v>
      </c>
      <c r="CR128" s="45">
        <v>63674</v>
      </c>
      <c r="CS128" s="57">
        <v>63478</v>
      </c>
      <c r="CT128" s="232">
        <v>63484</v>
      </c>
      <c r="CU128" s="45">
        <v>63331</v>
      </c>
      <c r="CV128" s="45">
        <v>63012</v>
      </c>
      <c r="CW128" s="45">
        <v>62965</v>
      </c>
      <c r="CX128" s="45">
        <v>63098</v>
      </c>
      <c r="CY128" s="792">
        <v>63098</v>
      </c>
      <c r="CZ128" s="45"/>
      <c r="DA128" s="45"/>
      <c r="DB128" s="45"/>
      <c r="DC128" s="45"/>
      <c r="DD128" s="45"/>
      <c r="DE128" s="45"/>
      <c r="DF128" s="45"/>
      <c r="DG128" s="45"/>
      <c r="DH128" s="45"/>
      <c r="DI128" s="104">
        <v>133</v>
      </c>
      <c r="DJ128" s="84">
        <v>0.21078322609274464</v>
      </c>
      <c r="DK128" s="721">
        <v>-233</v>
      </c>
      <c r="DL128" s="84">
        <v>-0.36871172439985445</v>
      </c>
    </row>
    <row r="129" spans="1:116" ht="15" customHeight="1" outlineLevel="2">
      <c r="A129" s="366">
        <v>1</v>
      </c>
      <c r="B129" s="15" t="s">
        <v>3420</v>
      </c>
      <c r="C129" s="336" t="s">
        <v>416</v>
      </c>
      <c r="D129" s="342">
        <v>37302</v>
      </c>
      <c r="E129" s="352">
        <v>37501</v>
      </c>
      <c r="F129" s="352">
        <v>37501</v>
      </c>
      <c r="G129" s="352">
        <v>37405</v>
      </c>
      <c r="H129" s="352">
        <v>37283</v>
      </c>
      <c r="I129" s="352">
        <v>40625</v>
      </c>
      <c r="J129" s="352">
        <v>40659</v>
      </c>
      <c r="K129" s="352">
        <v>41019</v>
      </c>
      <c r="L129" s="352">
        <v>40996</v>
      </c>
      <c r="M129" s="352">
        <v>41011</v>
      </c>
      <c r="N129" s="352">
        <v>40812</v>
      </c>
      <c r="O129" s="345">
        <v>41855</v>
      </c>
      <c r="P129" s="342">
        <v>41660</v>
      </c>
      <c r="Q129" s="352">
        <v>37348</v>
      </c>
      <c r="R129" s="352">
        <v>36856</v>
      </c>
      <c r="S129" s="352">
        <v>47843</v>
      </c>
      <c r="T129" s="352">
        <v>47236</v>
      </c>
      <c r="U129" s="352">
        <v>47947</v>
      </c>
      <c r="V129" s="352">
        <v>47423</v>
      </c>
      <c r="W129" s="352">
        <v>47172</v>
      </c>
      <c r="X129" s="352">
        <v>47065</v>
      </c>
      <c r="Y129" s="352">
        <v>47375</v>
      </c>
      <c r="Z129" s="352">
        <v>47341</v>
      </c>
      <c r="AA129" s="345">
        <v>47392</v>
      </c>
      <c r="AB129" s="342">
        <v>47366</v>
      </c>
      <c r="AC129" s="352">
        <v>47335</v>
      </c>
      <c r="AD129" s="352">
        <v>47485</v>
      </c>
      <c r="AE129" s="352">
        <v>47460</v>
      </c>
      <c r="AF129" s="352">
        <v>47657</v>
      </c>
      <c r="AG129" s="352">
        <v>47602</v>
      </c>
      <c r="AH129" s="352">
        <v>47648</v>
      </c>
      <c r="AI129" s="352">
        <v>47714</v>
      </c>
      <c r="AJ129" s="352">
        <v>47738</v>
      </c>
      <c r="AK129" s="352">
        <v>47724</v>
      </c>
      <c r="AL129" s="352">
        <v>47621</v>
      </c>
      <c r="AM129" s="345">
        <v>47573</v>
      </c>
      <c r="AN129" s="342">
        <v>47486</v>
      </c>
      <c r="AO129" s="352">
        <v>47448</v>
      </c>
      <c r="AP129" s="352">
        <v>47412</v>
      </c>
      <c r="AQ129" s="352">
        <v>47266</v>
      </c>
      <c r="AR129" s="352">
        <v>47231</v>
      </c>
      <c r="AS129" s="352">
        <v>47169</v>
      </c>
      <c r="AT129" s="352">
        <v>47070</v>
      </c>
      <c r="AU129" s="352">
        <v>47848</v>
      </c>
      <c r="AV129" s="352">
        <v>47803</v>
      </c>
      <c r="AW129" s="352">
        <v>47739</v>
      </c>
      <c r="AX129" s="352">
        <v>47623</v>
      </c>
      <c r="AY129" s="345">
        <v>47571</v>
      </c>
      <c r="AZ129" s="342">
        <v>47466</v>
      </c>
      <c r="BA129" s="352">
        <v>47826</v>
      </c>
      <c r="BB129" s="352">
        <v>47602</v>
      </c>
      <c r="BC129" s="352">
        <v>47539</v>
      </c>
      <c r="BD129" s="352">
        <v>50551</v>
      </c>
      <c r="BE129" s="352">
        <v>50414</v>
      </c>
      <c r="BF129" s="352">
        <v>49623</v>
      </c>
      <c r="BG129" s="352">
        <v>49523</v>
      </c>
      <c r="BH129" s="352">
        <v>49457</v>
      </c>
      <c r="BI129" s="352">
        <v>49399</v>
      </c>
      <c r="BJ129" s="352">
        <v>49310</v>
      </c>
      <c r="BK129" s="341">
        <v>49238</v>
      </c>
      <c r="BL129" s="342">
        <v>48566</v>
      </c>
      <c r="BM129" s="352">
        <v>48466</v>
      </c>
      <c r="BN129" s="352">
        <v>49364</v>
      </c>
      <c r="BO129" s="352">
        <v>49405</v>
      </c>
      <c r="BP129" s="352">
        <v>49405</v>
      </c>
      <c r="BQ129" s="352">
        <v>49375</v>
      </c>
      <c r="BR129" s="352">
        <v>48843</v>
      </c>
      <c r="BS129" s="352">
        <v>48854</v>
      </c>
      <c r="BT129" s="352">
        <v>48725</v>
      </c>
      <c r="BU129" s="352">
        <v>48551</v>
      </c>
      <c r="BV129" s="352">
        <v>48577</v>
      </c>
      <c r="BW129" s="341">
        <v>48557</v>
      </c>
      <c r="BX129" s="342">
        <v>48572</v>
      </c>
      <c r="BY129" s="352">
        <v>48465</v>
      </c>
      <c r="BZ129" s="352">
        <v>50627</v>
      </c>
      <c r="CA129" s="352">
        <v>50205</v>
      </c>
      <c r="CB129" s="352">
        <v>50203</v>
      </c>
      <c r="CC129" s="352">
        <v>50031</v>
      </c>
      <c r="CD129" s="352">
        <v>49723</v>
      </c>
      <c r="CE129" s="352">
        <v>49585</v>
      </c>
      <c r="CF129" s="352">
        <v>49430</v>
      </c>
      <c r="CG129" s="352">
        <v>49448</v>
      </c>
      <c r="CH129" s="352">
        <v>49225</v>
      </c>
      <c r="CI129" s="341">
        <v>48718</v>
      </c>
      <c r="CJ129" s="342">
        <v>48694</v>
      </c>
      <c r="CK129" s="352">
        <v>48617</v>
      </c>
      <c r="CL129" s="352">
        <v>48702</v>
      </c>
      <c r="CM129" s="352">
        <v>49146</v>
      </c>
      <c r="CN129" s="352">
        <v>49093</v>
      </c>
      <c r="CO129" s="352">
        <v>49036</v>
      </c>
      <c r="CP129" s="352">
        <v>48943</v>
      </c>
      <c r="CQ129" s="352">
        <v>49163</v>
      </c>
      <c r="CR129" s="352">
        <v>49111</v>
      </c>
      <c r="CS129" s="341">
        <v>48973</v>
      </c>
      <c r="CT129" s="345">
        <v>48974</v>
      </c>
      <c r="CU129" s="341">
        <v>48864</v>
      </c>
      <c r="CV129" s="352">
        <v>48636</v>
      </c>
      <c r="CW129" s="352">
        <v>48584</v>
      </c>
      <c r="CX129" s="352">
        <v>48789</v>
      </c>
      <c r="CY129" s="793">
        <v>48789</v>
      </c>
      <c r="CZ129" s="352"/>
      <c r="DA129" s="352"/>
      <c r="DB129" s="352"/>
      <c r="DC129" s="352"/>
      <c r="DD129" s="352"/>
      <c r="DE129" s="352"/>
      <c r="DF129" s="352"/>
      <c r="DG129" s="352"/>
      <c r="DH129" s="352"/>
      <c r="DI129" s="104">
        <v>205</v>
      </c>
      <c r="DJ129" s="84">
        <v>0.42017667916948492</v>
      </c>
      <c r="DK129" s="721">
        <v>-75</v>
      </c>
      <c r="DL129" s="84">
        <v>-0.15394720637136172</v>
      </c>
    </row>
    <row r="130" spans="1:116" ht="15" customHeight="1" outlineLevel="2">
      <c r="A130" s="366">
        <v>79</v>
      </c>
      <c r="B130" s="15" t="s">
        <v>3420</v>
      </c>
      <c r="C130" s="336" t="s">
        <v>417</v>
      </c>
      <c r="D130" s="342">
        <v>338</v>
      </c>
      <c r="E130" s="352">
        <v>338</v>
      </c>
      <c r="F130" s="352">
        <v>338</v>
      </c>
      <c r="G130" s="352">
        <v>337</v>
      </c>
      <c r="H130" s="352">
        <v>336</v>
      </c>
      <c r="I130" s="352">
        <v>365</v>
      </c>
      <c r="J130" s="352">
        <v>364</v>
      </c>
      <c r="K130" s="352">
        <v>365</v>
      </c>
      <c r="L130" s="352">
        <v>365</v>
      </c>
      <c r="M130" s="352">
        <v>365</v>
      </c>
      <c r="N130" s="352">
        <v>364</v>
      </c>
      <c r="O130" s="345">
        <v>365</v>
      </c>
      <c r="P130" s="342">
        <v>364</v>
      </c>
      <c r="Q130" s="352">
        <v>326</v>
      </c>
      <c r="R130" s="352">
        <v>321</v>
      </c>
      <c r="S130" s="352">
        <v>479</v>
      </c>
      <c r="T130" s="352">
        <v>468</v>
      </c>
      <c r="U130" s="352">
        <v>477</v>
      </c>
      <c r="V130" s="352">
        <v>473</v>
      </c>
      <c r="W130" s="352">
        <v>474</v>
      </c>
      <c r="X130" s="352">
        <v>474</v>
      </c>
      <c r="Y130" s="352">
        <v>477</v>
      </c>
      <c r="Z130" s="352">
        <v>477</v>
      </c>
      <c r="AA130" s="345">
        <v>477</v>
      </c>
      <c r="AB130" s="342">
        <v>477</v>
      </c>
      <c r="AC130" s="352">
        <v>480</v>
      </c>
      <c r="AD130" s="352">
        <v>480</v>
      </c>
      <c r="AE130" s="352">
        <v>480</v>
      </c>
      <c r="AF130" s="352">
        <v>479</v>
      </c>
      <c r="AG130" s="352">
        <v>477</v>
      </c>
      <c r="AH130" s="352">
        <v>473</v>
      </c>
      <c r="AI130" s="352">
        <v>473</v>
      </c>
      <c r="AJ130" s="352">
        <v>474</v>
      </c>
      <c r="AK130" s="352">
        <v>473</v>
      </c>
      <c r="AL130" s="352">
        <v>472</v>
      </c>
      <c r="AM130" s="345">
        <v>471</v>
      </c>
      <c r="AN130" s="342">
        <v>470</v>
      </c>
      <c r="AO130" s="352">
        <v>471</v>
      </c>
      <c r="AP130" s="352">
        <v>468</v>
      </c>
      <c r="AQ130" s="352">
        <v>466</v>
      </c>
      <c r="AR130" s="352">
        <v>465</v>
      </c>
      <c r="AS130" s="352">
        <v>463</v>
      </c>
      <c r="AT130" s="352">
        <v>463</v>
      </c>
      <c r="AU130" s="352">
        <v>460</v>
      </c>
      <c r="AV130" s="352">
        <v>459</v>
      </c>
      <c r="AW130" s="352">
        <v>458</v>
      </c>
      <c r="AX130" s="352">
        <v>457</v>
      </c>
      <c r="AY130" s="345">
        <v>457</v>
      </c>
      <c r="AZ130" s="342">
        <v>456</v>
      </c>
      <c r="BA130" s="352">
        <v>455</v>
      </c>
      <c r="BB130" s="352">
        <v>455</v>
      </c>
      <c r="BC130" s="352">
        <v>455</v>
      </c>
      <c r="BD130" s="352">
        <v>452</v>
      </c>
      <c r="BE130" s="352">
        <v>452</v>
      </c>
      <c r="BF130" s="352">
        <v>448</v>
      </c>
      <c r="BG130" s="352">
        <v>450</v>
      </c>
      <c r="BH130" s="352">
        <v>449</v>
      </c>
      <c r="BI130" s="352">
        <v>449</v>
      </c>
      <c r="BJ130" s="352">
        <v>451</v>
      </c>
      <c r="BK130" s="341">
        <v>450</v>
      </c>
      <c r="BL130" s="342">
        <v>448</v>
      </c>
      <c r="BM130" s="352">
        <v>447</v>
      </c>
      <c r="BN130" s="352">
        <v>456</v>
      </c>
      <c r="BO130" s="352">
        <v>457</v>
      </c>
      <c r="BP130" s="352">
        <v>457</v>
      </c>
      <c r="BQ130" s="352">
        <v>455</v>
      </c>
      <c r="BR130" s="352">
        <v>452</v>
      </c>
      <c r="BS130" s="352">
        <v>451</v>
      </c>
      <c r="BT130" s="352">
        <v>449</v>
      </c>
      <c r="BU130" s="352">
        <v>447</v>
      </c>
      <c r="BV130" s="352">
        <v>449</v>
      </c>
      <c r="BW130" s="341">
        <v>449</v>
      </c>
      <c r="BX130" s="342">
        <v>449</v>
      </c>
      <c r="BY130" s="352">
        <v>449</v>
      </c>
      <c r="BZ130" s="352">
        <v>471</v>
      </c>
      <c r="CA130" s="352">
        <v>470</v>
      </c>
      <c r="CB130" s="352">
        <v>472</v>
      </c>
      <c r="CC130" s="352">
        <v>473</v>
      </c>
      <c r="CD130" s="352">
        <v>472</v>
      </c>
      <c r="CE130" s="352">
        <v>467</v>
      </c>
      <c r="CF130" s="352">
        <v>464</v>
      </c>
      <c r="CG130" s="352">
        <v>463</v>
      </c>
      <c r="CH130" s="352">
        <v>460</v>
      </c>
      <c r="CI130" s="341">
        <v>455</v>
      </c>
      <c r="CJ130" s="342">
        <v>453</v>
      </c>
      <c r="CK130" s="352">
        <v>454</v>
      </c>
      <c r="CL130" s="352">
        <v>451</v>
      </c>
      <c r="CM130" s="352">
        <v>452</v>
      </c>
      <c r="CN130" s="352">
        <v>454</v>
      </c>
      <c r="CO130" s="352">
        <v>455</v>
      </c>
      <c r="CP130" s="352">
        <v>459</v>
      </c>
      <c r="CQ130" s="352">
        <v>464</v>
      </c>
      <c r="CR130" s="352">
        <v>465</v>
      </c>
      <c r="CS130" s="341">
        <v>464</v>
      </c>
      <c r="CT130" s="345">
        <v>462</v>
      </c>
      <c r="CU130" s="341">
        <v>462</v>
      </c>
      <c r="CV130" s="352">
        <v>461</v>
      </c>
      <c r="CW130" s="352">
        <v>461</v>
      </c>
      <c r="CX130" s="352">
        <v>458</v>
      </c>
      <c r="CY130" s="793">
        <v>458</v>
      </c>
      <c r="CZ130" s="352"/>
      <c r="DA130" s="352"/>
      <c r="DB130" s="352"/>
      <c r="DC130" s="352"/>
      <c r="DD130" s="352"/>
      <c r="DE130" s="352"/>
      <c r="DF130" s="352"/>
      <c r="DG130" s="352"/>
      <c r="DH130" s="352"/>
      <c r="DI130" s="104">
        <v>-3</v>
      </c>
      <c r="DJ130" s="84">
        <v>-0.65502183406113534</v>
      </c>
      <c r="DK130" s="721">
        <v>-4</v>
      </c>
      <c r="DL130" s="84">
        <v>-0.87912087912087911</v>
      </c>
    </row>
    <row r="131" spans="1:116" ht="15" customHeight="1" outlineLevel="2">
      <c r="A131" s="366">
        <v>88</v>
      </c>
      <c r="B131" s="15" t="s">
        <v>3420</v>
      </c>
      <c r="C131" s="336" t="s">
        <v>418</v>
      </c>
      <c r="D131" s="342">
        <v>4145</v>
      </c>
      <c r="E131" s="352">
        <v>4134</v>
      </c>
      <c r="F131" s="352">
        <v>4132</v>
      </c>
      <c r="G131" s="352">
        <v>4131</v>
      </c>
      <c r="H131" s="352">
        <v>4116</v>
      </c>
      <c r="I131" s="352">
        <v>4348</v>
      </c>
      <c r="J131" s="352">
        <v>4342</v>
      </c>
      <c r="K131" s="352">
        <v>4340</v>
      </c>
      <c r="L131" s="352">
        <v>4335</v>
      </c>
      <c r="M131" s="352">
        <v>4335</v>
      </c>
      <c r="N131" s="352">
        <v>4316</v>
      </c>
      <c r="O131" s="345">
        <v>4473</v>
      </c>
      <c r="P131" s="342">
        <v>4438</v>
      </c>
      <c r="Q131" s="352">
        <v>3815</v>
      </c>
      <c r="R131" s="352">
        <v>3772</v>
      </c>
      <c r="S131" s="352">
        <v>4859</v>
      </c>
      <c r="T131" s="352">
        <v>4774</v>
      </c>
      <c r="U131" s="352">
        <v>4829</v>
      </c>
      <c r="V131" s="352">
        <v>4762</v>
      </c>
      <c r="W131" s="352">
        <v>4757</v>
      </c>
      <c r="X131" s="352">
        <v>4744</v>
      </c>
      <c r="Y131" s="352">
        <v>4783</v>
      </c>
      <c r="Z131" s="352">
        <v>4770</v>
      </c>
      <c r="AA131" s="345">
        <v>4790</v>
      </c>
      <c r="AB131" s="342">
        <v>4777</v>
      </c>
      <c r="AC131" s="352">
        <v>4773</v>
      </c>
      <c r="AD131" s="352">
        <v>4772</v>
      </c>
      <c r="AE131" s="352">
        <v>4772</v>
      </c>
      <c r="AF131" s="352">
        <v>4766</v>
      </c>
      <c r="AG131" s="352">
        <v>4746</v>
      </c>
      <c r="AH131" s="352">
        <v>4757</v>
      </c>
      <c r="AI131" s="352">
        <v>4733</v>
      </c>
      <c r="AJ131" s="352">
        <v>4731</v>
      </c>
      <c r="AK131" s="352">
        <v>4721</v>
      </c>
      <c r="AL131" s="352">
        <v>4717</v>
      </c>
      <c r="AM131" s="345">
        <v>4713</v>
      </c>
      <c r="AN131" s="342">
        <v>4705</v>
      </c>
      <c r="AO131" s="352">
        <v>4698</v>
      </c>
      <c r="AP131" s="352">
        <v>4694</v>
      </c>
      <c r="AQ131" s="352">
        <v>4679</v>
      </c>
      <c r="AR131" s="352">
        <v>4668</v>
      </c>
      <c r="AS131" s="352">
        <v>4664</v>
      </c>
      <c r="AT131" s="352">
        <v>4651</v>
      </c>
      <c r="AU131" s="352">
        <v>4631</v>
      </c>
      <c r="AV131" s="352">
        <v>4612</v>
      </c>
      <c r="AW131" s="352">
        <v>4604</v>
      </c>
      <c r="AX131" s="352">
        <v>4592</v>
      </c>
      <c r="AY131" s="345">
        <v>4585</v>
      </c>
      <c r="AZ131" s="342">
        <v>4578</v>
      </c>
      <c r="BA131" s="352">
        <v>4558</v>
      </c>
      <c r="BB131" s="352">
        <v>4534</v>
      </c>
      <c r="BC131" s="352">
        <v>4520</v>
      </c>
      <c r="BD131" s="352">
        <v>4501</v>
      </c>
      <c r="BE131" s="352">
        <v>4498</v>
      </c>
      <c r="BF131" s="352">
        <v>4411</v>
      </c>
      <c r="BG131" s="352">
        <v>4438</v>
      </c>
      <c r="BH131" s="352">
        <v>4438</v>
      </c>
      <c r="BI131" s="352">
        <v>4433</v>
      </c>
      <c r="BJ131" s="352">
        <v>4422</v>
      </c>
      <c r="BK131" s="341">
        <v>4417</v>
      </c>
      <c r="BL131" s="342">
        <v>4430</v>
      </c>
      <c r="BM131" s="352">
        <v>4417</v>
      </c>
      <c r="BN131" s="352">
        <v>4536</v>
      </c>
      <c r="BO131" s="352">
        <v>4538</v>
      </c>
      <c r="BP131" s="352">
        <v>4538</v>
      </c>
      <c r="BQ131" s="352">
        <v>4553</v>
      </c>
      <c r="BR131" s="352">
        <v>4493</v>
      </c>
      <c r="BS131" s="352">
        <v>4496</v>
      </c>
      <c r="BT131" s="352">
        <v>4487</v>
      </c>
      <c r="BU131" s="352">
        <v>4471</v>
      </c>
      <c r="BV131" s="352">
        <v>4455</v>
      </c>
      <c r="BW131" s="341">
        <v>4456</v>
      </c>
      <c r="BX131" s="342">
        <v>4489</v>
      </c>
      <c r="BY131" s="352">
        <v>4473</v>
      </c>
      <c r="BZ131" s="352">
        <v>4783</v>
      </c>
      <c r="CA131" s="352">
        <v>4765</v>
      </c>
      <c r="CB131" s="352">
        <v>4771</v>
      </c>
      <c r="CC131" s="352">
        <v>4787</v>
      </c>
      <c r="CD131" s="352">
        <v>4769</v>
      </c>
      <c r="CE131" s="352">
        <v>4746</v>
      </c>
      <c r="CF131" s="352">
        <v>4723</v>
      </c>
      <c r="CG131" s="352">
        <v>4736</v>
      </c>
      <c r="CH131" s="352">
        <v>4699</v>
      </c>
      <c r="CI131" s="341">
        <v>4638</v>
      </c>
      <c r="CJ131" s="342">
        <v>4627</v>
      </c>
      <c r="CK131" s="352">
        <v>4615</v>
      </c>
      <c r="CL131" s="352">
        <v>4617</v>
      </c>
      <c r="CM131" s="352">
        <v>4664</v>
      </c>
      <c r="CN131" s="352">
        <v>4657</v>
      </c>
      <c r="CO131" s="352">
        <v>4641</v>
      </c>
      <c r="CP131" s="352">
        <v>4632</v>
      </c>
      <c r="CQ131" s="352">
        <v>4664</v>
      </c>
      <c r="CR131" s="352">
        <v>4660</v>
      </c>
      <c r="CS131" s="341">
        <v>4642</v>
      </c>
      <c r="CT131" s="345">
        <v>4647</v>
      </c>
      <c r="CU131" s="341">
        <v>4647</v>
      </c>
      <c r="CV131" s="352">
        <v>4634</v>
      </c>
      <c r="CW131" s="352">
        <v>4614</v>
      </c>
      <c r="CX131" s="352">
        <v>4537</v>
      </c>
      <c r="CY131" s="793">
        <v>4537</v>
      </c>
      <c r="CZ131" s="352"/>
      <c r="DA131" s="352"/>
      <c r="DB131" s="352"/>
      <c r="DC131" s="352"/>
      <c r="DD131" s="352"/>
      <c r="DE131" s="352"/>
      <c r="DF131" s="352"/>
      <c r="DG131" s="352"/>
      <c r="DH131" s="352"/>
      <c r="DI131" s="104">
        <v>-77</v>
      </c>
      <c r="DJ131" s="84">
        <v>-1.697156711483359</v>
      </c>
      <c r="DK131" s="721">
        <v>-110</v>
      </c>
      <c r="DL131" s="84">
        <v>-2.3717119448037947</v>
      </c>
    </row>
    <row r="132" spans="1:116" ht="15" customHeight="1" outlineLevel="2">
      <c r="A132" s="366">
        <v>129</v>
      </c>
      <c r="B132" s="15" t="s">
        <v>3420</v>
      </c>
      <c r="C132" s="336" t="s">
        <v>419</v>
      </c>
      <c r="D132" s="342">
        <v>493</v>
      </c>
      <c r="E132" s="352">
        <v>493</v>
      </c>
      <c r="F132" s="352">
        <v>493</v>
      </c>
      <c r="G132" s="352">
        <v>496</v>
      </c>
      <c r="H132" s="352">
        <v>495</v>
      </c>
      <c r="I132" s="352">
        <v>509</v>
      </c>
      <c r="J132" s="352">
        <v>508</v>
      </c>
      <c r="K132" s="352">
        <v>508</v>
      </c>
      <c r="L132" s="352">
        <v>508</v>
      </c>
      <c r="M132" s="352">
        <v>507</v>
      </c>
      <c r="N132" s="352">
        <v>504</v>
      </c>
      <c r="O132" s="345">
        <v>516</v>
      </c>
      <c r="P132" s="342">
        <v>514</v>
      </c>
      <c r="Q132" s="352">
        <v>443</v>
      </c>
      <c r="R132" s="352">
        <v>440</v>
      </c>
      <c r="S132" s="352">
        <v>666</v>
      </c>
      <c r="T132" s="352">
        <v>655</v>
      </c>
      <c r="U132" s="352">
        <v>665</v>
      </c>
      <c r="V132" s="352">
        <v>653</v>
      </c>
      <c r="W132" s="352">
        <v>651</v>
      </c>
      <c r="X132" s="352">
        <v>651</v>
      </c>
      <c r="Y132" s="352">
        <v>651</v>
      </c>
      <c r="Z132" s="352">
        <v>650</v>
      </c>
      <c r="AA132" s="345">
        <v>652</v>
      </c>
      <c r="AB132" s="342">
        <v>652</v>
      </c>
      <c r="AC132" s="352">
        <v>654</v>
      </c>
      <c r="AD132" s="352">
        <v>655</v>
      </c>
      <c r="AE132" s="352">
        <v>655</v>
      </c>
      <c r="AF132" s="352">
        <v>655</v>
      </c>
      <c r="AG132" s="352">
        <v>654</v>
      </c>
      <c r="AH132" s="352">
        <v>660</v>
      </c>
      <c r="AI132" s="352">
        <v>658</v>
      </c>
      <c r="AJ132" s="352">
        <v>659</v>
      </c>
      <c r="AK132" s="352">
        <v>661</v>
      </c>
      <c r="AL132" s="352">
        <v>658</v>
      </c>
      <c r="AM132" s="345">
        <v>656</v>
      </c>
      <c r="AN132" s="342">
        <v>655</v>
      </c>
      <c r="AO132" s="352">
        <v>654</v>
      </c>
      <c r="AP132" s="352">
        <v>652</v>
      </c>
      <c r="AQ132" s="352">
        <v>649</v>
      </c>
      <c r="AR132" s="352">
        <v>645</v>
      </c>
      <c r="AS132" s="352">
        <v>645</v>
      </c>
      <c r="AT132" s="352">
        <v>643</v>
      </c>
      <c r="AU132" s="352">
        <v>641</v>
      </c>
      <c r="AV132" s="352">
        <v>641</v>
      </c>
      <c r="AW132" s="352">
        <v>641</v>
      </c>
      <c r="AX132" s="352">
        <v>638</v>
      </c>
      <c r="AY132" s="345">
        <v>637</v>
      </c>
      <c r="AZ132" s="342">
        <v>635</v>
      </c>
      <c r="BA132" s="352">
        <v>635</v>
      </c>
      <c r="BB132" s="352">
        <v>632</v>
      </c>
      <c r="BC132" s="352">
        <v>629</v>
      </c>
      <c r="BD132" s="352">
        <v>628</v>
      </c>
      <c r="BE132" s="352">
        <v>628</v>
      </c>
      <c r="BF132" s="352">
        <v>618</v>
      </c>
      <c r="BG132" s="352">
        <v>621</v>
      </c>
      <c r="BH132" s="352">
        <v>619</v>
      </c>
      <c r="BI132" s="352">
        <v>619</v>
      </c>
      <c r="BJ132" s="352">
        <v>623</v>
      </c>
      <c r="BK132" s="341">
        <v>622</v>
      </c>
      <c r="BL132" s="342">
        <v>624</v>
      </c>
      <c r="BM132" s="352">
        <v>622</v>
      </c>
      <c r="BN132" s="352">
        <v>640</v>
      </c>
      <c r="BO132" s="352">
        <v>641</v>
      </c>
      <c r="BP132" s="352">
        <v>641</v>
      </c>
      <c r="BQ132" s="352">
        <v>647</v>
      </c>
      <c r="BR132" s="352">
        <v>640</v>
      </c>
      <c r="BS132" s="352">
        <v>644</v>
      </c>
      <c r="BT132" s="352">
        <v>644</v>
      </c>
      <c r="BU132" s="352">
        <v>639</v>
      </c>
      <c r="BV132" s="352">
        <v>637</v>
      </c>
      <c r="BW132" s="341">
        <v>639</v>
      </c>
      <c r="BX132" s="342">
        <v>639</v>
      </c>
      <c r="BY132" s="352">
        <v>636</v>
      </c>
      <c r="BZ132" s="352">
        <v>690</v>
      </c>
      <c r="CA132" s="352">
        <v>684</v>
      </c>
      <c r="CB132" s="352">
        <v>681</v>
      </c>
      <c r="CC132" s="352">
        <v>677</v>
      </c>
      <c r="CD132" s="352">
        <v>673</v>
      </c>
      <c r="CE132" s="352">
        <v>674</v>
      </c>
      <c r="CF132" s="352">
        <v>669</v>
      </c>
      <c r="CG132" s="352">
        <v>678</v>
      </c>
      <c r="CH132" s="352">
        <v>673</v>
      </c>
      <c r="CI132" s="341">
        <v>667</v>
      </c>
      <c r="CJ132" s="342">
        <v>660</v>
      </c>
      <c r="CK132" s="352">
        <v>654</v>
      </c>
      <c r="CL132" s="352">
        <v>650</v>
      </c>
      <c r="CM132" s="352">
        <v>654</v>
      </c>
      <c r="CN132" s="352">
        <v>650</v>
      </c>
      <c r="CO132" s="352">
        <v>656</v>
      </c>
      <c r="CP132" s="352">
        <v>655</v>
      </c>
      <c r="CQ132" s="352">
        <v>668</v>
      </c>
      <c r="CR132" s="352">
        <v>666</v>
      </c>
      <c r="CS132" s="341">
        <v>664</v>
      </c>
      <c r="CT132" s="345">
        <v>659</v>
      </c>
      <c r="CU132" s="341">
        <v>655</v>
      </c>
      <c r="CV132" s="352">
        <v>649</v>
      </c>
      <c r="CW132" s="352">
        <v>649</v>
      </c>
      <c r="CX132" s="352">
        <v>645</v>
      </c>
      <c r="CY132" s="793">
        <v>645</v>
      </c>
      <c r="CZ132" s="352"/>
      <c r="DA132" s="352"/>
      <c r="DB132" s="352"/>
      <c r="DC132" s="352"/>
      <c r="DD132" s="352"/>
      <c r="DE132" s="352"/>
      <c r="DF132" s="352"/>
      <c r="DG132" s="352"/>
      <c r="DH132" s="352"/>
      <c r="DI132" s="104">
        <v>-4</v>
      </c>
      <c r="DJ132" s="84">
        <v>-0.62015503875968991</v>
      </c>
      <c r="DK132" s="721">
        <v>-10</v>
      </c>
      <c r="DL132" s="84">
        <v>-1.4992503748125936</v>
      </c>
    </row>
    <row r="133" spans="1:116" ht="15" customHeight="1" outlineLevel="2">
      <c r="A133" s="366">
        <v>212</v>
      </c>
      <c r="B133" s="15" t="s">
        <v>3420</v>
      </c>
      <c r="C133" s="336" t="s">
        <v>420</v>
      </c>
      <c r="D133" s="342">
        <v>990</v>
      </c>
      <c r="E133" s="352">
        <v>990</v>
      </c>
      <c r="F133" s="352">
        <v>990</v>
      </c>
      <c r="G133" s="352">
        <v>989</v>
      </c>
      <c r="H133" s="352">
        <v>987</v>
      </c>
      <c r="I133" s="352">
        <v>1047</v>
      </c>
      <c r="J133" s="352">
        <v>1043</v>
      </c>
      <c r="K133" s="352">
        <v>1043</v>
      </c>
      <c r="L133" s="352">
        <v>1042</v>
      </c>
      <c r="M133" s="352">
        <v>1042</v>
      </c>
      <c r="N133" s="352">
        <v>1041</v>
      </c>
      <c r="O133" s="345">
        <v>1042</v>
      </c>
      <c r="P133" s="342">
        <v>1037</v>
      </c>
      <c r="Q133" s="352">
        <v>903</v>
      </c>
      <c r="R133" s="352">
        <v>888</v>
      </c>
      <c r="S133" s="352">
        <v>1142</v>
      </c>
      <c r="T133" s="352">
        <v>1116</v>
      </c>
      <c r="U133" s="352">
        <v>1119</v>
      </c>
      <c r="V133" s="352">
        <v>1103</v>
      </c>
      <c r="W133" s="352">
        <v>1101</v>
      </c>
      <c r="X133" s="352">
        <v>1099</v>
      </c>
      <c r="Y133" s="352">
        <v>1098</v>
      </c>
      <c r="Z133" s="352">
        <v>1092</v>
      </c>
      <c r="AA133" s="345">
        <v>1090</v>
      </c>
      <c r="AB133" s="342">
        <v>1086</v>
      </c>
      <c r="AC133" s="352">
        <v>1079</v>
      </c>
      <c r="AD133" s="352">
        <v>1077</v>
      </c>
      <c r="AE133" s="352">
        <v>1078</v>
      </c>
      <c r="AF133" s="352">
        <v>1074</v>
      </c>
      <c r="AG133" s="352">
        <v>1069</v>
      </c>
      <c r="AH133" s="352">
        <v>1069</v>
      </c>
      <c r="AI133" s="352">
        <v>1067</v>
      </c>
      <c r="AJ133" s="352">
        <v>1066</v>
      </c>
      <c r="AK133" s="352">
        <v>1065</v>
      </c>
      <c r="AL133" s="352">
        <v>1061</v>
      </c>
      <c r="AM133" s="345">
        <v>1061</v>
      </c>
      <c r="AN133" s="342">
        <v>1060</v>
      </c>
      <c r="AO133" s="352">
        <v>1058</v>
      </c>
      <c r="AP133" s="352">
        <v>1058</v>
      </c>
      <c r="AQ133" s="352">
        <v>1054</v>
      </c>
      <c r="AR133" s="352">
        <v>1050</v>
      </c>
      <c r="AS133" s="352">
        <v>1047</v>
      </c>
      <c r="AT133" s="352">
        <v>1044</v>
      </c>
      <c r="AU133" s="352">
        <v>1041</v>
      </c>
      <c r="AV133" s="352">
        <v>1041</v>
      </c>
      <c r="AW133" s="352">
        <v>1038</v>
      </c>
      <c r="AX133" s="352">
        <v>1033</v>
      </c>
      <c r="AY133" s="345">
        <v>1032</v>
      </c>
      <c r="AZ133" s="342">
        <v>1027</v>
      </c>
      <c r="BA133" s="352">
        <v>1026</v>
      </c>
      <c r="BB133" s="352">
        <v>1020</v>
      </c>
      <c r="BC133" s="352">
        <v>1019</v>
      </c>
      <c r="BD133" s="352">
        <v>1016</v>
      </c>
      <c r="BE133" s="352">
        <v>1014</v>
      </c>
      <c r="BF133" s="352">
        <v>997</v>
      </c>
      <c r="BG133" s="352">
        <v>990</v>
      </c>
      <c r="BH133" s="352">
        <v>988</v>
      </c>
      <c r="BI133" s="352">
        <v>985</v>
      </c>
      <c r="BJ133" s="352">
        <v>977</v>
      </c>
      <c r="BK133" s="341">
        <v>973</v>
      </c>
      <c r="BL133" s="342">
        <v>967</v>
      </c>
      <c r="BM133" s="352">
        <v>966</v>
      </c>
      <c r="BN133" s="352">
        <v>983</v>
      </c>
      <c r="BO133" s="352">
        <v>983</v>
      </c>
      <c r="BP133" s="352">
        <v>983</v>
      </c>
      <c r="BQ133" s="352">
        <v>983</v>
      </c>
      <c r="BR133" s="352">
        <v>971</v>
      </c>
      <c r="BS133" s="352">
        <v>970</v>
      </c>
      <c r="BT133" s="352">
        <v>966</v>
      </c>
      <c r="BU133" s="352">
        <v>962</v>
      </c>
      <c r="BV133" s="352">
        <v>958</v>
      </c>
      <c r="BW133" s="341">
        <v>959</v>
      </c>
      <c r="BX133" s="342">
        <v>969</v>
      </c>
      <c r="BY133" s="352">
        <v>961</v>
      </c>
      <c r="BZ133" s="352">
        <v>1041</v>
      </c>
      <c r="CA133" s="352">
        <v>1037</v>
      </c>
      <c r="CB133" s="352">
        <v>1027</v>
      </c>
      <c r="CC133" s="352">
        <v>1026</v>
      </c>
      <c r="CD133" s="352">
        <v>1019</v>
      </c>
      <c r="CE133" s="352">
        <v>1012</v>
      </c>
      <c r="CF133" s="352">
        <v>1009</v>
      </c>
      <c r="CG133" s="352">
        <v>1012</v>
      </c>
      <c r="CH133" s="352">
        <v>1006</v>
      </c>
      <c r="CI133" s="341">
        <v>992</v>
      </c>
      <c r="CJ133" s="342">
        <v>984</v>
      </c>
      <c r="CK133" s="352">
        <v>977</v>
      </c>
      <c r="CL133" s="352">
        <v>974</v>
      </c>
      <c r="CM133" s="352">
        <v>990</v>
      </c>
      <c r="CN133" s="352">
        <v>988</v>
      </c>
      <c r="CO133" s="352">
        <v>987</v>
      </c>
      <c r="CP133" s="352">
        <v>982</v>
      </c>
      <c r="CQ133" s="352">
        <v>989</v>
      </c>
      <c r="CR133" s="352">
        <v>983</v>
      </c>
      <c r="CS133" s="341">
        <v>979</v>
      </c>
      <c r="CT133" s="345">
        <v>984</v>
      </c>
      <c r="CU133" s="341">
        <v>975</v>
      </c>
      <c r="CV133" s="352">
        <v>968</v>
      </c>
      <c r="CW133" s="352">
        <v>962</v>
      </c>
      <c r="CX133" s="352">
        <v>961</v>
      </c>
      <c r="CY133" s="793">
        <v>961</v>
      </c>
      <c r="CZ133" s="352"/>
      <c r="DA133" s="352"/>
      <c r="DB133" s="352"/>
      <c r="DC133" s="352"/>
      <c r="DD133" s="352"/>
      <c r="DE133" s="352"/>
      <c r="DF133" s="352"/>
      <c r="DG133" s="352"/>
      <c r="DH133" s="352"/>
      <c r="DI133" s="104">
        <v>-1</v>
      </c>
      <c r="DJ133" s="84">
        <v>-0.10405827263267431</v>
      </c>
      <c r="DK133" s="721">
        <v>-14</v>
      </c>
      <c r="DL133" s="84">
        <v>-1.411290322580645</v>
      </c>
    </row>
    <row r="134" spans="1:116" ht="15" customHeight="1" outlineLevel="2">
      <c r="A134" s="366">
        <v>266</v>
      </c>
      <c r="B134" s="15" t="s">
        <v>3420</v>
      </c>
      <c r="C134" s="336" t="s">
        <v>421</v>
      </c>
      <c r="D134" s="342">
        <v>2840</v>
      </c>
      <c r="E134" s="352">
        <v>2836</v>
      </c>
      <c r="F134" s="352">
        <v>2838</v>
      </c>
      <c r="G134" s="352">
        <v>2836</v>
      </c>
      <c r="H134" s="352">
        <v>2823</v>
      </c>
      <c r="I134" s="352">
        <v>3107</v>
      </c>
      <c r="J134" s="352">
        <v>3104</v>
      </c>
      <c r="K134" s="352">
        <v>3103</v>
      </c>
      <c r="L134" s="352">
        <v>3097</v>
      </c>
      <c r="M134" s="352">
        <v>3096</v>
      </c>
      <c r="N134" s="352">
        <v>3084</v>
      </c>
      <c r="O134" s="345">
        <v>3088</v>
      </c>
      <c r="P134" s="342">
        <v>3074</v>
      </c>
      <c r="Q134" s="352">
        <v>2737</v>
      </c>
      <c r="R134" s="352">
        <v>2681</v>
      </c>
      <c r="S134" s="352">
        <v>3356</v>
      </c>
      <c r="T134" s="352">
        <v>3307</v>
      </c>
      <c r="U134" s="352">
        <v>3324</v>
      </c>
      <c r="V134" s="352">
        <v>3296</v>
      </c>
      <c r="W134" s="352">
        <v>3293</v>
      </c>
      <c r="X134" s="352">
        <v>3285</v>
      </c>
      <c r="Y134" s="352">
        <v>3321</v>
      </c>
      <c r="Z134" s="352">
        <v>3314</v>
      </c>
      <c r="AA134" s="345">
        <v>3311</v>
      </c>
      <c r="AB134" s="342">
        <v>3300</v>
      </c>
      <c r="AC134" s="352">
        <v>3329</v>
      </c>
      <c r="AD134" s="352">
        <v>3338</v>
      </c>
      <c r="AE134" s="352">
        <v>3337</v>
      </c>
      <c r="AF134" s="352">
        <v>3339</v>
      </c>
      <c r="AG134" s="352">
        <v>3322</v>
      </c>
      <c r="AH134" s="352">
        <v>3313</v>
      </c>
      <c r="AI134" s="352">
        <v>3306</v>
      </c>
      <c r="AJ134" s="352">
        <v>3311</v>
      </c>
      <c r="AK134" s="352">
        <v>3302</v>
      </c>
      <c r="AL134" s="352">
        <v>3287</v>
      </c>
      <c r="AM134" s="345">
        <v>3279</v>
      </c>
      <c r="AN134" s="342">
        <v>3272</v>
      </c>
      <c r="AO134" s="352">
        <v>3275</v>
      </c>
      <c r="AP134" s="352">
        <v>3267</v>
      </c>
      <c r="AQ134" s="352">
        <v>3254</v>
      </c>
      <c r="AR134" s="352">
        <v>3248</v>
      </c>
      <c r="AS134" s="352">
        <v>3243</v>
      </c>
      <c r="AT134" s="352">
        <v>3230</v>
      </c>
      <c r="AU134" s="352">
        <v>3216</v>
      </c>
      <c r="AV134" s="352">
        <v>3201</v>
      </c>
      <c r="AW134" s="352">
        <v>3195</v>
      </c>
      <c r="AX134" s="352">
        <v>3188</v>
      </c>
      <c r="AY134" s="345">
        <v>3177</v>
      </c>
      <c r="AZ134" s="342">
        <v>3171</v>
      </c>
      <c r="BA134" s="352">
        <v>3158</v>
      </c>
      <c r="BB134" s="352">
        <v>3134</v>
      </c>
      <c r="BC134" s="352">
        <v>3128</v>
      </c>
      <c r="BD134" s="352">
        <v>3117</v>
      </c>
      <c r="BE134" s="352">
        <v>3110</v>
      </c>
      <c r="BF134" s="352">
        <v>3071</v>
      </c>
      <c r="BG134" s="352">
        <v>3070</v>
      </c>
      <c r="BH134" s="352">
        <v>3061</v>
      </c>
      <c r="BI134" s="352">
        <v>3058</v>
      </c>
      <c r="BJ134" s="352">
        <v>3060</v>
      </c>
      <c r="BK134" s="341">
        <v>3057</v>
      </c>
      <c r="BL134" s="342">
        <v>3153</v>
      </c>
      <c r="BM134" s="352">
        <v>3146</v>
      </c>
      <c r="BN134" s="352">
        <v>3214</v>
      </c>
      <c r="BO134" s="352">
        <v>3219</v>
      </c>
      <c r="BP134" s="352">
        <v>3219</v>
      </c>
      <c r="BQ134" s="352">
        <v>3224</v>
      </c>
      <c r="BR134" s="352">
        <v>3185</v>
      </c>
      <c r="BS134" s="352">
        <v>3186</v>
      </c>
      <c r="BT134" s="352">
        <v>3176</v>
      </c>
      <c r="BU134" s="352">
        <v>3161</v>
      </c>
      <c r="BV134" s="352">
        <v>3141</v>
      </c>
      <c r="BW134" s="341">
        <v>3139</v>
      </c>
      <c r="BX134" s="342">
        <v>3161</v>
      </c>
      <c r="BY134" s="352">
        <v>3136</v>
      </c>
      <c r="BZ134" s="352">
        <v>3328</v>
      </c>
      <c r="CA134" s="352">
        <v>3313</v>
      </c>
      <c r="CB134" s="352">
        <v>3322</v>
      </c>
      <c r="CC134" s="352">
        <v>3308</v>
      </c>
      <c r="CD134" s="352">
        <v>3297</v>
      </c>
      <c r="CE134" s="352">
        <v>3294</v>
      </c>
      <c r="CF134" s="352">
        <v>3284</v>
      </c>
      <c r="CG134" s="352">
        <v>3292</v>
      </c>
      <c r="CH134" s="352">
        <v>3264</v>
      </c>
      <c r="CI134" s="341">
        <v>3222</v>
      </c>
      <c r="CJ134" s="342">
        <v>3208</v>
      </c>
      <c r="CK134" s="352">
        <v>3212</v>
      </c>
      <c r="CL134" s="352">
        <v>3200</v>
      </c>
      <c r="CM134" s="352">
        <v>3208</v>
      </c>
      <c r="CN134" s="352">
        <v>3187</v>
      </c>
      <c r="CO134" s="352">
        <v>3181</v>
      </c>
      <c r="CP134" s="352">
        <v>3163</v>
      </c>
      <c r="CQ134" s="352">
        <v>3192</v>
      </c>
      <c r="CR134" s="352">
        <v>3197</v>
      </c>
      <c r="CS134" s="341">
        <v>3183</v>
      </c>
      <c r="CT134" s="345">
        <v>3184</v>
      </c>
      <c r="CU134" s="341">
        <v>3179</v>
      </c>
      <c r="CV134" s="352">
        <v>3158</v>
      </c>
      <c r="CW134" s="352">
        <v>3171</v>
      </c>
      <c r="CX134" s="352">
        <v>3175</v>
      </c>
      <c r="CY134" s="793">
        <v>3175</v>
      </c>
      <c r="CZ134" s="352"/>
      <c r="DA134" s="352"/>
      <c r="DB134" s="352"/>
      <c r="DC134" s="352"/>
      <c r="DD134" s="352"/>
      <c r="DE134" s="352"/>
      <c r="DF134" s="352"/>
      <c r="DG134" s="352"/>
      <c r="DH134" s="352"/>
      <c r="DI134" s="104">
        <v>4</v>
      </c>
      <c r="DJ134" s="84">
        <v>0.12598425196850394</v>
      </c>
      <c r="DK134" s="721">
        <v>-4</v>
      </c>
      <c r="DL134" s="84">
        <v>-0.12414649286157665</v>
      </c>
    </row>
    <row r="135" spans="1:116" ht="15" customHeight="1" outlineLevel="2">
      <c r="A135" s="366">
        <v>308</v>
      </c>
      <c r="B135" s="15" t="s">
        <v>3420</v>
      </c>
      <c r="C135" s="336" t="s">
        <v>422</v>
      </c>
      <c r="D135" s="342">
        <v>298</v>
      </c>
      <c r="E135" s="352">
        <v>298</v>
      </c>
      <c r="F135" s="352">
        <v>298</v>
      </c>
      <c r="G135" s="352">
        <v>298</v>
      </c>
      <c r="H135" s="352">
        <v>298</v>
      </c>
      <c r="I135" s="352">
        <v>321</v>
      </c>
      <c r="J135" s="352">
        <v>320</v>
      </c>
      <c r="K135" s="352">
        <v>320</v>
      </c>
      <c r="L135" s="352">
        <v>320</v>
      </c>
      <c r="M135" s="352">
        <v>320</v>
      </c>
      <c r="N135" s="352">
        <v>319</v>
      </c>
      <c r="O135" s="345">
        <v>327</v>
      </c>
      <c r="P135" s="342">
        <v>325</v>
      </c>
      <c r="Q135" s="352">
        <v>289</v>
      </c>
      <c r="R135" s="352">
        <v>286</v>
      </c>
      <c r="S135" s="352">
        <v>430</v>
      </c>
      <c r="T135" s="352">
        <v>424</v>
      </c>
      <c r="U135" s="352">
        <v>430</v>
      </c>
      <c r="V135" s="352">
        <v>422</v>
      </c>
      <c r="W135" s="352">
        <v>424</v>
      </c>
      <c r="X135" s="352">
        <v>423</v>
      </c>
      <c r="Y135" s="352">
        <v>424</v>
      </c>
      <c r="Z135" s="352">
        <v>422</v>
      </c>
      <c r="AA135" s="345">
        <v>420</v>
      </c>
      <c r="AB135" s="342">
        <v>419</v>
      </c>
      <c r="AC135" s="352">
        <v>418</v>
      </c>
      <c r="AD135" s="352">
        <v>420</v>
      </c>
      <c r="AE135" s="352">
        <v>422</v>
      </c>
      <c r="AF135" s="352">
        <v>425</v>
      </c>
      <c r="AG135" s="352">
        <v>420</v>
      </c>
      <c r="AH135" s="352">
        <v>420</v>
      </c>
      <c r="AI135" s="352">
        <v>425</v>
      </c>
      <c r="AJ135" s="352">
        <v>425</v>
      </c>
      <c r="AK135" s="352">
        <v>426</v>
      </c>
      <c r="AL135" s="352">
        <v>426</v>
      </c>
      <c r="AM135" s="345">
        <v>426</v>
      </c>
      <c r="AN135" s="342">
        <v>425</v>
      </c>
      <c r="AO135" s="352">
        <v>428</v>
      </c>
      <c r="AP135" s="352">
        <v>428</v>
      </c>
      <c r="AQ135" s="352">
        <v>430</v>
      </c>
      <c r="AR135" s="352">
        <v>428</v>
      </c>
      <c r="AS135" s="352">
        <v>426</v>
      </c>
      <c r="AT135" s="352">
        <v>424</v>
      </c>
      <c r="AU135" s="352">
        <v>422</v>
      </c>
      <c r="AV135" s="352">
        <v>421</v>
      </c>
      <c r="AW135" s="352">
        <v>420</v>
      </c>
      <c r="AX135" s="352">
        <v>419</v>
      </c>
      <c r="AY135" s="345">
        <v>419</v>
      </c>
      <c r="AZ135" s="342">
        <v>419</v>
      </c>
      <c r="BA135" s="352">
        <v>417</v>
      </c>
      <c r="BB135" s="352">
        <v>414</v>
      </c>
      <c r="BC135" s="352">
        <v>412</v>
      </c>
      <c r="BD135" s="352">
        <v>411</v>
      </c>
      <c r="BE135" s="352">
        <v>410</v>
      </c>
      <c r="BF135" s="352">
        <v>405</v>
      </c>
      <c r="BG135" s="352">
        <v>406</v>
      </c>
      <c r="BH135" s="352">
        <v>406</v>
      </c>
      <c r="BI135" s="352">
        <v>404</v>
      </c>
      <c r="BJ135" s="352">
        <v>402</v>
      </c>
      <c r="BK135" s="341">
        <v>402</v>
      </c>
      <c r="BL135" s="342">
        <v>406</v>
      </c>
      <c r="BM135" s="352">
        <v>406</v>
      </c>
      <c r="BN135" s="352">
        <v>411</v>
      </c>
      <c r="BO135" s="352">
        <v>411</v>
      </c>
      <c r="BP135" s="352">
        <v>411</v>
      </c>
      <c r="BQ135" s="352">
        <v>413</v>
      </c>
      <c r="BR135" s="352">
        <v>412</v>
      </c>
      <c r="BS135" s="352">
        <v>412</v>
      </c>
      <c r="BT135" s="352">
        <v>411</v>
      </c>
      <c r="BU135" s="352">
        <v>411</v>
      </c>
      <c r="BV135" s="352">
        <v>408</v>
      </c>
      <c r="BW135" s="341">
        <v>407</v>
      </c>
      <c r="BX135" s="342">
        <v>408</v>
      </c>
      <c r="BY135" s="352">
        <v>405</v>
      </c>
      <c r="BZ135" s="352">
        <v>425</v>
      </c>
      <c r="CA135" s="352">
        <v>425</v>
      </c>
      <c r="CB135" s="352">
        <v>428</v>
      </c>
      <c r="CC135" s="352">
        <v>429</v>
      </c>
      <c r="CD135" s="352">
        <v>428</v>
      </c>
      <c r="CE135" s="352">
        <v>427</v>
      </c>
      <c r="CF135" s="352">
        <v>428</v>
      </c>
      <c r="CG135" s="352">
        <v>429</v>
      </c>
      <c r="CH135" s="352">
        <v>426</v>
      </c>
      <c r="CI135" s="341">
        <v>420</v>
      </c>
      <c r="CJ135" s="342">
        <v>416</v>
      </c>
      <c r="CK135" s="352">
        <v>414</v>
      </c>
      <c r="CL135" s="352">
        <v>414</v>
      </c>
      <c r="CM135" s="352">
        <v>417</v>
      </c>
      <c r="CN135" s="352">
        <v>419</v>
      </c>
      <c r="CO135" s="352">
        <v>418</v>
      </c>
      <c r="CP135" s="352">
        <v>416</v>
      </c>
      <c r="CQ135" s="352">
        <v>418</v>
      </c>
      <c r="CR135" s="352">
        <v>420</v>
      </c>
      <c r="CS135" s="341">
        <v>419</v>
      </c>
      <c r="CT135" s="345">
        <v>422</v>
      </c>
      <c r="CU135" s="341">
        <v>417</v>
      </c>
      <c r="CV135" s="352">
        <v>417</v>
      </c>
      <c r="CW135" s="352">
        <v>414</v>
      </c>
      <c r="CX135" s="352">
        <v>413</v>
      </c>
      <c r="CY135" s="793">
        <v>413</v>
      </c>
      <c r="CZ135" s="352"/>
      <c r="DA135" s="352"/>
      <c r="DB135" s="352"/>
      <c r="DC135" s="352"/>
      <c r="DD135" s="352"/>
      <c r="DE135" s="352"/>
      <c r="DF135" s="352"/>
      <c r="DG135" s="352"/>
      <c r="DH135" s="352"/>
      <c r="DI135" s="104">
        <v>-1</v>
      </c>
      <c r="DJ135" s="84">
        <v>-0.24213075060532688</v>
      </c>
      <c r="DK135" s="721">
        <v>-4</v>
      </c>
      <c r="DL135" s="84">
        <v>-0.95238095238095244</v>
      </c>
    </row>
    <row r="136" spans="1:116" ht="15" customHeight="1" outlineLevel="2">
      <c r="A136" s="366">
        <v>360</v>
      </c>
      <c r="B136" s="15" t="s">
        <v>3420</v>
      </c>
      <c r="C136" s="336" t="s">
        <v>423</v>
      </c>
      <c r="D136" s="342">
        <v>2939</v>
      </c>
      <c r="E136" s="352">
        <v>2939</v>
      </c>
      <c r="F136" s="352">
        <v>2939</v>
      </c>
      <c r="G136" s="352">
        <v>2943</v>
      </c>
      <c r="H136" s="352">
        <v>2935</v>
      </c>
      <c r="I136" s="352">
        <v>3032</v>
      </c>
      <c r="J136" s="352">
        <v>3028</v>
      </c>
      <c r="K136" s="352">
        <v>3032</v>
      </c>
      <c r="L136" s="352">
        <v>3031</v>
      </c>
      <c r="M136" s="352">
        <v>3031</v>
      </c>
      <c r="N136" s="352">
        <v>3022</v>
      </c>
      <c r="O136" s="345">
        <v>3106</v>
      </c>
      <c r="P136" s="342">
        <v>3094</v>
      </c>
      <c r="Q136" s="352">
        <v>2692</v>
      </c>
      <c r="R136" s="352">
        <v>2645</v>
      </c>
      <c r="S136" s="352">
        <v>3376</v>
      </c>
      <c r="T136" s="352">
        <v>3309</v>
      </c>
      <c r="U136" s="352">
        <v>3339</v>
      </c>
      <c r="V136" s="352">
        <v>3290</v>
      </c>
      <c r="W136" s="352">
        <v>3297</v>
      </c>
      <c r="X136" s="352">
        <v>3280</v>
      </c>
      <c r="Y136" s="352">
        <v>3310</v>
      </c>
      <c r="Z136" s="352">
        <v>3296</v>
      </c>
      <c r="AA136" s="345">
        <v>3309</v>
      </c>
      <c r="AB136" s="342">
        <v>3304</v>
      </c>
      <c r="AC136" s="352">
        <v>3296</v>
      </c>
      <c r="AD136" s="352">
        <v>3295</v>
      </c>
      <c r="AE136" s="352">
        <v>3293</v>
      </c>
      <c r="AF136" s="352">
        <v>3313</v>
      </c>
      <c r="AG136" s="352">
        <v>3304</v>
      </c>
      <c r="AH136" s="352">
        <v>3310</v>
      </c>
      <c r="AI136" s="352">
        <v>3309</v>
      </c>
      <c r="AJ136" s="352">
        <v>3304</v>
      </c>
      <c r="AK136" s="352">
        <v>3300</v>
      </c>
      <c r="AL136" s="352">
        <v>3297</v>
      </c>
      <c r="AM136" s="345">
        <v>3296</v>
      </c>
      <c r="AN136" s="342">
        <v>3292</v>
      </c>
      <c r="AO136" s="352">
        <v>3279</v>
      </c>
      <c r="AP136" s="352">
        <v>3275</v>
      </c>
      <c r="AQ136" s="352">
        <v>3266</v>
      </c>
      <c r="AR136" s="352">
        <v>3254</v>
      </c>
      <c r="AS136" s="352">
        <v>3247</v>
      </c>
      <c r="AT136" s="352">
        <v>3233</v>
      </c>
      <c r="AU136" s="352">
        <v>3222</v>
      </c>
      <c r="AV136" s="352">
        <v>3217</v>
      </c>
      <c r="AW136" s="352">
        <v>3213</v>
      </c>
      <c r="AX136" s="352">
        <v>3201</v>
      </c>
      <c r="AY136" s="345">
        <v>3195</v>
      </c>
      <c r="AZ136" s="342">
        <v>3183</v>
      </c>
      <c r="BA136" s="352">
        <v>3170</v>
      </c>
      <c r="BB136" s="352">
        <v>3145</v>
      </c>
      <c r="BC136" s="352">
        <v>3140</v>
      </c>
      <c r="BD136" s="352">
        <v>3135</v>
      </c>
      <c r="BE136" s="352">
        <v>3129</v>
      </c>
      <c r="BF136" s="352">
        <v>3072</v>
      </c>
      <c r="BG136" s="352">
        <v>3085</v>
      </c>
      <c r="BH136" s="352">
        <v>3080</v>
      </c>
      <c r="BI136" s="352">
        <v>3078</v>
      </c>
      <c r="BJ136" s="352">
        <v>3082</v>
      </c>
      <c r="BK136" s="341">
        <v>3080</v>
      </c>
      <c r="BL136" s="342">
        <v>3089</v>
      </c>
      <c r="BM136" s="352">
        <v>3085</v>
      </c>
      <c r="BN136" s="352">
        <v>3191</v>
      </c>
      <c r="BO136" s="352">
        <v>3190</v>
      </c>
      <c r="BP136" s="352">
        <v>3190</v>
      </c>
      <c r="BQ136" s="352">
        <v>3207</v>
      </c>
      <c r="BR136" s="352">
        <v>3157</v>
      </c>
      <c r="BS136" s="352">
        <v>3154</v>
      </c>
      <c r="BT136" s="352">
        <v>3144</v>
      </c>
      <c r="BU136" s="352">
        <v>3138</v>
      </c>
      <c r="BV136" s="352">
        <v>3111</v>
      </c>
      <c r="BW136" s="341">
        <v>3109</v>
      </c>
      <c r="BX136" s="342">
        <v>3123</v>
      </c>
      <c r="BY136" s="352">
        <v>3104</v>
      </c>
      <c r="BZ136" s="352">
        <v>3319</v>
      </c>
      <c r="CA136" s="352">
        <v>3317</v>
      </c>
      <c r="CB136" s="352">
        <v>3342</v>
      </c>
      <c r="CC136" s="352">
        <v>3327</v>
      </c>
      <c r="CD136" s="352">
        <v>3316</v>
      </c>
      <c r="CE136" s="352">
        <v>3302</v>
      </c>
      <c r="CF136" s="352">
        <v>3290</v>
      </c>
      <c r="CG136" s="352">
        <v>3286</v>
      </c>
      <c r="CH136" s="352">
        <v>3272</v>
      </c>
      <c r="CI136" s="341">
        <v>3215</v>
      </c>
      <c r="CJ136" s="342">
        <v>3194</v>
      </c>
      <c r="CK136" s="352">
        <v>3219</v>
      </c>
      <c r="CL136" s="352">
        <v>3229</v>
      </c>
      <c r="CM136" s="352">
        <v>3272</v>
      </c>
      <c r="CN136" s="352">
        <v>3258</v>
      </c>
      <c r="CO136" s="352">
        <v>3258</v>
      </c>
      <c r="CP136" s="352">
        <v>3260</v>
      </c>
      <c r="CQ136" s="352">
        <v>3289</v>
      </c>
      <c r="CR136" s="352">
        <v>3285</v>
      </c>
      <c r="CS136" s="341">
        <v>3271</v>
      </c>
      <c r="CT136" s="345">
        <v>3272</v>
      </c>
      <c r="CU136" s="341">
        <v>3257</v>
      </c>
      <c r="CV136" s="352">
        <v>3220</v>
      </c>
      <c r="CW136" s="352">
        <v>3236</v>
      </c>
      <c r="CX136" s="352">
        <v>3242</v>
      </c>
      <c r="CY136" s="793">
        <v>3242</v>
      </c>
      <c r="CZ136" s="352"/>
      <c r="DA136" s="352"/>
      <c r="DB136" s="352"/>
      <c r="DC136" s="352"/>
      <c r="DD136" s="352"/>
      <c r="DE136" s="352"/>
      <c r="DF136" s="352"/>
      <c r="DG136" s="352"/>
      <c r="DH136" s="352"/>
      <c r="DI136" s="104">
        <v>6</v>
      </c>
      <c r="DJ136" s="84">
        <v>0.18507094386181369</v>
      </c>
      <c r="DK136" s="721">
        <v>-15</v>
      </c>
      <c r="DL136" s="84">
        <v>-0.46656298600311047</v>
      </c>
    </row>
    <row r="137" spans="1:116" ht="15" customHeight="1" outlineLevel="2">
      <c r="A137" s="366">
        <v>380</v>
      </c>
      <c r="B137" s="15" t="s">
        <v>3420</v>
      </c>
      <c r="C137" s="336" t="s">
        <v>424</v>
      </c>
      <c r="D137" s="342">
        <v>239</v>
      </c>
      <c r="E137" s="352">
        <v>239</v>
      </c>
      <c r="F137" s="352">
        <v>239</v>
      </c>
      <c r="G137" s="352">
        <v>239</v>
      </c>
      <c r="H137" s="352">
        <v>236</v>
      </c>
      <c r="I137" s="352">
        <v>260</v>
      </c>
      <c r="J137" s="352">
        <v>260</v>
      </c>
      <c r="K137" s="352">
        <v>260</v>
      </c>
      <c r="L137" s="352">
        <v>260</v>
      </c>
      <c r="M137" s="352">
        <v>260</v>
      </c>
      <c r="N137" s="352">
        <v>260</v>
      </c>
      <c r="O137" s="345">
        <v>265</v>
      </c>
      <c r="P137" s="342">
        <v>265</v>
      </c>
      <c r="Q137" s="352">
        <v>245</v>
      </c>
      <c r="R137" s="352">
        <v>239</v>
      </c>
      <c r="S137" s="352">
        <v>343</v>
      </c>
      <c r="T137" s="352">
        <v>343</v>
      </c>
      <c r="U137" s="352">
        <v>352</v>
      </c>
      <c r="V137" s="352">
        <v>352</v>
      </c>
      <c r="W137" s="352">
        <v>352</v>
      </c>
      <c r="X137" s="352">
        <v>356</v>
      </c>
      <c r="Y137" s="352">
        <v>356</v>
      </c>
      <c r="Z137" s="352">
        <v>359</v>
      </c>
      <c r="AA137" s="345">
        <v>359</v>
      </c>
      <c r="AB137" s="342">
        <v>358</v>
      </c>
      <c r="AC137" s="352">
        <v>355</v>
      </c>
      <c r="AD137" s="352">
        <v>354</v>
      </c>
      <c r="AE137" s="352">
        <v>354</v>
      </c>
      <c r="AF137" s="352">
        <v>359</v>
      </c>
      <c r="AG137" s="352">
        <v>357</v>
      </c>
      <c r="AH137" s="352">
        <v>358</v>
      </c>
      <c r="AI137" s="352">
        <v>360</v>
      </c>
      <c r="AJ137" s="352">
        <v>358</v>
      </c>
      <c r="AK137" s="352">
        <v>359</v>
      </c>
      <c r="AL137" s="352">
        <v>359</v>
      </c>
      <c r="AM137" s="345">
        <v>359</v>
      </c>
      <c r="AN137" s="342">
        <v>358</v>
      </c>
      <c r="AO137" s="352">
        <v>357</v>
      </c>
      <c r="AP137" s="352">
        <v>355</v>
      </c>
      <c r="AQ137" s="352">
        <v>353</v>
      </c>
      <c r="AR137" s="352">
        <v>348</v>
      </c>
      <c r="AS137" s="352">
        <v>347</v>
      </c>
      <c r="AT137" s="352">
        <v>346</v>
      </c>
      <c r="AU137" s="352">
        <v>342</v>
      </c>
      <c r="AV137" s="352">
        <v>342</v>
      </c>
      <c r="AW137" s="352">
        <v>341</v>
      </c>
      <c r="AX137" s="352">
        <v>339</v>
      </c>
      <c r="AY137" s="345">
        <v>339</v>
      </c>
      <c r="AZ137" s="342">
        <v>339</v>
      </c>
      <c r="BA137" s="352">
        <v>339</v>
      </c>
      <c r="BB137" s="352">
        <v>338</v>
      </c>
      <c r="BC137" s="352">
        <v>339</v>
      </c>
      <c r="BD137" s="352">
        <v>339</v>
      </c>
      <c r="BE137" s="352">
        <v>339</v>
      </c>
      <c r="BF137" s="352">
        <v>339</v>
      </c>
      <c r="BG137" s="352">
        <v>338</v>
      </c>
      <c r="BH137" s="352">
        <v>337</v>
      </c>
      <c r="BI137" s="352">
        <v>337</v>
      </c>
      <c r="BJ137" s="352">
        <v>339</v>
      </c>
      <c r="BK137" s="341">
        <v>338</v>
      </c>
      <c r="BL137" s="342">
        <v>342</v>
      </c>
      <c r="BM137" s="352">
        <v>342</v>
      </c>
      <c r="BN137" s="352">
        <v>344</v>
      </c>
      <c r="BO137" s="352">
        <v>344</v>
      </c>
      <c r="BP137" s="352">
        <v>344</v>
      </c>
      <c r="BQ137" s="352">
        <v>345</v>
      </c>
      <c r="BR137" s="352">
        <v>341</v>
      </c>
      <c r="BS137" s="352">
        <v>340</v>
      </c>
      <c r="BT137" s="352">
        <v>338</v>
      </c>
      <c r="BU137" s="352">
        <v>338</v>
      </c>
      <c r="BV137" s="352">
        <v>334</v>
      </c>
      <c r="BW137" s="341">
        <v>333</v>
      </c>
      <c r="BX137" s="342">
        <v>335</v>
      </c>
      <c r="BY137" s="352">
        <v>334</v>
      </c>
      <c r="BZ137" s="352">
        <v>343</v>
      </c>
      <c r="CA137" s="352">
        <v>344</v>
      </c>
      <c r="CB137" s="352">
        <v>346</v>
      </c>
      <c r="CC137" s="352">
        <v>345</v>
      </c>
      <c r="CD137" s="352">
        <v>347</v>
      </c>
      <c r="CE137" s="352">
        <v>345</v>
      </c>
      <c r="CF137" s="352">
        <v>347</v>
      </c>
      <c r="CG137" s="352">
        <v>349</v>
      </c>
      <c r="CH137" s="352">
        <v>348</v>
      </c>
      <c r="CI137" s="341">
        <v>350</v>
      </c>
      <c r="CJ137" s="342">
        <v>351</v>
      </c>
      <c r="CK137" s="352">
        <v>347</v>
      </c>
      <c r="CL137" s="352">
        <v>346</v>
      </c>
      <c r="CM137" s="352">
        <v>347</v>
      </c>
      <c r="CN137" s="352">
        <v>346</v>
      </c>
      <c r="CO137" s="352">
        <v>346</v>
      </c>
      <c r="CP137" s="352">
        <v>345</v>
      </c>
      <c r="CQ137" s="352">
        <v>344</v>
      </c>
      <c r="CR137" s="352">
        <v>344</v>
      </c>
      <c r="CS137" s="341">
        <v>343</v>
      </c>
      <c r="CT137" s="345">
        <v>340</v>
      </c>
      <c r="CU137" s="341">
        <v>339</v>
      </c>
      <c r="CV137" s="352">
        <v>338</v>
      </c>
      <c r="CW137" s="352">
        <v>339</v>
      </c>
      <c r="CX137" s="352">
        <v>336</v>
      </c>
      <c r="CY137" s="793">
        <v>336</v>
      </c>
      <c r="CZ137" s="352"/>
      <c r="DA137" s="352"/>
      <c r="DB137" s="352"/>
      <c r="DC137" s="352"/>
      <c r="DD137" s="352"/>
      <c r="DE137" s="352"/>
      <c r="DF137" s="352"/>
      <c r="DG137" s="352"/>
      <c r="DH137" s="352"/>
      <c r="DI137" s="104">
        <v>-3</v>
      </c>
      <c r="DJ137" s="84">
        <v>-0.89285714285714279</v>
      </c>
      <c r="DK137" s="721">
        <v>-3</v>
      </c>
      <c r="DL137" s="84">
        <v>-0.85714285714285721</v>
      </c>
    </row>
    <row r="138" spans="1:116" ht="15" customHeight="1" outlineLevel="2" thickBot="1">
      <c r="A138" s="366">
        <v>631</v>
      </c>
      <c r="B138" s="15" t="s">
        <v>3420</v>
      </c>
      <c r="C138" s="336" t="s">
        <v>425</v>
      </c>
      <c r="D138" s="343">
        <v>312</v>
      </c>
      <c r="E138" s="353">
        <v>311</v>
      </c>
      <c r="F138" s="353">
        <v>313</v>
      </c>
      <c r="G138" s="353">
        <v>313</v>
      </c>
      <c r="H138" s="353">
        <v>313</v>
      </c>
      <c r="I138" s="353">
        <v>341</v>
      </c>
      <c r="J138" s="353">
        <v>340</v>
      </c>
      <c r="K138" s="353">
        <v>339</v>
      </c>
      <c r="L138" s="353">
        <v>339</v>
      </c>
      <c r="M138" s="353">
        <v>338</v>
      </c>
      <c r="N138" s="353">
        <v>336</v>
      </c>
      <c r="O138" s="346">
        <v>343</v>
      </c>
      <c r="P138" s="343">
        <v>340</v>
      </c>
      <c r="Q138" s="353">
        <v>310</v>
      </c>
      <c r="R138" s="353">
        <v>306</v>
      </c>
      <c r="S138" s="353">
        <v>479</v>
      </c>
      <c r="T138" s="353">
        <v>476</v>
      </c>
      <c r="U138" s="353">
        <v>484</v>
      </c>
      <c r="V138" s="353">
        <v>484</v>
      </c>
      <c r="W138" s="353">
        <v>480</v>
      </c>
      <c r="X138" s="353">
        <v>480</v>
      </c>
      <c r="Y138" s="353">
        <v>485</v>
      </c>
      <c r="Z138" s="353">
        <v>482</v>
      </c>
      <c r="AA138" s="346">
        <v>481</v>
      </c>
      <c r="AB138" s="343">
        <v>481</v>
      </c>
      <c r="AC138" s="353">
        <v>481</v>
      </c>
      <c r="AD138" s="353">
        <v>481</v>
      </c>
      <c r="AE138" s="353">
        <v>481</v>
      </c>
      <c r="AF138" s="353">
        <v>482</v>
      </c>
      <c r="AG138" s="353">
        <v>482</v>
      </c>
      <c r="AH138" s="353">
        <v>480</v>
      </c>
      <c r="AI138" s="353">
        <v>481</v>
      </c>
      <c r="AJ138" s="353">
        <v>480</v>
      </c>
      <c r="AK138" s="353">
        <v>481</v>
      </c>
      <c r="AL138" s="353">
        <v>479</v>
      </c>
      <c r="AM138" s="346">
        <v>479</v>
      </c>
      <c r="AN138" s="343">
        <v>478</v>
      </c>
      <c r="AO138" s="353">
        <v>476</v>
      </c>
      <c r="AP138" s="353">
        <v>472</v>
      </c>
      <c r="AQ138" s="353">
        <v>472</v>
      </c>
      <c r="AR138" s="353">
        <v>475</v>
      </c>
      <c r="AS138" s="353">
        <v>474</v>
      </c>
      <c r="AT138" s="353">
        <v>472</v>
      </c>
      <c r="AU138" s="353">
        <v>468</v>
      </c>
      <c r="AV138" s="353">
        <v>467</v>
      </c>
      <c r="AW138" s="353">
        <v>467</v>
      </c>
      <c r="AX138" s="353">
        <v>465</v>
      </c>
      <c r="AY138" s="346">
        <v>464</v>
      </c>
      <c r="AZ138" s="343">
        <v>465</v>
      </c>
      <c r="BA138" s="353">
        <v>465</v>
      </c>
      <c r="BB138" s="353">
        <v>464</v>
      </c>
      <c r="BC138" s="353">
        <v>467</v>
      </c>
      <c r="BD138" s="353">
        <v>463</v>
      </c>
      <c r="BE138" s="353">
        <v>459</v>
      </c>
      <c r="BF138" s="353">
        <v>455</v>
      </c>
      <c r="BG138" s="353">
        <v>458</v>
      </c>
      <c r="BH138" s="353">
        <v>457</v>
      </c>
      <c r="BI138" s="353">
        <v>457</v>
      </c>
      <c r="BJ138" s="353">
        <v>459</v>
      </c>
      <c r="BK138" s="354">
        <v>460</v>
      </c>
      <c r="BL138" s="343">
        <v>483</v>
      </c>
      <c r="BM138" s="353">
        <v>483</v>
      </c>
      <c r="BN138" s="353">
        <v>492</v>
      </c>
      <c r="BO138" s="353">
        <v>493</v>
      </c>
      <c r="BP138" s="353">
        <v>493</v>
      </c>
      <c r="BQ138" s="353">
        <v>495</v>
      </c>
      <c r="BR138" s="353">
        <v>494</v>
      </c>
      <c r="BS138" s="353">
        <v>498</v>
      </c>
      <c r="BT138" s="353">
        <v>497</v>
      </c>
      <c r="BU138" s="353">
        <v>491</v>
      </c>
      <c r="BV138" s="353">
        <v>489</v>
      </c>
      <c r="BW138" s="354">
        <v>488</v>
      </c>
      <c r="BX138" s="343">
        <v>490</v>
      </c>
      <c r="BY138" s="353">
        <v>496</v>
      </c>
      <c r="BZ138" s="353">
        <v>521</v>
      </c>
      <c r="CA138" s="353">
        <v>519</v>
      </c>
      <c r="CB138" s="353">
        <v>517</v>
      </c>
      <c r="CC138" s="353">
        <v>517</v>
      </c>
      <c r="CD138" s="353">
        <v>517</v>
      </c>
      <c r="CE138" s="353">
        <v>517</v>
      </c>
      <c r="CF138" s="353">
        <v>519</v>
      </c>
      <c r="CG138" s="353">
        <v>523</v>
      </c>
      <c r="CH138" s="353">
        <v>519</v>
      </c>
      <c r="CI138" s="354">
        <v>516</v>
      </c>
      <c r="CJ138" s="343">
        <v>507</v>
      </c>
      <c r="CK138" s="353">
        <v>511</v>
      </c>
      <c r="CL138" s="353">
        <v>517</v>
      </c>
      <c r="CM138" s="353">
        <v>519</v>
      </c>
      <c r="CN138" s="353">
        <v>518</v>
      </c>
      <c r="CO138" s="353">
        <v>527</v>
      </c>
      <c r="CP138" s="353">
        <v>532</v>
      </c>
      <c r="CQ138" s="353">
        <v>540</v>
      </c>
      <c r="CR138" s="353">
        <v>543</v>
      </c>
      <c r="CS138" s="354">
        <v>540</v>
      </c>
      <c r="CT138" s="346">
        <v>540</v>
      </c>
      <c r="CU138" s="341">
        <v>536</v>
      </c>
      <c r="CV138" s="352">
        <v>531</v>
      </c>
      <c r="CW138" s="352">
        <v>535</v>
      </c>
      <c r="CX138" s="352">
        <v>542</v>
      </c>
      <c r="CY138" s="793">
        <v>542</v>
      </c>
      <c r="CZ138" s="352"/>
      <c r="DA138" s="352"/>
      <c r="DB138" s="352"/>
      <c r="DC138" s="352"/>
      <c r="DD138" s="352"/>
      <c r="DE138" s="352"/>
      <c r="DF138" s="352"/>
      <c r="DG138" s="352"/>
      <c r="DH138" s="352"/>
      <c r="DI138" s="104">
        <v>7</v>
      </c>
      <c r="DJ138" s="84">
        <v>1.2915129151291513</v>
      </c>
      <c r="DK138" s="721">
        <v>6</v>
      </c>
      <c r="DL138" s="84">
        <v>1.1627906976744187</v>
      </c>
    </row>
    <row r="139" spans="1:116">
      <c r="C139" s="6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>
        <v>4998</v>
      </c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794"/>
      <c r="CZ139" s="5"/>
      <c r="DA139" s="5"/>
      <c r="DB139" s="5"/>
      <c r="DC139" s="5"/>
      <c r="DD139" s="5"/>
      <c r="DE139" s="5"/>
      <c r="DF139" s="5"/>
      <c r="DG139" s="5"/>
      <c r="DH139" s="5"/>
      <c r="DI139" s="210"/>
      <c r="DJ139" s="211"/>
    </row>
    <row r="140" spans="1:116">
      <c r="A140" s="216" t="s">
        <v>444</v>
      </c>
      <c r="B140" s="832" t="s">
        <v>3458</v>
      </c>
      <c r="C140" s="833"/>
      <c r="D140" s="833"/>
      <c r="E140" s="833"/>
      <c r="F140" s="833"/>
      <c r="G140" s="833"/>
      <c r="H140" s="833"/>
      <c r="I140" s="833"/>
      <c r="J140" s="833"/>
      <c r="K140" s="833"/>
      <c r="L140" s="833"/>
      <c r="M140" s="834"/>
    </row>
    <row r="141" spans="1:116">
      <c r="A141" s="219" t="s">
        <v>431</v>
      </c>
      <c r="B141" s="828" t="s">
        <v>432</v>
      </c>
      <c r="C141" s="829"/>
      <c r="D141" s="829"/>
      <c r="E141" s="829"/>
      <c r="F141" s="829"/>
      <c r="G141" s="829"/>
      <c r="H141" s="829"/>
      <c r="I141" s="829"/>
      <c r="J141" s="829"/>
      <c r="K141" s="829"/>
      <c r="L141" s="829"/>
      <c r="M141" s="829"/>
    </row>
  </sheetData>
  <sheetProtection autoFilter="0"/>
  <autoFilter ref="DI2:DL141" xr:uid="{00000000-0009-0000-0000-00000D000000}"/>
  <mergeCells count="22">
    <mergeCell ref="DI1:DJ1"/>
    <mergeCell ref="DK1:DL1"/>
    <mergeCell ref="A2:A3"/>
    <mergeCell ref="B2:B3"/>
    <mergeCell ref="C2:C3"/>
    <mergeCell ref="D2:O2"/>
    <mergeCell ref="P2:AA2"/>
    <mergeCell ref="AB2:AM2"/>
    <mergeCell ref="BL2:BW2"/>
    <mergeCell ref="CJ2:CU2"/>
    <mergeCell ref="CY2:DH2"/>
    <mergeCell ref="B141:M141"/>
    <mergeCell ref="DM7:DN7"/>
    <mergeCell ref="DI2:DI3"/>
    <mergeCell ref="DJ2:DJ3"/>
    <mergeCell ref="DK2:DK3"/>
    <mergeCell ref="DL2:DL3"/>
    <mergeCell ref="DM2:DN2"/>
    <mergeCell ref="AN2:AY2"/>
    <mergeCell ref="AZ2:BK2"/>
    <mergeCell ref="BX2:CI2"/>
    <mergeCell ref="B140:M140"/>
  </mergeCells>
  <conditionalFormatting sqref="DI139">
    <cfRule type="iconSet" priority="6">
      <iconSet iconSet="3Arrows">
        <cfvo type="percent" val="0"/>
        <cfvo type="num" val="0"/>
        <cfvo type="num" val="1"/>
      </iconSet>
    </cfRule>
  </conditionalFormatting>
  <conditionalFormatting sqref="DJ139">
    <cfRule type="iconSet" priority="5">
      <iconSet iconSet="3Symbols2">
        <cfvo type="percent" val="0"/>
        <cfvo type="num" val="0"/>
        <cfvo type="num" val="0.5"/>
      </iconSet>
    </cfRule>
  </conditionalFormatting>
  <conditionalFormatting sqref="DK4:DK138">
    <cfRule type="iconSet" priority="4">
      <iconSet iconSet="3Arrows">
        <cfvo type="percent" val="0"/>
        <cfvo type="num" val="0"/>
        <cfvo type="num" val="1"/>
      </iconSet>
    </cfRule>
  </conditionalFormatting>
  <conditionalFormatting sqref="DJ4:DJ138">
    <cfRule type="iconSet" priority="3">
      <iconSet iconSet="3Symbols2">
        <cfvo type="percent" val="0"/>
        <cfvo type="num" val="0.1"/>
        <cfvo type="num" val="0.5"/>
      </iconSet>
    </cfRule>
  </conditionalFormatting>
  <conditionalFormatting sqref="DL4:DL138">
    <cfRule type="iconSet" priority="2">
      <iconSet iconSet="3Symbols2">
        <cfvo type="percent" val="0"/>
        <cfvo type="num" val="0.1"/>
        <cfvo type="num" val="0.5"/>
      </iconSet>
    </cfRule>
  </conditionalFormatting>
  <conditionalFormatting sqref="DI4:DI138">
    <cfRule type="iconSet" priority="1">
      <iconSet iconSet="3Arrows">
        <cfvo type="percent" val="0"/>
        <cfvo type="num" val="0"/>
        <cfvo type="num" val="1"/>
      </iconSet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>
    <tabColor rgb="FF009900"/>
  </sheetPr>
  <dimension ref="A1:V37"/>
  <sheetViews>
    <sheetView zoomScale="70" zoomScaleNormal="70" zoomScaleSheetLayoutView="100" workbookViewId="0">
      <selection activeCell="P37" sqref="P37"/>
    </sheetView>
  </sheetViews>
  <sheetFormatPr defaultColWidth="11.42578125" defaultRowHeight="12.75"/>
  <cols>
    <col min="1" max="1" width="9.85546875" customWidth="1"/>
    <col min="2" max="2" width="11" customWidth="1"/>
    <col min="3" max="3" width="13" customWidth="1"/>
    <col min="4" max="4" width="12" customWidth="1"/>
    <col min="5" max="5" width="13.28515625" customWidth="1"/>
    <col min="6" max="6" width="13.42578125" customWidth="1"/>
    <col min="7" max="7" width="11.7109375" bestFit="1" customWidth="1"/>
    <col min="8" max="8" width="13.140625" customWidth="1"/>
    <col min="9" max="9" width="13.85546875" customWidth="1"/>
    <col min="10" max="10" width="13.7109375" customWidth="1"/>
    <col min="11" max="11" width="13" style="8" customWidth="1"/>
    <col min="12" max="12" width="13.42578125" customWidth="1"/>
    <col min="13" max="14" width="11.5703125" customWidth="1"/>
  </cols>
  <sheetData>
    <row r="1" spans="1:16" ht="30.75" customHeight="1">
      <c r="B1" s="16">
        <f t="shared" ref="B1:N1" si="0">B36-(B29+B31)</f>
        <v>1798930</v>
      </c>
      <c r="C1" s="16">
        <f t="shared" si="0"/>
        <v>1631597</v>
      </c>
      <c r="D1" s="16">
        <f t="shared" si="0"/>
        <v>1088391</v>
      </c>
      <c r="E1" s="16">
        <f t="shared" si="0"/>
        <v>1544966</v>
      </c>
      <c r="F1" s="16">
        <f t="shared" si="0"/>
        <v>564771</v>
      </c>
      <c r="G1" s="16">
        <f t="shared" si="0"/>
        <v>-91511</v>
      </c>
      <c r="H1" s="16">
        <f t="shared" si="0"/>
        <v>326421</v>
      </c>
      <c r="I1" s="16">
        <f t="shared" si="0"/>
        <v>207622</v>
      </c>
      <c r="J1" s="16">
        <f t="shared" si="0"/>
        <v>488741</v>
      </c>
      <c r="K1" s="16">
        <f t="shared" si="0"/>
        <v>724764</v>
      </c>
      <c r="L1" s="16">
        <f t="shared" si="0"/>
        <v>616669</v>
      </c>
      <c r="M1" s="16">
        <f t="shared" si="0"/>
        <v>588849</v>
      </c>
      <c r="N1" s="16">
        <f t="shared" si="0"/>
        <v>638984</v>
      </c>
      <c r="O1" s="16">
        <f>O36-(O29+O31)</f>
        <v>506780</v>
      </c>
      <c r="P1" s="16">
        <f>P36-(U29+U31)</f>
        <v>-556904</v>
      </c>
    </row>
    <row r="2" spans="1:16" ht="22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5" customHeight="1">
      <c r="A3" s="934"/>
      <c r="B3" s="7"/>
      <c r="C3" s="7"/>
      <c r="D3" s="7"/>
      <c r="E3" s="7"/>
      <c r="F3" s="7"/>
      <c r="G3" s="7"/>
      <c r="H3" s="7"/>
      <c r="I3" s="7"/>
    </row>
    <row r="4" spans="1:16">
      <c r="A4" s="934"/>
    </row>
    <row r="25" spans="1:22" ht="53.25" customHeight="1">
      <c r="A25" s="126"/>
      <c r="C25" s="4"/>
      <c r="D25" s="4"/>
      <c r="E25" s="4"/>
      <c r="F25" s="4"/>
      <c r="G25" s="4"/>
      <c r="H25" s="4"/>
      <c r="I25" s="4"/>
      <c r="J25" s="4"/>
      <c r="K25" s="126"/>
      <c r="L25" s="126"/>
      <c r="M25" s="126"/>
      <c r="N25" s="126"/>
      <c r="O25" s="126"/>
    </row>
    <row r="26" spans="1:22" s="152" customFormat="1" ht="33.75" customHeight="1">
      <c r="A26" s="411" t="s">
        <v>3459</v>
      </c>
      <c r="B26" s="411"/>
      <c r="C26" s="411"/>
      <c r="D26" s="411"/>
      <c r="E26" s="411"/>
      <c r="F26" s="411"/>
      <c r="G26" s="411"/>
      <c r="H26" s="411"/>
      <c r="I26" s="411"/>
      <c r="J26" s="412"/>
      <c r="K26" s="413"/>
      <c r="L26" s="414"/>
      <c r="M26" s="151"/>
      <c r="N26" s="151"/>
    </row>
    <row r="27" spans="1:22" s="113" customFormat="1" ht="21" hidden="1" customHeight="1">
      <c r="A27" s="407" t="s">
        <v>448</v>
      </c>
      <c r="B27" s="408">
        <v>2001</v>
      </c>
      <c r="C27" s="408">
        <v>2002</v>
      </c>
      <c r="D27" s="408">
        <v>2003</v>
      </c>
      <c r="E27" s="409" t="s">
        <v>449</v>
      </c>
      <c r="F27" s="409" t="s">
        <v>450</v>
      </c>
      <c r="G27" s="409" t="s">
        <v>451</v>
      </c>
      <c r="H27" s="409" t="s">
        <v>452</v>
      </c>
      <c r="I27" s="409" t="s">
        <v>453</v>
      </c>
      <c r="J27" s="409">
        <v>2009</v>
      </c>
      <c r="K27" s="410" t="s">
        <v>454</v>
      </c>
      <c r="L27" s="408">
        <v>2011</v>
      </c>
      <c r="M27" s="408">
        <v>2012</v>
      </c>
      <c r="N27" s="386">
        <v>2013</v>
      </c>
      <c r="O27" s="386">
        <v>2014</v>
      </c>
      <c r="P27" s="386">
        <v>2015</v>
      </c>
      <c r="Q27" s="386">
        <v>2016</v>
      </c>
      <c r="R27" s="386">
        <v>2017</v>
      </c>
      <c r="S27" s="386">
        <v>2018</v>
      </c>
      <c r="T27" s="386">
        <v>2019</v>
      </c>
      <c r="U27" s="387">
        <v>2020</v>
      </c>
      <c r="V27" s="129"/>
    </row>
    <row r="28" spans="1:22" s="113" customFormat="1" ht="48" hidden="1" customHeight="1">
      <c r="A28" s="262" t="s">
        <v>456</v>
      </c>
      <c r="B28" s="388">
        <v>0.28161816000075984</v>
      </c>
      <c r="C28" s="388">
        <v>0.28161816000075984</v>
      </c>
      <c r="D28" s="388">
        <v>0.28161816000075984</v>
      </c>
      <c r="E28" s="388">
        <v>0.28161816000075984</v>
      </c>
      <c r="F28" s="388">
        <v>0.46761033990462014</v>
      </c>
      <c r="G28" s="388">
        <v>0.47678034428740662</v>
      </c>
      <c r="H28" s="388">
        <v>0.43396095452871469</v>
      </c>
      <c r="I28" s="388">
        <v>0.45685031642373936</v>
      </c>
      <c r="J28" s="388">
        <v>0.42828549884254158</v>
      </c>
      <c r="K28" s="388">
        <f>+K29/K36</f>
        <v>0.38488078558484062</v>
      </c>
      <c r="L28" s="388">
        <v>0.38032009133096423</v>
      </c>
      <c r="M28" s="388">
        <v>0.37858651258948955</v>
      </c>
      <c r="N28" s="388">
        <v>0.37769440903874452</v>
      </c>
      <c r="O28" s="388">
        <v>0.37800973702018081</v>
      </c>
      <c r="P28" s="388">
        <v>0.37144995917939982</v>
      </c>
      <c r="Q28" s="388">
        <v>0.34306703268334715</v>
      </c>
      <c r="R28" s="388">
        <v>0.35324925398276574</v>
      </c>
      <c r="S28" s="388">
        <f>S29/S36</f>
        <v>0.36496141313186525</v>
      </c>
      <c r="T28" s="388">
        <f>T29/T36</f>
        <v>0.34967175078157847</v>
      </c>
      <c r="U28" s="389">
        <f>U29/U36</f>
        <v>0.40687114120693091</v>
      </c>
    </row>
    <row r="29" spans="1:22" s="16" customFormat="1" ht="31.5" hidden="1" customHeight="1">
      <c r="A29" s="263" t="s">
        <v>457</v>
      </c>
      <c r="B29" s="390">
        <v>1164108</v>
      </c>
      <c r="C29" s="390">
        <v>1197135</v>
      </c>
      <c r="D29" s="390">
        <v>1195424</v>
      </c>
      <c r="E29" s="391">
        <v>1601055</v>
      </c>
      <c r="F29" s="391">
        <v>2693985</v>
      </c>
      <c r="G29" s="391">
        <v>2746815</v>
      </c>
      <c r="H29" s="391">
        <v>2575882</v>
      </c>
      <c r="I29" s="391">
        <v>2700831</v>
      </c>
      <c r="J29" s="391">
        <v>2564995</v>
      </c>
      <c r="K29" s="391">
        <v>2334688</v>
      </c>
      <c r="L29" s="392">
        <v>2336614</v>
      </c>
      <c r="M29" s="392">
        <v>2355496</v>
      </c>
      <c r="N29" s="392">
        <v>2379471</v>
      </c>
      <c r="O29" s="392">
        <v>2410996</v>
      </c>
      <c r="P29" s="392">
        <v>2398192</v>
      </c>
      <c r="Q29" s="392">
        <v>2241894</v>
      </c>
      <c r="R29" s="392">
        <v>2336079</v>
      </c>
      <c r="S29" s="392">
        <v>2338345</v>
      </c>
      <c r="T29" s="392">
        <v>2290422</v>
      </c>
      <c r="U29" s="393">
        <f>'1. Población_Afiliada_Regimen'!D4</f>
        <v>2717057</v>
      </c>
    </row>
    <row r="30" spans="1:22" s="113" customFormat="1" ht="36" hidden="1" customHeight="1">
      <c r="A30" s="262" t="s">
        <v>458</v>
      </c>
      <c r="B30" s="388">
        <v>0.43247236068119349</v>
      </c>
      <c r="C30" s="388">
        <v>0.43247236068119349</v>
      </c>
      <c r="D30" s="388">
        <v>0.43247236068119349</v>
      </c>
      <c r="E30" s="388">
        <v>0.43247236068119349</v>
      </c>
      <c r="F30" s="388">
        <v>0.42067008900094166</v>
      </c>
      <c r="G30" s="388">
        <v>0.538547952457615</v>
      </c>
      <c r="H30" s="388">
        <v>0.49405112685077834</v>
      </c>
      <c r="I30" s="388">
        <v>0.50795360031908787</v>
      </c>
      <c r="J30" s="388">
        <v>0.49003570555539971</v>
      </c>
      <c r="K30" s="388">
        <f>+K31/K36</f>
        <v>0.49563955045851443</v>
      </c>
      <c r="L30" s="388">
        <v>0.51930748498203638</v>
      </c>
      <c r="M30" s="388">
        <v>0.52677087738196093</v>
      </c>
      <c r="N30" s="388">
        <v>0.52087939822126705</v>
      </c>
      <c r="O30" s="388">
        <v>0.54253439721849595</v>
      </c>
      <c r="P30" s="388">
        <v>0.55562869687416894</v>
      </c>
      <c r="Q30" s="388">
        <v>0.58311497864452122</v>
      </c>
      <c r="R30" s="388">
        <v>0.58782604514239722</v>
      </c>
      <c r="S30" s="388">
        <f>S31/S36</f>
        <v>0.62095203104305197</v>
      </c>
      <c r="T30" s="388">
        <f>T31/T36</f>
        <v>0.63337137793834275</v>
      </c>
      <c r="U30" s="389">
        <f>U31/U36</f>
        <v>0.64333498554192692</v>
      </c>
    </row>
    <row r="31" spans="1:22" s="113" customFormat="1" ht="36.75" hidden="1" customHeight="1">
      <c r="A31" s="262" t="s">
        <v>459</v>
      </c>
      <c r="B31" s="394">
        <v>2491833</v>
      </c>
      <c r="C31" s="395">
        <v>2619109</v>
      </c>
      <c r="D31" s="395">
        <v>3242642</v>
      </c>
      <c r="E31" s="394">
        <v>2458691</v>
      </c>
      <c r="F31" s="394">
        <v>2423554</v>
      </c>
      <c r="G31" s="394">
        <v>3102669</v>
      </c>
      <c r="H31" s="396">
        <v>2932562</v>
      </c>
      <c r="I31" s="396">
        <v>3002946</v>
      </c>
      <c r="J31" s="396">
        <v>2934816</v>
      </c>
      <c r="K31" s="391">
        <v>3006551</v>
      </c>
      <c r="L31" s="392">
        <v>3190526</v>
      </c>
      <c r="M31" s="392">
        <v>3277472</v>
      </c>
      <c r="N31" s="392">
        <v>3281535</v>
      </c>
      <c r="O31" s="392">
        <v>3460356</v>
      </c>
      <c r="P31" s="392">
        <v>3587305</v>
      </c>
      <c r="Q31" s="392">
        <v>3810573</v>
      </c>
      <c r="R31" s="392">
        <v>3887363</v>
      </c>
      <c r="S31" s="392">
        <v>3978503</v>
      </c>
      <c r="T31" s="392">
        <v>4148713</v>
      </c>
      <c r="U31" s="393">
        <f>'1. Población_Afiliada_Regimen'!F4+'1. Población_Afiliada_Regimen'!H4+'1. Población_Afiliada_Regimen'!J4</f>
        <v>4296146</v>
      </c>
    </row>
    <row r="32" spans="1:22" s="16" customFormat="1" ht="39.75" hidden="1" customHeight="1">
      <c r="A32" s="264" t="s">
        <v>3460</v>
      </c>
      <c r="B32" s="397">
        <f>(B33/B36)</f>
        <v>0.32978415071593808</v>
      </c>
      <c r="C32" s="397">
        <f t="shared" ref="C32:N32" si="1">(C33/C36)</f>
        <v>0.29949424001177716</v>
      </c>
      <c r="D32" s="397">
        <f t="shared" si="1"/>
        <v>0.19694191052241969</v>
      </c>
      <c r="E32" s="397">
        <f t="shared" si="1"/>
        <v>0.27565484185449673</v>
      </c>
      <c r="F32" s="397">
        <f t="shared" si="1"/>
        <v>9.939109270701528E-2</v>
      </c>
      <c r="G32" s="397">
        <f t="shared" si="1"/>
        <v>-1.589291926169157E-2</v>
      </c>
      <c r="H32" s="397">
        <f t="shared" si="1"/>
        <v>5.5943196629227927E-2</v>
      </c>
      <c r="I32" s="397">
        <f t="shared" si="1"/>
        <v>3.512231199416585E-2</v>
      </c>
      <c r="J32" s="397">
        <f t="shared" si="1"/>
        <v>8.161255007888385E-2</v>
      </c>
      <c r="K32" s="397">
        <f t="shared" si="1"/>
        <v>0.11947966395664493</v>
      </c>
      <c r="L32" s="397">
        <v>0.10037242368699939</v>
      </c>
      <c r="M32" s="397">
        <f t="shared" si="1"/>
        <v>9.464261002854954E-2</v>
      </c>
      <c r="N32" s="397">
        <f t="shared" si="1"/>
        <v>0.10142619273998847</v>
      </c>
      <c r="O32" s="397">
        <v>7.9455865761323227E-2</v>
      </c>
      <c r="P32" s="397">
        <v>7.2921343946431225E-2</v>
      </c>
      <c r="Q32" s="397">
        <v>7.3817988672131615E-2</v>
      </c>
      <c r="R32" s="397">
        <v>5.8924700874836949E-2</v>
      </c>
      <c r="S32" s="397">
        <f>S33/S36</f>
        <v>5.8401130495503273E-2</v>
      </c>
      <c r="T32" s="397">
        <f>T33/T36</f>
        <v>1.6956871280078827E-2</v>
      </c>
      <c r="U32" s="398">
        <f>(U33/U36)</f>
        <v>-5.0206126748857806E-2</v>
      </c>
    </row>
    <row r="33" spans="1:21" s="113" customFormat="1" ht="30.75" hidden="1" customHeight="1">
      <c r="A33" s="265" t="s">
        <v>3461</v>
      </c>
      <c r="B33" s="392">
        <f>B36-(B29+B31)</f>
        <v>1798930</v>
      </c>
      <c r="C33" s="392">
        <f t="shared" ref="C33:N33" si="2">C36-(C29+C31)</f>
        <v>1631597</v>
      </c>
      <c r="D33" s="392">
        <f t="shared" si="2"/>
        <v>1088391</v>
      </c>
      <c r="E33" s="392">
        <f t="shared" si="2"/>
        <v>1544966</v>
      </c>
      <c r="F33" s="392">
        <f t="shared" si="2"/>
        <v>564771</v>
      </c>
      <c r="G33" s="392">
        <f t="shared" si="2"/>
        <v>-91511</v>
      </c>
      <c r="H33" s="392">
        <f t="shared" si="2"/>
        <v>326421</v>
      </c>
      <c r="I33" s="392">
        <f t="shared" si="2"/>
        <v>207622</v>
      </c>
      <c r="J33" s="392">
        <f t="shared" si="2"/>
        <v>488741</v>
      </c>
      <c r="K33" s="392">
        <f t="shared" si="2"/>
        <v>724764</v>
      </c>
      <c r="L33" s="392">
        <v>616669</v>
      </c>
      <c r="M33" s="392">
        <f t="shared" si="2"/>
        <v>588849</v>
      </c>
      <c r="N33" s="392">
        <f t="shared" si="2"/>
        <v>638984</v>
      </c>
      <c r="O33" s="392">
        <v>506780</v>
      </c>
      <c r="P33" s="392">
        <v>470802</v>
      </c>
      <c r="Q33" s="392">
        <v>482390</v>
      </c>
      <c r="R33" s="392">
        <v>389676</v>
      </c>
      <c r="S33" s="392">
        <v>374182</v>
      </c>
      <c r="T33" s="392">
        <v>111071</v>
      </c>
      <c r="U33" s="393">
        <f>U36-(U29+U31)</f>
        <v>-335273</v>
      </c>
    </row>
    <row r="34" spans="1:21" s="16" customFormat="1" ht="39.75" hidden="1" customHeight="1">
      <c r="A34" s="264" t="s">
        <v>3462</v>
      </c>
      <c r="B34" s="397">
        <f>+B35/B36</f>
        <v>0.67021584928406186</v>
      </c>
      <c r="C34" s="397">
        <f>+C35/C36</f>
        <v>0.70050575998822284</v>
      </c>
      <c r="D34" s="397">
        <f>+D35/D36</f>
        <v>0.80305808947758028</v>
      </c>
      <c r="E34" s="397">
        <v>0.71409052068195333</v>
      </c>
      <c r="F34" s="397">
        <v>0.8882804289055618</v>
      </c>
      <c r="G34" s="397">
        <v>1.0153282967450217</v>
      </c>
      <c r="H34" s="397">
        <v>0.92801208137949298</v>
      </c>
      <c r="I34" s="397">
        <v>0.96480391674282728</v>
      </c>
      <c r="J34" s="397">
        <v>0.91832120439794129</v>
      </c>
      <c r="K34" s="399">
        <f>+K35/K36</f>
        <v>0.88052033604335511</v>
      </c>
      <c r="L34" s="399">
        <v>0.89962757631300061</v>
      </c>
      <c r="M34" s="399">
        <v>0.90535738997145043</v>
      </c>
      <c r="N34" s="399">
        <v>0.89857380726001157</v>
      </c>
      <c r="O34" s="399">
        <v>0.92054413423867676</v>
      </c>
      <c r="P34" s="399">
        <v>0.92707865605356876</v>
      </c>
      <c r="Q34" s="399">
        <v>0.92618201132786837</v>
      </c>
      <c r="R34" s="399">
        <v>0.94107529912516308</v>
      </c>
      <c r="S34" s="399">
        <f>S35/S36</f>
        <v>0.98591344417491711</v>
      </c>
      <c r="T34" s="399">
        <f>T35/T36</f>
        <v>0.98304312871992117</v>
      </c>
      <c r="U34" s="400">
        <f>+U35/U36</f>
        <v>1.0502061267488578</v>
      </c>
    </row>
    <row r="35" spans="1:21" s="113" customFormat="1" ht="30.75" hidden="1" customHeight="1">
      <c r="A35" s="265" t="s">
        <v>466</v>
      </c>
      <c r="B35" s="392">
        <f>+B31+B29</f>
        <v>3655941</v>
      </c>
      <c r="C35" s="392">
        <f>+C31+C29</f>
        <v>3816244</v>
      </c>
      <c r="D35" s="392">
        <f>+D31+D29</f>
        <v>4438066</v>
      </c>
      <c r="E35" s="391">
        <v>4059746</v>
      </c>
      <c r="F35" s="391">
        <v>5117539</v>
      </c>
      <c r="G35" s="391">
        <v>5849484</v>
      </c>
      <c r="H35" s="391">
        <v>5508444</v>
      </c>
      <c r="I35" s="391">
        <v>5703777</v>
      </c>
      <c r="J35" s="391">
        <v>5499811</v>
      </c>
      <c r="K35" s="391">
        <f>+K31+K29</f>
        <v>5341239</v>
      </c>
      <c r="L35" s="391">
        <v>5527140</v>
      </c>
      <c r="M35" s="391">
        <v>5632968</v>
      </c>
      <c r="N35" s="391">
        <v>5661006</v>
      </c>
      <c r="O35" s="391">
        <v>5871352</v>
      </c>
      <c r="P35" s="391">
        <v>5985497</v>
      </c>
      <c r="Q35" s="391">
        <v>6052467</v>
      </c>
      <c r="R35" s="391">
        <v>6223442</v>
      </c>
      <c r="S35" s="391">
        <v>6316848</v>
      </c>
      <c r="T35" s="391">
        <v>6439135</v>
      </c>
      <c r="U35" s="401">
        <f>+U31+U29</f>
        <v>7013203</v>
      </c>
    </row>
    <row r="36" spans="1:21" s="113" customFormat="1" ht="30.75" hidden="1" customHeight="1" thickBot="1">
      <c r="A36" s="266" t="s">
        <v>467</v>
      </c>
      <c r="B36" s="402">
        <v>5454871</v>
      </c>
      <c r="C36" s="402">
        <v>5447841</v>
      </c>
      <c r="D36" s="402">
        <v>5526457</v>
      </c>
      <c r="E36" s="403">
        <v>5604712</v>
      </c>
      <c r="F36" s="403">
        <v>5682310</v>
      </c>
      <c r="G36" s="403">
        <v>5757973</v>
      </c>
      <c r="H36" s="403">
        <v>5834865</v>
      </c>
      <c r="I36" s="403">
        <v>5911399</v>
      </c>
      <c r="J36" s="403">
        <v>5988552</v>
      </c>
      <c r="K36" s="404">
        <v>6066003</v>
      </c>
      <c r="L36" s="402">
        <v>6143809</v>
      </c>
      <c r="M36" s="402">
        <v>6221817</v>
      </c>
      <c r="N36" s="402">
        <v>6299990</v>
      </c>
      <c r="O36" s="402">
        <v>6378132</v>
      </c>
      <c r="P36" s="402">
        <v>6456299</v>
      </c>
      <c r="Q36" s="402">
        <v>6534857</v>
      </c>
      <c r="R36" s="402">
        <v>6613118</v>
      </c>
      <c r="S36" s="402">
        <v>6407102</v>
      </c>
      <c r="T36" s="402">
        <v>6550206</v>
      </c>
      <c r="U36" s="405">
        <v>6677930</v>
      </c>
    </row>
    <row r="37" spans="1:21">
      <c r="A37" s="208"/>
      <c r="B37" s="208"/>
      <c r="C37" s="208"/>
      <c r="D37" s="208"/>
      <c r="E37" s="208"/>
      <c r="F37" s="208"/>
      <c r="G37" s="208"/>
      <c r="H37" s="208"/>
      <c r="I37" s="208"/>
      <c r="J37" s="208"/>
      <c r="K37" s="215"/>
      <c r="L37" s="208"/>
      <c r="M37" s="208"/>
      <c r="N37" s="208"/>
      <c r="O37" s="208"/>
      <c r="P37" s="208"/>
      <c r="Q37" s="208"/>
      <c r="R37" s="208"/>
      <c r="S37" s="208"/>
    </row>
  </sheetData>
  <sheetProtection autoFilter="0"/>
  <mergeCells count="1">
    <mergeCell ref="A3:A4"/>
  </mergeCells>
  <pageMargins left="0.75" right="0.75" top="1" bottom="1" header="0" footer="0"/>
  <pageSetup paperSize="9" scale="55" orientation="portrait" r:id="rId1"/>
  <headerFooter alignWithMargins="0"/>
  <ignoredErrors>
    <ignoredError sqref="E27:K27 J26:K26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00000"/>
  </sheetPr>
  <dimension ref="A1:AR146"/>
  <sheetViews>
    <sheetView view="pageBreakPreview" zoomScaleNormal="90" zoomScaleSheetLayoutView="100" workbookViewId="0">
      <pane xSplit="2" ySplit="7" topLeftCell="C11" activePane="bottomRight" state="frozen"/>
      <selection pane="bottomRight" activeCell="H7" sqref="H7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9" customWidth="1"/>
    <col min="3" max="3" width="10.5703125" style="59" customWidth="1"/>
    <col min="4" max="4" width="6.85546875" style="59" customWidth="1"/>
    <col min="5" max="5" width="9.85546875" style="59" bestFit="1" customWidth="1"/>
    <col min="6" max="6" width="6.85546875" style="59" customWidth="1"/>
    <col min="7" max="7" width="8.28515625" style="59" bestFit="1" customWidth="1"/>
    <col min="8" max="8" width="6.85546875" style="59" customWidth="1"/>
    <col min="9" max="9" width="9.140625" style="59" bestFit="1" customWidth="1"/>
    <col min="10" max="10" width="11.42578125" style="59" customWidth="1"/>
    <col min="11" max="12" width="11.28515625" style="59" customWidth="1"/>
    <col min="13" max="13" width="10.85546875" style="59" customWidth="1"/>
    <col min="14" max="14" width="8.85546875" style="59" customWidth="1"/>
    <col min="15" max="15" width="10.85546875" style="59" bestFit="1" customWidth="1"/>
    <col min="16" max="16" width="6.85546875" style="59" bestFit="1" customWidth="1"/>
    <col min="17" max="17" width="10" style="59" bestFit="1" customWidth="1"/>
    <col min="18" max="18" width="6.85546875" style="59" bestFit="1" customWidth="1"/>
    <col min="19" max="19" width="13.28515625" style="59" bestFit="1" customWidth="1"/>
    <col min="20" max="20" width="6.85546875" style="59" bestFit="1" customWidth="1"/>
    <col min="21" max="21" width="13" style="59" bestFit="1" customWidth="1"/>
    <col min="22" max="22" width="6.85546875" style="59" bestFit="1" customWidth="1"/>
    <col min="23" max="23" width="11" style="59" bestFit="1" customWidth="1"/>
    <col min="24" max="24" width="6.85546875" style="59" bestFit="1" customWidth="1"/>
    <col min="25" max="25" width="9.5703125" style="59" bestFit="1" customWidth="1"/>
    <col min="26" max="26" width="6.28515625" style="59" customWidth="1"/>
    <col min="27" max="27" width="11" style="59" bestFit="1" customWidth="1"/>
    <col min="28" max="28" width="6.85546875" style="59" bestFit="1" customWidth="1"/>
    <col min="29" max="29" width="9.5703125" style="59" bestFit="1" customWidth="1"/>
    <col min="30" max="30" width="6.28515625" style="59" customWidth="1"/>
    <col min="31" max="31" width="13.28515625" style="59" customWidth="1"/>
    <col min="32" max="32" width="6.85546875" style="59" customWidth="1"/>
    <col min="33" max="33" width="9.85546875" style="59" bestFit="1" customWidth="1"/>
    <col min="34" max="34" width="6.85546875" style="59" customWidth="1"/>
    <col min="35" max="35" width="11.7109375" style="59" bestFit="1" customWidth="1"/>
    <col min="36" max="36" width="6.85546875" style="59" customWidth="1"/>
    <col min="37" max="37" width="11.7109375" style="59" bestFit="1" customWidth="1"/>
    <col min="38" max="38" width="6.85546875" style="59" customWidth="1"/>
    <col min="39" max="39" width="7.42578125" style="59" customWidth="1"/>
    <col min="40" max="40" width="6.85546875" style="59" customWidth="1"/>
    <col min="41" max="41" width="7.42578125" style="59" customWidth="1"/>
    <col min="42" max="42" width="6.85546875" style="59" customWidth="1"/>
    <col min="43" max="44" width="15.85546875" style="59" customWidth="1"/>
    <col min="45" max="232" width="11.42578125" style="59"/>
    <col min="233" max="233" width="20.140625" style="59" customWidth="1"/>
    <col min="234" max="234" width="7.5703125" style="59" bestFit="1" customWidth="1"/>
    <col min="235" max="235" width="9.140625" style="59" bestFit="1" customWidth="1"/>
    <col min="236" max="237" width="7.5703125" style="59" bestFit="1" customWidth="1"/>
    <col min="238" max="238" width="12.140625" style="59" bestFit="1" customWidth="1"/>
    <col min="239" max="239" width="10.5703125" style="59" bestFit="1" customWidth="1"/>
    <col min="240" max="240" width="9.140625" style="59" bestFit="1" customWidth="1"/>
    <col min="241" max="241" width="7.5703125" style="59" bestFit="1" customWidth="1"/>
    <col min="242" max="242" width="11.5703125" style="59" customWidth="1"/>
    <col min="243" max="488" width="11.42578125" style="59"/>
    <col min="489" max="489" width="20.140625" style="59" customWidth="1"/>
    <col min="490" max="490" width="7.5703125" style="59" bestFit="1" customWidth="1"/>
    <col min="491" max="491" width="9.140625" style="59" bestFit="1" customWidth="1"/>
    <col min="492" max="493" width="7.5703125" style="59" bestFit="1" customWidth="1"/>
    <col min="494" max="494" width="12.140625" style="59" bestFit="1" customWidth="1"/>
    <col min="495" max="495" width="10.5703125" style="59" bestFit="1" customWidth="1"/>
    <col min="496" max="496" width="9.140625" style="59" bestFit="1" customWidth="1"/>
    <col min="497" max="497" width="7.5703125" style="59" bestFit="1" customWidth="1"/>
    <col min="498" max="498" width="11.5703125" style="59" customWidth="1"/>
    <col min="499" max="744" width="11.42578125" style="59"/>
    <col min="745" max="745" width="20.140625" style="59" customWidth="1"/>
    <col min="746" max="746" width="7.5703125" style="59" bestFit="1" customWidth="1"/>
    <col min="747" max="747" width="9.140625" style="59" bestFit="1" customWidth="1"/>
    <col min="748" max="749" width="7.5703125" style="59" bestFit="1" customWidth="1"/>
    <col min="750" max="750" width="12.140625" style="59" bestFit="1" customWidth="1"/>
    <col min="751" max="751" width="10.5703125" style="59" bestFit="1" customWidth="1"/>
    <col min="752" max="752" width="9.140625" style="59" bestFit="1" customWidth="1"/>
    <col min="753" max="753" width="7.5703125" style="59" bestFit="1" customWidth="1"/>
    <col min="754" max="754" width="11.5703125" style="59" customWidth="1"/>
    <col min="755" max="1000" width="11.42578125" style="59"/>
    <col min="1001" max="1001" width="20.140625" style="59" customWidth="1"/>
    <col min="1002" max="1002" width="7.5703125" style="59" bestFit="1" customWidth="1"/>
    <col min="1003" max="1003" width="9.140625" style="59" bestFit="1" customWidth="1"/>
    <col min="1004" max="1005" width="7.5703125" style="59" bestFit="1" customWidth="1"/>
    <col min="1006" max="1006" width="12.140625" style="59" bestFit="1" customWidth="1"/>
    <col min="1007" max="1007" width="10.5703125" style="59" bestFit="1" customWidth="1"/>
    <col min="1008" max="1008" width="9.140625" style="59" bestFit="1" customWidth="1"/>
    <col min="1009" max="1009" width="7.5703125" style="59" bestFit="1" customWidth="1"/>
    <col min="1010" max="1010" width="11.5703125" style="59" customWidth="1"/>
    <col min="1011" max="1256" width="11.42578125" style="59"/>
    <col min="1257" max="1257" width="20.140625" style="59" customWidth="1"/>
    <col min="1258" max="1258" width="7.5703125" style="59" bestFit="1" customWidth="1"/>
    <col min="1259" max="1259" width="9.140625" style="59" bestFit="1" customWidth="1"/>
    <col min="1260" max="1261" width="7.5703125" style="59" bestFit="1" customWidth="1"/>
    <col min="1262" max="1262" width="12.140625" style="59" bestFit="1" customWidth="1"/>
    <col min="1263" max="1263" width="10.5703125" style="59" bestFit="1" customWidth="1"/>
    <col min="1264" max="1264" width="9.140625" style="59" bestFit="1" customWidth="1"/>
    <col min="1265" max="1265" width="7.5703125" style="59" bestFit="1" customWidth="1"/>
    <col min="1266" max="1266" width="11.5703125" style="59" customWidth="1"/>
    <col min="1267" max="1512" width="11.42578125" style="59"/>
    <col min="1513" max="1513" width="20.140625" style="59" customWidth="1"/>
    <col min="1514" max="1514" width="7.5703125" style="59" bestFit="1" customWidth="1"/>
    <col min="1515" max="1515" width="9.140625" style="59" bestFit="1" customWidth="1"/>
    <col min="1516" max="1517" width="7.5703125" style="59" bestFit="1" customWidth="1"/>
    <col min="1518" max="1518" width="12.140625" style="59" bestFit="1" customWidth="1"/>
    <col min="1519" max="1519" width="10.5703125" style="59" bestFit="1" customWidth="1"/>
    <col min="1520" max="1520" width="9.140625" style="59" bestFit="1" customWidth="1"/>
    <col min="1521" max="1521" width="7.5703125" style="59" bestFit="1" customWidth="1"/>
    <col min="1522" max="1522" width="11.5703125" style="59" customWidth="1"/>
    <col min="1523" max="1768" width="11.42578125" style="59"/>
    <col min="1769" max="1769" width="20.140625" style="59" customWidth="1"/>
    <col min="1770" max="1770" width="7.5703125" style="59" bestFit="1" customWidth="1"/>
    <col min="1771" max="1771" width="9.140625" style="59" bestFit="1" customWidth="1"/>
    <col min="1772" max="1773" width="7.5703125" style="59" bestFit="1" customWidth="1"/>
    <col min="1774" max="1774" width="12.140625" style="59" bestFit="1" customWidth="1"/>
    <col min="1775" max="1775" width="10.5703125" style="59" bestFit="1" customWidth="1"/>
    <col min="1776" max="1776" width="9.140625" style="59" bestFit="1" customWidth="1"/>
    <col min="1777" max="1777" width="7.5703125" style="59" bestFit="1" customWidth="1"/>
    <col min="1778" max="1778" width="11.5703125" style="59" customWidth="1"/>
    <col min="1779" max="2024" width="11.42578125" style="59"/>
    <col min="2025" max="2025" width="20.140625" style="59" customWidth="1"/>
    <col min="2026" max="2026" width="7.5703125" style="59" bestFit="1" customWidth="1"/>
    <col min="2027" max="2027" width="9.140625" style="59" bestFit="1" customWidth="1"/>
    <col min="2028" max="2029" width="7.5703125" style="59" bestFit="1" customWidth="1"/>
    <col min="2030" max="2030" width="12.140625" style="59" bestFit="1" customWidth="1"/>
    <col min="2031" max="2031" width="10.5703125" style="59" bestFit="1" customWidth="1"/>
    <col min="2032" max="2032" width="9.140625" style="59" bestFit="1" customWidth="1"/>
    <col min="2033" max="2033" width="7.5703125" style="59" bestFit="1" customWidth="1"/>
    <col min="2034" max="2034" width="11.5703125" style="59" customWidth="1"/>
    <col min="2035" max="2280" width="11.42578125" style="59"/>
    <col min="2281" max="2281" width="20.140625" style="59" customWidth="1"/>
    <col min="2282" max="2282" width="7.5703125" style="59" bestFit="1" customWidth="1"/>
    <col min="2283" max="2283" width="9.140625" style="59" bestFit="1" customWidth="1"/>
    <col min="2284" max="2285" width="7.5703125" style="59" bestFit="1" customWidth="1"/>
    <col min="2286" max="2286" width="12.140625" style="59" bestFit="1" customWidth="1"/>
    <col min="2287" max="2287" width="10.5703125" style="59" bestFit="1" customWidth="1"/>
    <col min="2288" max="2288" width="9.140625" style="59" bestFit="1" customWidth="1"/>
    <col min="2289" max="2289" width="7.5703125" style="59" bestFit="1" customWidth="1"/>
    <col min="2290" max="2290" width="11.5703125" style="59" customWidth="1"/>
    <col min="2291" max="2536" width="11.42578125" style="59"/>
    <col min="2537" max="2537" width="20.140625" style="59" customWidth="1"/>
    <col min="2538" max="2538" width="7.5703125" style="59" bestFit="1" customWidth="1"/>
    <col min="2539" max="2539" width="9.140625" style="59" bestFit="1" customWidth="1"/>
    <col min="2540" max="2541" width="7.5703125" style="59" bestFit="1" customWidth="1"/>
    <col min="2542" max="2542" width="12.140625" style="59" bestFit="1" customWidth="1"/>
    <col min="2543" max="2543" width="10.5703125" style="59" bestFit="1" customWidth="1"/>
    <col min="2544" max="2544" width="9.140625" style="59" bestFit="1" customWidth="1"/>
    <col min="2545" max="2545" width="7.5703125" style="59" bestFit="1" customWidth="1"/>
    <col min="2546" max="2546" width="11.5703125" style="59" customWidth="1"/>
    <col min="2547" max="2792" width="11.42578125" style="59"/>
    <col min="2793" max="2793" width="20.140625" style="59" customWidth="1"/>
    <col min="2794" max="2794" width="7.5703125" style="59" bestFit="1" customWidth="1"/>
    <col min="2795" max="2795" width="9.140625" style="59" bestFit="1" customWidth="1"/>
    <col min="2796" max="2797" width="7.5703125" style="59" bestFit="1" customWidth="1"/>
    <col min="2798" max="2798" width="12.140625" style="59" bestFit="1" customWidth="1"/>
    <col min="2799" max="2799" width="10.5703125" style="59" bestFit="1" customWidth="1"/>
    <col min="2800" max="2800" width="9.140625" style="59" bestFit="1" customWidth="1"/>
    <col min="2801" max="2801" width="7.5703125" style="59" bestFit="1" customWidth="1"/>
    <col min="2802" max="2802" width="11.5703125" style="59" customWidth="1"/>
    <col min="2803" max="3048" width="11.42578125" style="59"/>
    <col min="3049" max="3049" width="20.140625" style="59" customWidth="1"/>
    <col min="3050" max="3050" width="7.5703125" style="59" bestFit="1" customWidth="1"/>
    <col min="3051" max="3051" width="9.140625" style="59" bestFit="1" customWidth="1"/>
    <col min="3052" max="3053" width="7.5703125" style="59" bestFit="1" customWidth="1"/>
    <col min="3054" max="3054" width="12.140625" style="59" bestFit="1" customWidth="1"/>
    <col min="3055" max="3055" width="10.5703125" style="59" bestFit="1" customWidth="1"/>
    <col min="3056" max="3056" width="9.140625" style="59" bestFit="1" customWidth="1"/>
    <col min="3057" max="3057" width="7.5703125" style="59" bestFit="1" customWidth="1"/>
    <col min="3058" max="3058" width="11.5703125" style="59" customWidth="1"/>
    <col min="3059" max="3304" width="11.42578125" style="59"/>
    <col min="3305" max="3305" width="20.140625" style="59" customWidth="1"/>
    <col min="3306" max="3306" width="7.5703125" style="59" bestFit="1" customWidth="1"/>
    <col min="3307" max="3307" width="9.140625" style="59" bestFit="1" customWidth="1"/>
    <col min="3308" max="3309" width="7.5703125" style="59" bestFit="1" customWidth="1"/>
    <col min="3310" max="3310" width="12.140625" style="59" bestFit="1" customWidth="1"/>
    <col min="3311" max="3311" width="10.5703125" style="59" bestFit="1" customWidth="1"/>
    <col min="3312" max="3312" width="9.140625" style="59" bestFit="1" customWidth="1"/>
    <col min="3313" max="3313" width="7.5703125" style="59" bestFit="1" customWidth="1"/>
    <col min="3314" max="3314" width="11.5703125" style="59" customWidth="1"/>
    <col min="3315" max="3560" width="11.42578125" style="59"/>
    <col min="3561" max="3561" width="20.140625" style="59" customWidth="1"/>
    <col min="3562" max="3562" width="7.5703125" style="59" bestFit="1" customWidth="1"/>
    <col min="3563" max="3563" width="9.140625" style="59" bestFit="1" customWidth="1"/>
    <col min="3564" max="3565" width="7.5703125" style="59" bestFit="1" customWidth="1"/>
    <col min="3566" max="3566" width="12.140625" style="59" bestFit="1" customWidth="1"/>
    <col min="3567" max="3567" width="10.5703125" style="59" bestFit="1" customWidth="1"/>
    <col min="3568" max="3568" width="9.140625" style="59" bestFit="1" customWidth="1"/>
    <col min="3569" max="3569" width="7.5703125" style="59" bestFit="1" customWidth="1"/>
    <col min="3570" max="3570" width="11.5703125" style="59" customWidth="1"/>
    <col min="3571" max="3816" width="11.42578125" style="59"/>
    <col min="3817" max="3817" width="20.140625" style="59" customWidth="1"/>
    <col min="3818" max="3818" width="7.5703125" style="59" bestFit="1" customWidth="1"/>
    <col min="3819" max="3819" width="9.140625" style="59" bestFit="1" customWidth="1"/>
    <col min="3820" max="3821" width="7.5703125" style="59" bestFit="1" customWidth="1"/>
    <col min="3822" max="3822" width="12.140625" style="59" bestFit="1" customWidth="1"/>
    <col min="3823" max="3823" width="10.5703125" style="59" bestFit="1" customWidth="1"/>
    <col min="3824" max="3824" width="9.140625" style="59" bestFit="1" customWidth="1"/>
    <col min="3825" max="3825" width="7.5703125" style="59" bestFit="1" customWidth="1"/>
    <col min="3826" max="3826" width="11.5703125" style="59" customWidth="1"/>
    <col min="3827" max="4072" width="11.42578125" style="59"/>
    <col min="4073" max="4073" width="20.140625" style="59" customWidth="1"/>
    <col min="4074" max="4074" width="7.5703125" style="59" bestFit="1" customWidth="1"/>
    <col min="4075" max="4075" width="9.140625" style="59" bestFit="1" customWidth="1"/>
    <col min="4076" max="4077" width="7.5703125" style="59" bestFit="1" customWidth="1"/>
    <col min="4078" max="4078" width="12.140625" style="59" bestFit="1" customWidth="1"/>
    <col min="4079" max="4079" width="10.5703125" style="59" bestFit="1" customWidth="1"/>
    <col min="4080" max="4080" width="9.140625" style="59" bestFit="1" customWidth="1"/>
    <col min="4081" max="4081" width="7.5703125" style="59" bestFit="1" customWidth="1"/>
    <col min="4082" max="4082" width="11.5703125" style="59" customWidth="1"/>
    <col min="4083" max="4328" width="11.42578125" style="59"/>
    <col min="4329" max="4329" width="20.140625" style="59" customWidth="1"/>
    <col min="4330" max="4330" width="7.5703125" style="59" bestFit="1" customWidth="1"/>
    <col min="4331" max="4331" width="9.140625" style="59" bestFit="1" customWidth="1"/>
    <col min="4332" max="4333" width="7.5703125" style="59" bestFit="1" customWidth="1"/>
    <col min="4334" max="4334" width="12.140625" style="59" bestFit="1" customWidth="1"/>
    <col min="4335" max="4335" width="10.5703125" style="59" bestFit="1" customWidth="1"/>
    <col min="4336" max="4336" width="9.140625" style="59" bestFit="1" customWidth="1"/>
    <col min="4337" max="4337" width="7.5703125" style="59" bestFit="1" customWidth="1"/>
    <col min="4338" max="4338" width="11.5703125" style="59" customWidth="1"/>
    <col min="4339" max="4584" width="11.42578125" style="59"/>
    <col min="4585" max="4585" width="20.140625" style="59" customWidth="1"/>
    <col min="4586" max="4586" width="7.5703125" style="59" bestFit="1" customWidth="1"/>
    <col min="4587" max="4587" width="9.140625" style="59" bestFit="1" customWidth="1"/>
    <col min="4588" max="4589" width="7.5703125" style="59" bestFit="1" customWidth="1"/>
    <col min="4590" max="4590" width="12.140625" style="59" bestFit="1" customWidth="1"/>
    <col min="4591" max="4591" width="10.5703125" style="59" bestFit="1" customWidth="1"/>
    <col min="4592" max="4592" width="9.140625" style="59" bestFit="1" customWidth="1"/>
    <col min="4593" max="4593" width="7.5703125" style="59" bestFit="1" customWidth="1"/>
    <col min="4594" max="4594" width="11.5703125" style="59" customWidth="1"/>
    <col min="4595" max="4840" width="11.42578125" style="59"/>
    <col min="4841" max="4841" width="20.140625" style="59" customWidth="1"/>
    <col min="4842" max="4842" width="7.5703125" style="59" bestFit="1" customWidth="1"/>
    <col min="4843" max="4843" width="9.140625" style="59" bestFit="1" customWidth="1"/>
    <col min="4844" max="4845" width="7.5703125" style="59" bestFit="1" customWidth="1"/>
    <col min="4846" max="4846" width="12.140625" style="59" bestFit="1" customWidth="1"/>
    <col min="4847" max="4847" width="10.5703125" style="59" bestFit="1" customWidth="1"/>
    <col min="4848" max="4848" width="9.140625" style="59" bestFit="1" customWidth="1"/>
    <col min="4849" max="4849" width="7.5703125" style="59" bestFit="1" customWidth="1"/>
    <col min="4850" max="4850" width="11.5703125" style="59" customWidth="1"/>
    <col min="4851" max="5096" width="11.42578125" style="59"/>
    <col min="5097" max="5097" width="20.140625" style="59" customWidth="1"/>
    <col min="5098" max="5098" width="7.5703125" style="59" bestFit="1" customWidth="1"/>
    <col min="5099" max="5099" width="9.140625" style="59" bestFit="1" customWidth="1"/>
    <col min="5100" max="5101" width="7.5703125" style="59" bestFit="1" customWidth="1"/>
    <col min="5102" max="5102" width="12.140625" style="59" bestFit="1" customWidth="1"/>
    <col min="5103" max="5103" width="10.5703125" style="59" bestFit="1" customWidth="1"/>
    <col min="5104" max="5104" width="9.140625" style="59" bestFit="1" customWidth="1"/>
    <col min="5105" max="5105" width="7.5703125" style="59" bestFit="1" customWidth="1"/>
    <col min="5106" max="5106" width="11.5703125" style="59" customWidth="1"/>
    <col min="5107" max="5352" width="11.42578125" style="59"/>
    <col min="5353" max="5353" width="20.140625" style="59" customWidth="1"/>
    <col min="5354" max="5354" width="7.5703125" style="59" bestFit="1" customWidth="1"/>
    <col min="5355" max="5355" width="9.140625" style="59" bestFit="1" customWidth="1"/>
    <col min="5356" max="5357" width="7.5703125" style="59" bestFit="1" customWidth="1"/>
    <col min="5358" max="5358" width="12.140625" style="59" bestFit="1" customWidth="1"/>
    <col min="5359" max="5359" width="10.5703125" style="59" bestFit="1" customWidth="1"/>
    <col min="5360" max="5360" width="9.140625" style="59" bestFit="1" customWidth="1"/>
    <col min="5361" max="5361" width="7.5703125" style="59" bestFit="1" customWidth="1"/>
    <col min="5362" max="5362" width="11.5703125" style="59" customWidth="1"/>
    <col min="5363" max="5608" width="11.42578125" style="59"/>
    <col min="5609" max="5609" width="20.140625" style="59" customWidth="1"/>
    <col min="5610" max="5610" width="7.5703125" style="59" bestFit="1" customWidth="1"/>
    <col min="5611" max="5611" width="9.140625" style="59" bestFit="1" customWidth="1"/>
    <col min="5612" max="5613" width="7.5703125" style="59" bestFit="1" customWidth="1"/>
    <col min="5614" max="5614" width="12.140625" style="59" bestFit="1" customWidth="1"/>
    <col min="5615" max="5615" width="10.5703125" style="59" bestFit="1" customWidth="1"/>
    <col min="5616" max="5616" width="9.140625" style="59" bestFit="1" customWidth="1"/>
    <col min="5617" max="5617" width="7.5703125" style="59" bestFit="1" customWidth="1"/>
    <col min="5618" max="5618" width="11.5703125" style="59" customWidth="1"/>
    <col min="5619" max="5864" width="11.42578125" style="59"/>
    <col min="5865" max="5865" width="20.140625" style="59" customWidth="1"/>
    <col min="5866" max="5866" width="7.5703125" style="59" bestFit="1" customWidth="1"/>
    <col min="5867" max="5867" width="9.140625" style="59" bestFit="1" customWidth="1"/>
    <col min="5868" max="5869" width="7.5703125" style="59" bestFit="1" customWidth="1"/>
    <col min="5870" max="5870" width="12.140625" style="59" bestFit="1" customWidth="1"/>
    <col min="5871" max="5871" width="10.5703125" style="59" bestFit="1" customWidth="1"/>
    <col min="5872" max="5872" width="9.140625" style="59" bestFit="1" customWidth="1"/>
    <col min="5873" max="5873" width="7.5703125" style="59" bestFit="1" customWidth="1"/>
    <col min="5874" max="5874" width="11.5703125" style="59" customWidth="1"/>
    <col min="5875" max="6120" width="11.42578125" style="59"/>
    <col min="6121" max="6121" width="20.140625" style="59" customWidth="1"/>
    <col min="6122" max="6122" width="7.5703125" style="59" bestFit="1" customWidth="1"/>
    <col min="6123" max="6123" width="9.140625" style="59" bestFit="1" customWidth="1"/>
    <col min="6124" max="6125" width="7.5703125" style="59" bestFit="1" customWidth="1"/>
    <col min="6126" max="6126" width="12.140625" style="59" bestFit="1" customWidth="1"/>
    <col min="6127" max="6127" width="10.5703125" style="59" bestFit="1" customWidth="1"/>
    <col min="6128" max="6128" width="9.140625" style="59" bestFit="1" customWidth="1"/>
    <col min="6129" max="6129" width="7.5703125" style="59" bestFit="1" customWidth="1"/>
    <col min="6130" max="6130" width="11.5703125" style="59" customWidth="1"/>
    <col min="6131" max="6376" width="11.42578125" style="59"/>
    <col min="6377" max="6377" width="20.140625" style="59" customWidth="1"/>
    <col min="6378" max="6378" width="7.5703125" style="59" bestFit="1" customWidth="1"/>
    <col min="6379" max="6379" width="9.140625" style="59" bestFit="1" customWidth="1"/>
    <col min="6380" max="6381" width="7.5703125" style="59" bestFit="1" customWidth="1"/>
    <col min="6382" max="6382" width="12.140625" style="59" bestFit="1" customWidth="1"/>
    <col min="6383" max="6383" width="10.5703125" style="59" bestFit="1" customWidth="1"/>
    <col min="6384" max="6384" width="9.140625" style="59" bestFit="1" customWidth="1"/>
    <col min="6385" max="6385" width="7.5703125" style="59" bestFit="1" customWidth="1"/>
    <col min="6386" max="6386" width="11.5703125" style="59" customWidth="1"/>
    <col min="6387" max="6632" width="11.42578125" style="59"/>
    <col min="6633" max="6633" width="20.140625" style="59" customWidth="1"/>
    <col min="6634" max="6634" width="7.5703125" style="59" bestFit="1" customWidth="1"/>
    <col min="6635" max="6635" width="9.140625" style="59" bestFit="1" customWidth="1"/>
    <col min="6636" max="6637" width="7.5703125" style="59" bestFit="1" customWidth="1"/>
    <col min="6638" max="6638" width="12.140625" style="59" bestFit="1" customWidth="1"/>
    <col min="6639" max="6639" width="10.5703125" style="59" bestFit="1" customWidth="1"/>
    <col min="6640" max="6640" width="9.140625" style="59" bestFit="1" customWidth="1"/>
    <col min="6641" max="6641" width="7.5703125" style="59" bestFit="1" customWidth="1"/>
    <col min="6642" max="6642" width="11.5703125" style="59" customWidth="1"/>
    <col min="6643" max="6888" width="11.42578125" style="59"/>
    <col min="6889" max="6889" width="20.140625" style="59" customWidth="1"/>
    <col min="6890" max="6890" width="7.5703125" style="59" bestFit="1" customWidth="1"/>
    <col min="6891" max="6891" width="9.140625" style="59" bestFit="1" customWidth="1"/>
    <col min="6892" max="6893" width="7.5703125" style="59" bestFit="1" customWidth="1"/>
    <col min="6894" max="6894" width="12.140625" style="59" bestFit="1" customWidth="1"/>
    <col min="6895" max="6895" width="10.5703125" style="59" bestFit="1" customWidth="1"/>
    <col min="6896" max="6896" width="9.140625" style="59" bestFit="1" customWidth="1"/>
    <col min="6897" max="6897" width="7.5703125" style="59" bestFit="1" customWidth="1"/>
    <col min="6898" max="6898" width="11.5703125" style="59" customWidth="1"/>
    <col min="6899" max="7144" width="11.42578125" style="59"/>
    <col min="7145" max="7145" width="20.140625" style="59" customWidth="1"/>
    <col min="7146" max="7146" width="7.5703125" style="59" bestFit="1" customWidth="1"/>
    <col min="7147" max="7147" width="9.140625" style="59" bestFit="1" customWidth="1"/>
    <col min="7148" max="7149" width="7.5703125" style="59" bestFit="1" customWidth="1"/>
    <col min="7150" max="7150" width="12.140625" style="59" bestFit="1" customWidth="1"/>
    <col min="7151" max="7151" width="10.5703125" style="59" bestFit="1" customWidth="1"/>
    <col min="7152" max="7152" width="9.140625" style="59" bestFit="1" customWidth="1"/>
    <col min="7153" max="7153" width="7.5703125" style="59" bestFit="1" customWidth="1"/>
    <col min="7154" max="7154" width="11.5703125" style="59" customWidth="1"/>
    <col min="7155" max="7400" width="11.42578125" style="59"/>
    <col min="7401" max="7401" width="20.140625" style="59" customWidth="1"/>
    <col min="7402" max="7402" width="7.5703125" style="59" bestFit="1" customWidth="1"/>
    <col min="7403" max="7403" width="9.140625" style="59" bestFit="1" customWidth="1"/>
    <col min="7404" max="7405" width="7.5703125" style="59" bestFit="1" customWidth="1"/>
    <col min="7406" max="7406" width="12.140625" style="59" bestFit="1" customWidth="1"/>
    <col min="7407" max="7407" width="10.5703125" style="59" bestFit="1" customWidth="1"/>
    <col min="7408" max="7408" width="9.140625" style="59" bestFit="1" customWidth="1"/>
    <col min="7409" max="7409" width="7.5703125" style="59" bestFit="1" customWidth="1"/>
    <col min="7410" max="7410" width="11.5703125" style="59" customWidth="1"/>
    <col min="7411" max="7656" width="11.42578125" style="59"/>
    <col min="7657" max="7657" width="20.140625" style="59" customWidth="1"/>
    <col min="7658" max="7658" width="7.5703125" style="59" bestFit="1" customWidth="1"/>
    <col min="7659" max="7659" width="9.140625" style="59" bestFit="1" customWidth="1"/>
    <col min="7660" max="7661" width="7.5703125" style="59" bestFit="1" customWidth="1"/>
    <col min="7662" max="7662" width="12.140625" style="59" bestFit="1" customWidth="1"/>
    <col min="7663" max="7663" width="10.5703125" style="59" bestFit="1" customWidth="1"/>
    <col min="7664" max="7664" width="9.140625" style="59" bestFit="1" customWidth="1"/>
    <col min="7665" max="7665" width="7.5703125" style="59" bestFit="1" customWidth="1"/>
    <col min="7666" max="7666" width="11.5703125" style="59" customWidth="1"/>
    <col min="7667" max="7912" width="11.42578125" style="59"/>
    <col min="7913" max="7913" width="20.140625" style="59" customWidth="1"/>
    <col min="7914" max="7914" width="7.5703125" style="59" bestFit="1" customWidth="1"/>
    <col min="7915" max="7915" width="9.140625" style="59" bestFit="1" customWidth="1"/>
    <col min="7916" max="7917" width="7.5703125" style="59" bestFit="1" customWidth="1"/>
    <col min="7918" max="7918" width="12.140625" style="59" bestFit="1" customWidth="1"/>
    <col min="7919" max="7919" width="10.5703125" style="59" bestFit="1" customWidth="1"/>
    <col min="7920" max="7920" width="9.140625" style="59" bestFit="1" customWidth="1"/>
    <col min="7921" max="7921" width="7.5703125" style="59" bestFit="1" customWidth="1"/>
    <col min="7922" max="7922" width="11.5703125" style="59" customWidth="1"/>
    <col min="7923" max="8168" width="11.42578125" style="59"/>
    <col min="8169" max="8169" width="20.140625" style="59" customWidth="1"/>
    <col min="8170" max="8170" width="7.5703125" style="59" bestFit="1" customWidth="1"/>
    <col min="8171" max="8171" width="9.140625" style="59" bestFit="1" customWidth="1"/>
    <col min="8172" max="8173" width="7.5703125" style="59" bestFit="1" customWidth="1"/>
    <col min="8174" max="8174" width="12.140625" style="59" bestFit="1" customWidth="1"/>
    <col min="8175" max="8175" width="10.5703125" style="59" bestFit="1" customWidth="1"/>
    <col min="8176" max="8176" width="9.140625" style="59" bestFit="1" customWidth="1"/>
    <col min="8177" max="8177" width="7.5703125" style="59" bestFit="1" customWidth="1"/>
    <col min="8178" max="8178" width="11.5703125" style="59" customWidth="1"/>
    <col min="8179" max="8424" width="11.42578125" style="59"/>
    <col min="8425" max="8425" width="20.140625" style="59" customWidth="1"/>
    <col min="8426" max="8426" width="7.5703125" style="59" bestFit="1" customWidth="1"/>
    <col min="8427" max="8427" width="9.140625" style="59" bestFit="1" customWidth="1"/>
    <col min="8428" max="8429" width="7.5703125" style="59" bestFit="1" customWidth="1"/>
    <col min="8430" max="8430" width="12.140625" style="59" bestFit="1" customWidth="1"/>
    <col min="8431" max="8431" width="10.5703125" style="59" bestFit="1" customWidth="1"/>
    <col min="8432" max="8432" width="9.140625" style="59" bestFit="1" customWidth="1"/>
    <col min="8433" max="8433" width="7.5703125" style="59" bestFit="1" customWidth="1"/>
    <col min="8434" max="8434" width="11.5703125" style="59" customWidth="1"/>
    <col min="8435" max="8680" width="11.42578125" style="59"/>
    <col min="8681" max="8681" width="20.140625" style="59" customWidth="1"/>
    <col min="8682" max="8682" width="7.5703125" style="59" bestFit="1" customWidth="1"/>
    <col min="8683" max="8683" width="9.140625" style="59" bestFit="1" customWidth="1"/>
    <col min="8684" max="8685" width="7.5703125" style="59" bestFit="1" customWidth="1"/>
    <col min="8686" max="8686" width="12.140625" style="59" bestFit="1" customWidth="1"/>
    <col min="8687" max="8687" width="10.5703125" style="59" bestFit="1" customWidth="1"/>
    <col min="8688" max="8688" width="9.140625" style="59" bestFit="1" customWidth="1"/>
    <col min="8689" max="8689" width="7.5703125" style="59" bestFit="1" customWidth="1"/>
    <col min="8690" max="8690" width="11.5703125" style="59" customWidth="1"/>
    <col min="8691" max="8936" width="11.42578125" style="59"/>
    <col min="8937" max="8937" width="20.140625" style="59" customWidth="1"/>
    <col min="8938" max="8938" width="7.5703125" style="59" bestFit="1" customWidth="1"/>
    <col min="8939" max="8939" width="9.140625" style="59" bestFit="1" customWidth="1"/>
    <col min="8940" max="8941" width="7.5703125" style="59" bestFit="1" customWidth="1"/>
    <col min="8942" max="8942" width="12.140625" style="59" bestFit="1" customWidth="1"/>
    <col min="8943" max="8943" width="10.5703125" style="59" bestFit="1" customWidth="1"/>
    <col min="8944" max="8944" width="9.140625" style="59" bestFit="1" customWidth="1"/>
    <col min="8945" max="8945" width="7.5703125" style="59" bestFit="1" customWidth="1"/>
    <col min="8946" max="8946" width="11.5703125" style="59" customWidth="1"/>
    <col min="8947" max="9192" width="11.42578125" style="59"/>
    <col min="9193" max="9193" width="20.140625" style="59" customWidth="1"/>
    <col min="9194" max="9194" width="7.5703125" style="59" bestFit="1" customWidth="1"/>
    <col min="9195" max="9195" width="9.140625" style="59" bestFit="1" customWidth="1"/>
    <col min="9196" max="9197" width="7.5703125" style="59" bestFit="1" customWidth="1"/>
    <col min="9198" max="9198" width="12.140625" style="59" bestFit="1" customWidth="1"/>
    <col min="9199" max="9199" width="10.5703125" style="59" bestFit="1" customWidth="1"/>
    <col min="9200" max="9200" width="9.140625" style="59" bestFit="1" customWidth="1"/>
    <col min="9201" max="9201" width="7.5703125" style="59" bestFit="1" customWidth="1"/>
    <col min="9202" max="9202" width="11.5703125" style="59" customWidth="1"/>
    <col min="9203" max="9448" width="11.42578125" style="59"/>
    <col min="9449" max="9449" width="20.140625" style="59" customWidth="1"/>
    <col min="9450" max="9450" width="7.5703125" style="59" bestFit="1" customWidth="1"/>
    <col min="9451" max="9451" width="9.140625" style="59" bestFit="1" customWidth="1"/>
    <col min="9452" max="9453" width="7.5703125" style="59" bestFit="1" customWidth="1"/>
    <col min="9454" max="9454" width="12.140625" style="59" bestFit="1" customWidth="1"/>
    <col min="9455" max="9455" width="10.5703125" style="59" bestFit="1" customWidth="1"/>
    <col min="9456" max="9456" width="9.140625" style="59" bestFit="1" customWidth="1"/>
    <col min="9457" max="9457" width="7.5703125" style="59" bestFit="1" customWidth="1"/>
    <col min="9458" max="9458" width="11.5703125" style="59" customWidth="1"/>
    <col min="9459" max="9704" width="11.42578125" style="59"/>
    <col min="9705" max="9705" width="20.140625" style="59" customWidth="1"/>
    <col min="9706" max="9706" width="7.5703125" style="59" bestFit="1" customWidth="1"/>
    <col min="9707" max="9707" width="9.140625" style="59" bestFit="1" customWidth="1"/>
    <col min="9708" max="9709" width="7.5703125" style="59" bestFit="1" customWidth="1"/>
    <col min="9710" max="9710" width="12.140625" style="59" bestFit="1" customWidth="1"/>
    <col min="9711" max="9711" width="10.5703125" style="59" bestFit="1" customWidth="1"/>
    <col min="9712" max="9712" width="9.140625" style="59" bestFit="1" customWidth="1"/>
    <col min="9713" max="9713" width="7.5703125" style="59" bestFit="1" customWidth="1"/>
    <col min="9714" max="9714" width="11.5703125" style="59" customWidth="1"/>
    <col min="9715" max="9960" width="11.42578125" style="59"/>
    <col min="9961" max="9961" width="20.140625" style="59" customWidth="1"/>
    <col min="9962" max="9962" width="7.5703125" style="59" bestFit="1" customWidth="1"/>
    <col min="9963" max="9963" width="9.140625" style="59" bestFit="1" customWidth="1"/>
    <col min="9964" max="9965" width="7.5703125" style="59" bestFit="1" customWidth="1"/>
    <col min="9966" max="9966" width="12.140625" style="59" bestFit="1" customWidth="1"/>
    <col min="9967" max="9967" width="10.5703125" style="59" bestFit="1" customWidth="1"/>
    <col min="9968" max="9968" width="9.140625" style="59" bestFit="1" customWidth="1"/>
    <col min="9969" max="9969" width="7.5703125" style="59" bestFit="1" customWidth="1"/>
    <col min="9970" max="9970" width="11.5703125" style="59" customWidth="1"/>
    <col min="9971" max="10216" width="11.42578125" style="59"/>
    <col min="10217" max="10217" width="20.140625" style="59" customWidth="1"/>
    <col min="10218" max="10218" width="7.5703125" style="59" bestFit="1" customWidth="1"/>
    <col min="10219" max="10219" width="9.140625" style="59" bestFit="1" customWidth="1"/>
    <col min="10220" max="10221" width="7.5703125" style="59" bestFit="1" customWidth="1"/>
    <col min="10222" max="10222" width="12.140625" style="59" bestFit="1" customWidth="1"/>
    <col min="10223" max="10223" width="10.5703125" style="59" bestFit="1" customWidth="1"/>
    <col min="10224" max="10224" width="9.140625" style="59" bestFit="1" customWidth="1"/>
    <col min="10225" max="10225" width="7.5703125" style="59" bestFit="1" customWidth="1"/>
    <col min="10226" max="10226" width="11.5703125" style="59" customWidth="1"/>
    <col min="10227" max="10472" width="11.42578125" style="59"/>
    <col min="10473" max="10473" width="20.140625" style="59" customWidth="1"/>
    <col min="10474" max="10474" width="7.5703125" style="59" bestFit="1" customWidth="1"/>
    <col min="10475" max="10475" width="9.140625" style="59" bestFit="1" customWidth="1"/>
    <col min="10476" max="10477" width="7.5703125" style="59" bestFit="1" customWidth="1"/>
    <col min="10478" max="10478" width="12.140625" style="59" bestFit="1" customWidth="1"/>
    <col min="10479" max="10479" width="10.5703125" style="59" bestFit="1" customWidth="1"/>
    <col min="10480" max="10480" width="9.140625" style="59" bestFit="1" customWidth="1"/>
    <col min="10481" max="10481" width="7.5703125" style="59" bestFit="1" customWidth="1"/>
    <col min="10482" max="10482" width="11.5703125" style="59" customWidth="1"/>
    <col min="10483" max="10728" width="11.42578125" style="59"/>
    <col min="10729" max="10729" width="20.140625" style="59" customWidth="1"/>
    <col min="10730" max="10730" width="7.5703125" style="59" bestFit="1" customWidth="1"/>
    <col min="10731" max="10731" width="9.140625" style="59" bestFit="1" customWidth="1"/>
    <col min="10732" max="10733" width="7.5703125" style="59" bestFit="1" customWidth="1"/>
    <col min="10734" max="10734" width="12.140625" style="59" bestFit="1" customWidth="1"/>
    <col min="10735" max="10735" width="10.5703125" style="59" bestFit="1" customWidth="1"/>
    <col min="10736" max="10736" width="9.140625" style="59" bestFit="1" customWidth="1"/>
    <col min="10737" max="10737" width="7.5703125" style="59" bestFit="1" customWidth="1"/>
    <col min="10738" max="10738" width="11.5703125" style="59" customWidth="1"/>
    <col min="10739" max="10984" width="11.42578125" style="59"/>
    <col min="10985" max="10985" width="20.140625" style="59" customWidth="1"/>
    <col min="10986" max="10986" width="7.5703125" style="59" bestFit="1" customWidth="1"/>
    <col min="10987" max="10987" width="9.140625" style="59" bestFit="1" customWidth="1"/>
    <col min="10988" max="10989" width="7.5703125" style="59" bestFit="1" customWidth="1"/>
    <col min="10990" max="10990" width="12.140625" style="59" bestFit="1" customWidth="1"/>
    <col min="10991" max="10991" width="10.5703125" style="59" bestFit="1" customWidth="1"/>
    <col min="10992" max="10992" width="9.140625" style="59" bestFit="1" customWidth="1"/>
    <col min="10993" max="10993" width="7.5703125" style="59" bestFit="1" customWidth="1"/>
    <col min="10994" max="10994" width="11.5703125" style="59" customWidth="1"/>
    <col min="10995" max="11240" width="11.42578125" style="59"/>
    <col min="11241" max="11241" width="20.140625" style="59" customWidth="1"/>
    <col min="11242" max="11242" width="7.5703125" style="59" bestFit="1" customWidth="1"/>
    <col min="11243" max="11243" width="9.140625" style="59" bestFit="1" customWidth="1"/>
    <col min="11244" max="11245" width="7.5703125" style="59" bestFit="1" customWidth="1"/>
    <col min="11246" max="11246" width="12.140625" style="59" bestFit="1" customWidth="1"/>
    <col min="11247" max="11247" width="10.5703125" style="59" bestFit="1" customWidth="1"/>
    <col min="11248" max="11248" width="9.140625" style="59" bestFit="1" customWidth="1"/>
    <col min="11249" max="11249" width="7.5703125" style="59" bestFit="1" customWidth="1"/>
    <col min="11250" max="11250" width="11.5703125" style="59" customWidth="1"/>
    <col min="11251" max="11496" width="11.42578125" style="59"/>
    <col min="11497" max="11497" width="20.140625" style="59" customWidth="1"/>
    <col min="11498" max="11498" width="7.5703125" style="59" bestFit="1" customWidth="1"/>
    <col min="11499" max="11499" width="9.140625" style="59" bestFit="1" customWidth="1"/>
    <col min="11500" max="11501" width="7.5703125" style="59" bestFit="1" customWidth="1"/>
    <col min="11502" max="11502" width="12.140625" style="59" bestFit="1" customWidth="1"/>
    <col min="11503" max="11503" width="10.5703125" style="59" bestFit="1" customWidth="1"/>
    <col min="11504" max="11504" width="9.140625" style="59" bestFit="1" customWidth="1"/>
    <col min="11505" max="11505" width="7.5703125" style="59" bestFit="1" customWidth="1"/>
    <col min="11506" max="11506" width="11.5703125" style="59" customWidth="1"/>
    <col min="11507" max="11752" width="11.42578125" style="59"/>
    <col min="11753" max="11753" width="20.140625" style="59" customWidth="1"/>
    <col min="11754" max="11754" width="7.5703125" style="59" bestFit="1" customWidth="1"/>
    <col min="11755" max="11755" width="9.140625" style="59" bestFit="1" customWidth="1"/>
    <col min="11756" max="11757" width="7.5703125" style="59" bestFit="1" customWidth="1"/>
    <col min="11758" max="11758" width="12.140625" style="59" bestFit="1" customWidth="1"/>
    <col min="11759" max="11759" width="10.5703125" style="59" bestFit="1" customWidth="1"/>
    <col min="11760" max="11760" width="9.140625" style="59" bestFit="1" customWidth="1"/>
    <col min="11761" max="11761" width="7.5703125" style="59" bestFit="1" customWidth="1"/>
    <col min="11762" max="11762" width="11.5703125" style="59" customWidth="1"/>
    <col min="11763" max="12008" width="11.42578125" style="59"/>
    <col min="12009" max="12009" width="20.140625" style="59" customWidth="1"/>
    <col min="12010" max="12010" width="7.5703125" style="59" bestFit="1" customWidth="1"/>
    <col min="12011" max="12011" width="9.140625" style="59" bestFit="1" customWidth="1"/>
    <col min="12012" max="12013" width="7.5703125" style="59" bestFit="1" customWidth="1"/>
    <col min="12014" max="12014" width="12.140625" style="59" bestFit="1" customWidth="1"/>
    <col min="12015" max="12015" width="10.5703125" style="59" bestFit="1" customWidth="1"/>
    <col min="12016" max="12016" width="9.140625" style="59" bestFit="1" customWidth="1"/>
    <col min="12017" max="12017" width="7.5703125" style="59" bestFit="1" customWidth="1"/>
    <col min="12018" max="12018" width="11.5703125" style="59" customWidth="1"/>
    <col min="12019" max="12264" width="11.42578125" style="59"/>
    <col min="12265" max="12265" width="20.140625" style="59" customWidth="1"/>
    <col min="12266" max="12266" width="7.5703125" style="59" bestFit="1" customWidth="1"/>
    <col min="12267" max="12267" width="9.140625" style="59" bestFit="1" customWidth="1"/>
    <col min="12268" max="12269" width="7.5703125" style="59" bestFit="1" customWidth="1"/>
    <col min="12270" max="12270" width="12.140625" style="59" bestFit="1" customWidth="1"/>
    <col min="12271" max="12271" width="10.5703125" style="59" bestFit="1" customWidth="1"/>
    <col min="12272" max="12272" width="9.140625" style="59" bestFit="1" customWidth="1"/>
    <col min="12273" max="12273" width="7.5703125" style="59" bestFit="1" customWidth="1"/>
    <col min="12274" max="12274" width="11.5703125" style="59" customWidth="1"/>
    <col min="12275" max="12520" width="11.42578125" style="59"/>
    <col min="12521" max="12521" width="20.140625" style="59" customWidth="1"/>
    <col min="12522" max="12522" width="7.5703125" style="59" bestFit="1" customWidth="1"/>
    <col min="12523" max="12523" width="9.140625" style="59" bestFit="1" customWidth="1"/>
    <col min="12524" max="12525" width="7.5703125" style="59" bestFit="1" customWidth="1"/>
    <col min="12526" max="12526" width="12.140625" style="59" bestFit="1" customWidth="1"/>
    <col min="12527" max="12527" width="10.5703125" style="59" bestFit="1" customWidth="1"/>
    <col min="12528" max="12528" width="9.140625" style="59" bestFit="1" customWidth="1"/>
    <col min="12529" max="12529" width="7.5703125" style="59" bestFit="1" customWidth="1"/>
    <col min="12530" max="12530" width="11.5703125" style="59" customWidth="1"/>
    <col min="12531" max="12776" width="11.42578125" style="59"/>
    <col min="12777" max="12777" width="20.140625" style="59" customWidth="1"/>
    <col min="12778" max="12778" width="7.5703125" style="59" bestFit="1" customWidth="1"/>
    <col min="12779" max="12779" width="9.140625" style="59" bestFit="1" customWidth="1"/>
    <col min="12780" max="12781" width="7.5703125" style="59" bestFit="1" customWidth="1"/>
    <col min="12782" max="12782" width="12.140625" style="59" bestFit="1" customWidth="1"/>
    <col min="12783" max="12783" width="10.5703125" style="59" bestFit="1" customWidth="1"/>
    <col min="12784" max="12784" width="9.140625" style="59" bestFit="1" customWidth="1"/>
    <col min="12785" max="12785" width="7.5703125" style="59" bestFit="1" customWidth="1"/>
    <col min="12786" max="12786" width="11.5703125" style="59" customWidth="1"/>
    <col min="12787" max="13032" width="11.42578125" style="59"/>
    <col min="13033" max="13033" width="20.140625" style="59" customWidth="1"/>
    <col min="13034" max="13034" width="7.5703125" style="59" bestFit="1" customWidth="1"/>
    <col min="13035" max="13035" width="9.140625" style="59" bestFit="1" customWidth="1"/>
    <col min="13036" max="13037" width="7.5703125" style="59" bestFit="1" customWidth="1"/>
    <col min="13038" max="13038" width="12.140625" style="59" bestFit="1" customWidth="1"/>
    <col min="13039" max="13039" width="10.5703125" style="59" bestFit="1" customWidth="1"/>
    <col min="13040" max="13040" width="9.140625" style="59" bestFit="1" customWidth="1"/>
    <col min="13041" max="13041" width="7.5703125" style="59" bestFit="1" customWidth="1"/>
    <col min="13042" max="13042" width="11.5703125" style="59" customWidth="1"/>
    <col min="13043" max="13288" width="11.42578125" style="59"/>
    <col min="13289" max="13289" width="20.140625" style="59" customWidth="1"/>
    <col min="13290" max="13290" width="7.5703125" style="59" bestFit="1" customWidth="1"/>
    <col min="13291" max="13291" width="9.140625" style="59" bestFit="1" customWidth="1"/>
    <col min="13292" max="13293" width="7.5703125" style="59" bestFit="1" customWidth="1"/>
    <col min="13294" max="13294" width="12.140625" style="59" bestFit="1" customWidth="1"/>
    <col min="13295" max="13295" width="10.5703125" style="59" bestFit="1" customWidth="1"/>
    <col min="13296" max="13296" width="9.140625" style="59" bestFit="1" customWidth="1"/>
    <col min="13297" max="13297" width="7.5703125" style="59" bestFit="1" customWidth="1"/>
    <col min="13298" max="13298" width="11.5703125" style="59" customWidth="1"/>
    <col min="13299" max="13544" width="11.42578125" style="59"/>
    <col min="13545" max="13545" width="20.140625" style="59" customWidth="1"/>
    <col min="13546" max="13546" width="7.5703125" style="59" bestFit="1" customWidth="1"/>
    <col min="13547" max="13547" width="9.140625" style="59" bestFit="1" customWidth="1"/>
    <col min="13548" max="13549" width="7.5703125" style="59" bestFit="1" customWidth="1"/>
    <col min="13550" max="13550" width="12.140625" style="59" bestFit="1" customWidth="1"/>
    <col min="13551" max="13551" width="10.5703125" style="59" bestFit="1" customWidth="1"/>
    <col min="13552" max="13552" width="9.140625" style="59" bestFit="1" customWidth="1"/>
    <col min="13553" max="13553" width="7.5703125" style="59" bestFit="1" customWidth="1"/>
    <col min="13554" max="13554" width="11.5703125" style="59" customWidth="1"/>
    <col min="13555" max="13800" width="11.42578125" style="59"/>
    <col min="13801" max="13801" width="20.140625" style="59" customWidth="1"/>
    <col min="13802" max="13802" width="7.5703125" style="59" bestFit="1" customWidth="1"/>
    <col min="13803" max="13803" width="9.140625" style="59" bestFit="1" customWidth="1"/>
    <col min="13804" max="13805" width="7.5703125" style="59" bestFit="1" customWidth="1"/>
    <col min="13806" max="13806" width="12.140625" style="59" bestFit="1" customWidth="1"/>
    <col min="13807" max="13807" width="10.5703125" style="59" bestFit="1" customWidth="1"/>
    <col min="13808" max="13808" width="9.140625" style="59" bestFit="1" customWidth="1"/>
    <col min="13809" max="13809" width="7.5703125" style="59" bestFit="1" customWidth="1"/>
    <col min="13810" max="13810" width="11.5703125" style="59" customWidth="1"/>
    <col min="13811" max="14056" width="11.42578125" style="59"/>
    <col min="14057" max="14057" width="20.140625" style="59" customWidth="1"/>
    <col min="14058" max="14058" width="7.5703125" style="59" bestFit="1" customWidth="1"/>
    <col min="14059" max="14059" width="9.140625" style="59" bestFit="1" customWidth="1"/>
    <col min="14060" max="14061" width="7.5703125" style="59" bestFit="1" customWidth="1"/>
    <col min="14062" max="14062" width="12.140625" style="59" bestFit="1" customWidth="1"/>
    <col min="14063" max="14063" width="10.5703125" style="59" bestFit="1" customWidth="1"/>
    <col min="14064" max="14064" width="9.140625" style="59" bestFit="1" customWidth="1"/>
    <col min="14065" max="14065" width="7.5703125" style="59" bestFit="1" customWidth="1"/>
    <col min="14066" max="14066" width="11.5703125" style="59" customWidth="1"/>
    <col min="14067" max="14312" width="11.42578125" style="59"/>
    <col min="14313" max="14313" width="20.140625" style="59" customWidth="1"/>
    <col min="14314" max="14314" width="7.5703125" style="59" bestFit="1" customWidth="1"/>
    <col min="14315" max="14315" width="9.140625" style="59" bestFit="1" customWidth="1"/>
    <col min="14316" max="14317" width="7.5703125" style="59" bestFit="1" customWidth="1"/>
    <col min="14318" max="14318" width="12.140625" style="59" bestFit="1" customWidth="1"/>
    <col min="14319" max="14319" width="10.5703125" style="59" bestFit="1" customWidth="1"/>
    <col min="14320" max="14320" width="9.140625" style="59" bestFit="1" customWidth="1"/>
    <col min="14321" max="14321" width="7.5703125" style="59" bestFit="1" customWidth="1"/>
    <col min="14322" max="14322" width="11.5703125" style="59" customWidth="1"/>
    <col min="14323" max="14568" width="11.42578125" style="59"/>
    <col min="14569" max="14569" width="20.140625" style="59" customWidth="1"/>
    <col min="14570" max="14570" width="7.5703125" style="59" bestFit="1" customWidth="1"/>
    <col min="14571" max="14571" width="9.140625" style="59" bestFit="1" customWidth="1"/>
    <col min="14572" max="14573" width="7.5703125" style="59" bestFit="1" customWidth="1"/>
    <col min="14574" max="14574" width="12.140625" style="59" bestFit="1" customWidth="1"/>
    <col min="14575" max="14575" width="10.5703125" style="59" bestFit="1" customWidth="1"/>
    <col min="14576" max="14576" width="9.140625" style="59" bestFit="1" customWidth="1"/>
    <col min="14577" max="14577" width="7.5703125" style="59" bestFit="1" customWidth="1"/>
    <col min="14578" max="14578" width="11.5703125" style="59" customWidth="1"/>
    <col min="14579" max="14824" width="11.42578125" style="59"/>
    <col min="14825" max="14825" width="20.140625" style="59" customWidth="1"/>
    <col min="14826" max="14826" width="7.5703125" style="59" bestFit="1" customWidth="1"/>
    <col min="14827" max="14827" width="9.140625" style="59" bestFit="1" customWidth="1"/>
    <col min="14828" max="14829" width="7.5703125" style="59" bestFit="1" customWidth="1"/>
    <col min="14830" max="14830" width="12.140625" style="59" bestFit="1" customWidth="1"/>
    <col min="14831" max="14831" width="10.5703125" style="59" bestFit="1" customWidth="1"/>
    <col min="14832" max="14832" width="9.140625" style="59" bestFit="1" customWidth="1"/>
    <col min="14833" max="14833" width="7.5703125" style="59" bestFit="1" customWidth="1"/>
    <col min="14834" max="14834" width="11.5703125" style="59" customWidth="1"/>
    <col min="14835" max="15080" width="11.42578125" style="59"/>
    <col min="15081" max="15081" width="20.140625" style="59" customWidth="1"/>
    <col min="15082" max="15082" width="7.5703125" style="59" bestFit="1" customWidth="1"/>
    <col min="15083" max="15083" width="9.140625" style="59" bestFit="1" customWidth="1"/>
    <col min="15084" max="15085" width="7.5703125" style="59" bestFit="1" customWidth="1"/>
    <col min="15086" max="15086" width="12.140625" style="59" bestFit="1" customWidth="1"/>
    <col min="15087" max="15087" width="10.5703125" style="59" bestFit="1" customWidth="1"/>
    <col min="15088" max="15088" width="9.140625" style="59" bestFit="1" customWidth="1"/>
    <col min="15089" max="15089" width="7.5703125" style="59" bestFit="1" customWidth="1"/>
    <col min="15090" max="15090" width="11.5703125" style="59" customWidth="1"/>
    <col min="15091" max="15336" width="11.42578125" style="59"/>
    <col min="15337" max="15337" width="20.140625" style="59" customWidth="1"/>
    <col min="15338" max="15338" width="7.5703125" style="59" bestFit="1" customWidth="1"/>
    <col min="15339" max="15339" width="9.140625" style="59" bestFit="1" customWidth="1"/>
    <col min="15340" max="15341" width="7.5703125" style="59" bestFit="1" customWidth="1"/>
    <col min="15342" max="15342" width="12.140625" style="59" bestFit="1" customWidth="1"/>
    <col min="15343" max="15343" width="10.5703125" style="59" bestFit="1" customWidth="1"/>
    <col min="15344" max="15344" width="9.140625" style="59" bestFit="1" customWidth="1"/>
    <col min="15345" max="15345" width="7.5703125" style="59" bestFit="1" customWidth="1"/>
    <col min="15346" max="15346" width="11.5703125" style="59" customWidth="1"/>
    <col min="15347" max="15592" width="11.42578125" style="59"/>
    <col min="15593" max="15593" width="20.140625" style="59" customWidth="1"/>
    <col min="15594" max="15594" width="7.5703125" style="59" bestFit="1" customWidth="1"/>
    <col min="15595" max="15595" width="9.140625" style="59" bestFit="1" customWidth="1"/>
    <col min="15596" max="15597" width="7.5703125" style="59" bestFit="1" customWidth="1"/>
    <col min="15598" max="15598" width="12.140625" style="59" bestFit="1" customWidth="1"/>
    <col min="15599" max="15599" width="10.5703125" style="59" bestFit="1" customWidth="1"/>
    <col min="15600" max="15600" width="9.140625" style="59" bestFit="1" customWidth="1"/>
    <col min="15601" max="15601" width="7.5703125" style="59" bestFit="1" customWidth="1"/>
    <col min="15602" max="15602" width="11.5703125" style="59" customWidth="1"/>
    <col min="15603" max="15848" width="11.42578125" style="59"/>
    <col min="15849" max="15849" width="20.140625" style="59" customWidth="1"/>
    <col min="15850" max="15850" width="7.5703125" style="59" bestFit="1" customWidth="1"/>
    <col min="15851" max="15851" width="9.140625" style="59" bestFit="1" customWidth="1"/>
    <col min="15852" max="15853" width="7.5703125" style="59" bestFit="1" customWidth="1"/>
    <col min="15854" max="15854" width="12.140625" style="59" bestFit="1" customWidth="1"/>
    <col min="15855" max="15855" width="10.5703125" style="59" bestFit="1" customWidth="1"/>
    <col min="15856" max="15856" width="9.140625" style="59" bestFit="1" customWidth="1"/>
    <col min="15857" max="15857" width="7.5703125" style="59" bestFit="1" customWidth="1"/>
    <col min="15858" max="15858" width="11.5703125" style="59" customWidth="1"/>
    <col min="15859" max="16104" width="11.42578125" style="59"/>
    <col min="16105" max="16105" width="20.140625" style="59" customWidth="1"/>
    <col min="16106" max="16106" width="7.5703125" style="59" bestFit="1" customWidth="1"/>
    <col min="16107" max="16107" width="9.140625" style="59" bestFit="1" customWidth="1"/>
    <col min="16108" max="16109" width="7.5703125" style="59" bestFit="1" customWidth="1"/>
    <col min="16110" max="16110" width="12.140625" style="59" bestFit="1" customWidth="1"/>
    <col min="16111" max="16111" width="10.5703125" style="59" bestFit="1" customWidth="1"/>
    <col min="16112" max="16112" width="9.140625" style="59" bestFit="1" customWidth="1"/>
    <col min="16113" max="16113" width="7.5703125" style="59" bestFit="1" customWidth="1"/>
    <col min="16114" max="16114" width="11.5703125" style="59" customWidth="1"/>
    <col min="16115" max="16384" width="11.42578125" style="59"/>
  </cols>
  <sheetData>
    <row r="1" spans="1:44" ht="17.25" customHeight="1">
      <c r="A1" s="206"/>
      <c r="B1" s="941"/>
      <c r="C1" s="942"/>
      <c r="D1" s="942"/>
      <c r="E1" s="942"/>
      <c r="F1" s="942"/>
      <c r="G1" s="942"/>
      <c r="H1" s="942"/>
      <c r="I1" s="942"/>
      <c r="J1" s="942"/>
      <c r="K1" s="942"/>
      <c r="L1" s="942"/>
      <c r="M1" s="942"/>
      <c r="N1" s="942"/>
      <c r="O1" s="942"/>
      <c r="P1" s="942"/>
      <c r="Q1" s="942"/>
      <c r="R1" s="942"/>
      <c r="S1" s="942"/>
      <c r="T1" s="942"/>
      <c r="U1" s="942"/>
      <c r="V1" s="942"/>
      <c r="W1" s="942"/>
      <c r="X1" s="942"/>
      <c r="Y1" s="942"/>
      <c r="Z1" s="942"/>
      <c r="AA1" s="942"/>
      <c r="AB1" s="942"/>
      <c r="AC1" s="942"/>
      <c r="AD1" s="942"/>
      <c r="AE1" s="942"/>
      <c r="AF1" s="942"/>
      <c r="AG1" s="942"/>
      <c r="AH1" s="942"/>
      <c r="AI1" s="942"/>
      <c r="AJ1" s="942"/>
      <c r="AK1" s="942"/>
      <c r="AL1" s="942"/>
      <c r="AM1" s="942"/>
      <c r="AN1" s="942"/>
      <c r="AO1" s="942"/>
      <c r="AP1" s="942"/>
      <c r="AQ1" s="942"/>
      <c r="AR1" s="943"/>
    </row>
    <row r="2" spans="1:44" ht="16.5" customHeight="1">
      <c r="A2" s="206"/>
      <c r="B2" s="529"/>
      <c r="C2" s="950" t="s">
        <v>3463</v>
      </c>
      <c r="D2" s="950"/>
      <c r="E2" s="950"/>
      <c r="F2" s="950"/>
      <c r="G2" s="950"/>
      <c r="H2" s="950"/>
      <c r="I2" s="950"/>
      <c r="J2" s="950"/>
      <c r="K2" s="950"/>
      <c r="L2" s="950"/>
      <c r="M2" s="950"/>
      <c r="N2" s="950"/>
      <c r="O2" s="950"/>
      <c r="P2" s="950"/>
      <c r="Q2" s="950"/>
      <c r="R2" s="950"/>
      <c r="S2" s="950"/>
      <c r="T2" s="950"/>
      <c r="U2" s="950"/>
      <c r="V2" s="950"/>
      <c r="W2" s="950"/>
      <c r="X2" s="950"/>
      <c r="Y2" s="950"/>
      <c r="Z2" s="950"/>
      <c r="AA2" s="950"/>
      <c r="AB2" s="950"/>
      <c r="AC2" s="950"/>
      <c r="AD2" s="950"/>
      <c r="AE2" s="950"/>
      <c r="AF2" s="950"/>
      <c r="AG2" s="950"/>
      <c r="AH2" s="950"/>
      <c r="AI2" s="950"/>
      <c r="AJ2" s="950"/>
      <c r="AK2" s="950"/>
      <c r="AL2" s="950"/>
      <c r="AM2" s="950"/>
      <c r="AN2" s="950"/>
      <c r="AO2" s="950"/>
      <c r="AP2" s="950"/>
      <c r="AQ2" s="950"/>
      <c r="AR2" s="951"/>
    </row>
    <row r="3" spans="1:44" ht="18">
      <c r="A3" s="206"/>
      <c r="B3" s="529"/>
      <c r="C3" s="952" t="s">
        <v>3464</v>
      </c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  <c r="P3" s="952"/>
      <c r="Q3" s="952"/>
      <c r="R3" s="952"/>
      <c r="S3" s="952"/>
      <c r="T3" s="952"/>
      <c r="U3" s="952"/>
      <c r="V3" s="952"/>
      <c r="W3" s="952"/>
      <c r="X3" s="952"/>
      <c r="Y3" s="952"/>
      <c r="Z3" s="952"/>
      <c r="AA3" s="952"/>
      <c r="AB3" s="952"/>
      <c r="AC3" s="952"/>
      <c r="AD3" s="952"/>
      <c r="AE3" s="952"/>
      <c r="AF3" s="952"/>
      <c r="AG3" s="952"/>
      <c r="AH3" s="952"/>
      <c r="AI3" s="952"/>
      <c r="AJ3" s="952"/>
      <c r="AK3" s="952"/>
      <c r="AL3" s="952"/>
      <c r="AM3" s="952"/>
      <c r="AN3" s="952"/>
      <c r="AO3" s="952"/>
      <c r="AP3" s="952"/>
      <c r="AQ3" s="952"/>
      <c r="AR3" s="953"/>
    </row>
    <row r="4" spans="1:44" ht="30.75" customHeight="1" thickBot="1">
      <c r="A4" s="207"/>
      <c r="B4" s="530"/>
      <c r="C4" s="954" t="s">
        <v>436</v>
      </c>
      <c r="D4" s="954"/>
      <c r="E4" s="954"/>
      <c r="F4" s="954"/>
      <c r="G4" s="954"/>
      <c r="H4" s="954"/>
      <c r="I4" s="954"/>
      <c r="J4" s="954"/>
      <c r="K4" s="954"/>
      <c r="L4" s="954"/>
      <c r="M4" s="954"/>
      <c r="N4" s="954"/>
      <c r="O4" s="954"/>
      <c r="P4" s="954"/>
      <c r="Q4" s="954"/>
      <c r="R4" s="954"/>
      <c r="S4" s="954"/>
      <c r="T4" s="954"/>
      <c r="U4" s="954"/>
      <c r="V4" s="954"/>
      <c r="W4" s="954"/>
      <c r="X4" s="954"/>
      <c r="Y4" s="954"/>
      <c r="Z4" s="954"/>
      <c r="AA4" s="954"/>
      <c r="AB4" s="954"/>
      <c r="AC4" s="954"/>
      <c r="AD4" s="954"/>
      <c r="AE4" s="954"/>
      <c r="AF4" s="954"/>
      <c r="AG4" s="954"/>
      <c r="AH4" s="954"/>
      <c r="AI4" s="954"/>
      <c r="AJ4" s="954"/>
      <c r="AK4" s="954"/>
      <c r="AL4" s="954"/>
      <c r="AM4" s="954"/>
      <c r="AN4" s="954"/>
      <c r="AO4" s="954"/>
      <c r="AP4" s="954"/>
      <c r="AQ4" s="955"/>
      <c r="AR4" s="956"/>
    </row>
    <row r="5" spans="1:44" ht="18" customHeight="1">
      <c r="A5" s="935" t="s">
        <v>3465</v>
      </c>
      <c r="B5" s="945" t="s">
        <v>3466</v>
      </c>
      <c r="C5" s="947" t="s">
        <v>3467</v>
      </c>
      <c r="D5" s="948"/>
      <c r="E5" s="948"/>
      <c r="F5" s="948"/>
      <c r="G5" s="948"/>
      <c r="H5" s="948"/>
      <c r="I5" s="948"/>
      <c r="J5" s="948"/>
      <c r="K5" s="948"/>
      <c r="L5" s="949"/>
      <c r="M5" s="949"/>
      <c r="N5" s="949"/>
      <c r="O5" s="937" t="s">
        <v>3468</v>
      </c>
      <c r="P5" s="938"/>
      <c r="Q5" s="938"/>
      <c r="R5" s="939"/>
      <c r="S5" s="937" t="s">
        <v>3469</v>
      </c>
      <c r="T5" s="938"/>
      <c r="U5" s="938"/>
      <c r="V5" s="939"/>
      <c r="W5" s="937" t="s">
        <v>3470</v>
      </c>
      <c r="X5" s="938"/>
      <c r="Y5" s="938"/>
      <c r="Z5" s="939"/>
      <c r="AA5" s="937" t="s">
        <v>3471</v>
      </c>
      <c r="AB5" s="938"/>
      <c r="AC5" s="938"/>
      <c r="AD5" s="939"/>
      <c r="AE5" s="937" t="s">
        <v>3472</v>
      </c>
      <c r="AF5" s="938"/>
      <c r="AG5" s="938"/>
      <c r="AH5" s="938"/>
      <c r="AI5" s="938"/>
      <c r="AJ5" s="938"/>
      <c r="AK5" s="938"/>
      <c r="AL5" s="938"/>
      <c r="AM5" s="938"/>
      <c r="AN5" s="938"/>
      <c r="AO5" s="938"/>
      <c r="AP5" s="939"/>
      <c r="AQ5" s="940" t="s">
        <v>3473</v>
      </c>
      <c r="AR5" s="944" t="s">
        <v>3474</v>
      </c>
    </row>
    <row r="6" spans="1:44" ht="25.5" customHeight="1">
      <c r="A6" s="936"/>
      <c r="B6" s="946"/>
      <c r="C6" s="543">
        <v>0</v>
      </c>
      <c r="D6" s="544" t="s">
        <v>492</v>
      </c>
      <c r="E6" s="544">
        <v>1</v>
      </c>
      <c r="F6" s="544" t="s">
        <v>492</v>
      </c>
      <c r="G6" s="544">
        <v>2</v>
      </c>
      <c r="H6" s="544" t="s">
        <v>492</v>
      </c>
      <c r="I6" s="544">
        <v>3</v>
      </c>
      <c r="J6" s="544" t="s">
        <v>492</v>
      </c>
      <c r="K6" s="545" t="s">
        <v>3475</v>
      </c>
      <c r="L6" s="546" t="s">
        <v>492</v>
      </c>
      <c r="M6" s="545" t="s">
        <v>3476</v>
      </c>
      <c r="N6" s="546" t="s">
        <v>492</v>
      </c>
      <c r="O6" s="549" t="s">
        <v>3477</v>
      </c>
      <c r="P6" s="547" t="s">
        <v>492</v>
      </c>
      <c r="Q6" s="547" t="s">
        <v>3478</v>
      </c>
      <c r="R6" s="548" t="s">
        <v>492</v>
      </c>
      <c r="S6" s="549" t="s">
        <v>3477</v>
      </c>
      <c r="T6" s="547" t="s">
        <v>492</v>
      </c>
      <c r="U6" s="547" t="s">
        <v>3478</v>
      </c>
      <c r="V6" s="548" t="s">
        <v>492</v>
      </c>
      <c r="W6" s="549" t="s">
        <v>3479</v>
      </c>
      <c r="X6" s="547" t="s">
        <v>492</v>
      </c>
      <c r="Y6" s="547" t="s">
        <v>3480</v>
      </c>
      <c r="Z6" s="548" t="s">
        <v>492</v>
      </c>
      <c r="AA6" s="549" t="s">
        <v>3479</v>
      </c>
      <c r="AB6" s="547" t="s">
        <v>492</v>
      </c>
      <c r="AC6" s="547" t="s">
        <v>3480</v>
      </c>
      <c r="AD6" s="548" t="s">
        <v>492</v>
      </c>
      <c r="AE6" s="601" t="s">
        <v>3481</v>
      </c>
      <c r="AF6" s="544" t="s">
        <v>492</v>
      </c>
      <c r="AG6" s="600" t="s">
        <v>3482</v>
      </c>
      <c r="AH6" s="544" t="s">
        <v>492</v>
      </c>
      <c r="AI6" s="600" t="s">
        <v>3483</v>
      </c>
      <c r="AJ6" s="544" t="s">
        <v>492</v>
      </c>
      <c r="AK6" s="600" t="s">
        <v>3484</v>
      </c>
      <c r="AL6" s="544" t="s">
        <v>492</v>
      </c>
      <c r="AM6" s="600" t="s">
        <v>3485</v>
      </c>
      <c r="AN6" s="544" t="s">
        <v>492</v>
      </c>
      <c r="AO6" s="600" t="s">
        <v>3486</v>
      </c>
      <c r="AP6" s="546" t="s">
        <v>492</v>
      </c>
      <c r="AQ6" s="940"/>
      <c r="AR6" s="944"/>
    </row>
    <row r="7" spans="1:44" ht="27.75" customHeight="1">
      <c r="A7" s="531"/>
      <c r="B7" s="532" t="s">
        <v>3487</v>
      </c>
      <c r="C7" s="533">
        <v>962661</v>
      </c>
      <c r="D7" s="534">
        <v>35.430283575206559</v>
      </c>
      <c r="E7" s="535">
        <v>1163746</v>
      </c>
      <c r="F7" s="534">
        <v>42.831122055959817</v>
      </c>
      <c r="G7" s="535">
        <v>517401</v>
      </c>
      <c r="H7" s="534">
        <v>19.042699509064402</v>
      </c>
      <c r="I7" s="536">
        <v>4310</v>
      </c>
      <c r="J7" s="537" t="e">
        <v>#DIV/0!</v>
      </c>
      <c r="K7" s="536">
        <v>61816</v>
      </c>
      <c r="L7" s="538">
        <v>2.2751086929718443</v>
      </c>
      <c r="M7" s="536">
        <v>7123</v>
      </c>
      <c r="N7" s="538">
        <v>92.908021059151437</v>
      </c>
      <c r="O7" s="533">
        <v>1330680</v>
      </c>
      <c r="P7" s="539">
        <v>48.975049106441269</v>
      </c>
      <c r="Q7" s="535">
        <v>1386377</v>
      </c>
      <c r="R7" s="540">
        <v>51.024950893558731</v>
      </c>
      <c r="S7" s="533">
        <v>1984845</v>
      </c>
      <c r="T7" s="539">
        <v>48.469797661253416</v>
      </c>
      <c r="U7" s="535">
        <v>2110169</v>
      </c>
      <c r="V7" s="541">
        <v>51.530202338746577</v>
      </c>
      <c r="W7" s="533">
        <v>1895573</v>
      </c>
      <c r="X7" s="534">
        <v>69.765669251694021</v>
      </c>
      <c r="Y7" s="535">
        <v>821484</v>
      </c>
      <c r="Z7" s="541">
        <v>30.234330748305982</v>
      </c>
      <c r="AA7" s="533">
        <v>3904912</v>
      </c>
      <c r="AB7" s="534">
        <v>95.357720388745932</v>
      </c>
      <c r="AC7" s="535">
        <v>190102</v>
      </c>
      <c r="AD7" s="541">
        <v>4.6422796112540761</v>
      </c>
      <c r="AE7" s="533">
        <v>1336917</v>
      </c>
      <c r="AF7" s="539">
        <v>32.647434172386227</v>
      </c>
      <c r="AG7" s="535">
        <v>1149083</v>
      </c>
      <c r="AH7" s="539">
        <v>28.0605389871683</v>
      </c>
      <c r="AI7" s="535">
        <v>639599</v>
      </c>
      <c r="AJ7" s="539">
        <v>15.618969800835847</v>
      </c>
      <c r="AK7" s="535">
        <v>955628</v>
      </c>
      <c r="AL7" s="539">
        <v>23.336379313965715</v>
      </c>
      <c r="AM7" s="535">
        <v>8329</v>
      </c>
      <c r="AN7" s="534">
        <v>0.20339368803134741</v>
      </c>
      <c r="AO7" s="535">
        <v>0</v>
      </c>
      <c r="AP7" s="541">
        <v>0</v>
      </c>
      <c r="AQ7" s="542">
        <v>2717057</v>
      </c>
      <c r="AR7" s="542">
        <v>4095014</v>
      </c>
    </row>
    <row r="8" spans="1:44" ht="18" customHeight="1" thickBot="1">
      <c r="A8" s="18"/>
      <c r="B8" s="185" t="s">
        <v>288</v>
      </c>
      <c r="C8" s="187">
        <v>16206</v>
      </c>
      <c r="D8" s="172">
        <v>26.014511365095672</v>
      </c>
      <c r="E8" s="171">
        <v>36693</v>
      </c>
      <c r="F8" s="172">
        <v>58.901053037113137</v>
      </c>
      <c r="G8" s="171">
        <v>8410</v>
      </c>
      <c r="H8" s="172">
        <v>13.500064209580071</v>
      </c>
      <c r="I8" s="171">
        <v>1</v>
      </c>
      <c r="J8" s="236">
        <v>1.6052395017336588E-3</v>
      </c>
      <c r="K8" s="171">
        <v>857</v>
      </c>
      <c r="L8" s="188">
        <v>1.3756902529857455</v>
      </c>
      <c r="M8" s="171">
        <v>129</v>
      </c>
      <c r="N8" s="188">
        <v>0.19264729491090063</v>
      </c>
      <c r="O8" s="179">
        <v>30443</v>
      </c>
      <c r="P8" s="182">
        <v>48.868306151277771</v>
      </c>
      <c r="Q8" s="181">
        <v>31853</v>
      </c>
      <c r="R8" s="183">
        <v>51.131693848722229</v>
      </c>
      <c r="S8" s="179">
        <v>15892</v>
      </c>
      <c r="T8" s="182">
        <v>58.368531237374668</v>
      </c>
      <c r="U8" s="181">
        <v>11335</v>
      </c>
      <c r="V8" s="184">
        <v>41.631468762625332</v>
      </c>
      <c r="W8" s="179">
        <v>42703</v>
      </c>
      <c r="X8" s="180">
        <v>68.548542442532423</v>
      </c>
      <c r="Y8" s="181">
        <v>19593</v>
      </c>
      <c r="Z8" s="184">
        <v>31.45145755746757</v>
      </c>
      <c r="AA8" s="179">
        <v>22896</v>
      </c>
      <c r="AB8" s="180">
        <v>84.092995923164509</v>
      </c>
      <c r="AC8" s="181">
        <v>4331</v>
      </c>
      <c r="AD8" s="184">
        <v>15.907004076835493</v>
      </c>
      <c r="AE8" s="187">
        <v>12117</v>
      </c>
      <c r="AF8" s="172">
        <v>44.503617732397984</v>
      </c>
      <c r="AG8" s="171">
        <v>5061</v>
      </c>
      <c r="AH8" s="172">
        <v>18.588166158592571</v>
      </c>
      <c r="AI8" s="171">
        <v>3772</v>
      </c>
      <c r="AJ8" s="173">
        <v>13.853895030668086</v>
      </c>
      <c r="AK8" s="171">
        <v>6268</v>
      </c>
      <c r="AL8" s="173">
        <v>23.021265655415579</v>
      </c>
      <c r="AM8" s="171">
        <v>3</v>
      </c>
      <c r="AN8" s="172">
        <v>1.1018474308590737E-2</v>
      </c>
      <c r="AO8" s="171">
        <v>0</v>
      </c>
      <c r="AP8" s="193">
        <v>0</v>
      </c>
      <c r="AQ8" s="593">
        <v>62296</v>
      </c>
      <c r="AR8" s="169">
        <v>27227</v>
      </c>
    </row>
    <row r="9" spans="1:44" ht="15">
      <c r="A9" s="340">
        <v>142</v>
      </c>
      <c r="B9" s="338" t="s">
        <v>67</v>
      </c>
      <c r="C9" s="299">
        <v>586</v>
      </c>
      <c r="D9" s="300">
        <v>19.539846615538515</v>
      </c>
      <c r="E9" s="301">
        <v>1836</v>
      </c>
      <c r="F9" s="300">
        <v>61.220406802267426</v>
      </c>
      <c r="G9" s="301">
        <v>526</v>
      </c>
      <c r="H9" s="300">
        <v>17.539179726575522</v>
      </c>
      <c r="I9" s="301">
        <v>0</v>
      </c>
      <c r="J9" s="302">
        <v>0</v>
      </c>
      <c r="K9" s="301">
        <v>49</v>
      </c>
      <c r="L9" s="303">
        <v>1.6338779593197732</v>
      </c>
      <c r="M9" s="301">
        <v>2</v>
      </c>
      <c r="N9" s="303">
        <v>6.5984823490597158E-2</v>
      </c>
      <c r="O9" s="307">
        <v>1473</v>
      </c>
      <c r="P9" s="304">
        <v>49.116372124041348</v>
      </c>
      <c r="Q9" s="305">
        <v>1526</v>
      </c>
      <c r="R9" s="306">
        <v>50.883627875958645</v>
      </c>
      <c r="S9" s="307">
        <v>438</v>
      </c>
      <c r="T9" s="304">
        <v>53.219927095990286</v>
      </c>
      <c r="U9" s="305">
        <v>385</v>
      </c>
      <c r="V9" s="308">
        <v>46.780072904009721</v>
      </c>
      <c r="W9" s="307">
        <v>1710</v>
      </c>
      <c r="X9" s="300">
        <v>57.019006335445141</v>
      </c>
      <c r="Y9" s="305">
        <v>1289</v>
      </c>
      <c r="Z9" s="308">
        <v>42.980993664554852</v>
      </c>
      <c r="AA9" s="307">
        <v>677</v>
      </c>
      <c r="AB9" s="300">
        <v>82.260024301336571</v>
      </c>
      <c r="AC9" s="307">
        <v>146</v>
      </c>
      <c r="AD9" s="308">
        <v>17.739975698663425</v>
      </c>
      <c r="AE9" s="307">
        <v>336</v>
      </c>
      <c r="AF9" s="300">
        <v>40.826245443499396</v>
      </c>
      <c r="AG9" s="305">
        <v>167</v>
      </c>
      <c r="AH9" s="300">
        <v>20.291616038882136</v>
      </c>
      <c r="AI9" s="305">
        <v>102</v>
      </c>
      <c r="AJ9" s="304">
        <v>12.393681652490887</v>
      </c>
      <c r="AK9" s="305">
        <v>218</v>
      </c>
      <c r="AL9" s="304">
        <v>26.488456865127581</v>
      </c>
      <c r="AM9" s="305">
        <v>0</v>
      </c>
      <c r="AN9" s="300">
        <v>0</v>
      </c>
      <c r="AO9" s="305">
        <v>0</v>
      </c>
      <c r="AP9" s="308">
        <v>0</v>
      </c>
      <c r="AQ9" s="594">
        <v>2999</v>
      </c>
      <c r="AR9" s="309">
        <v>823</v>
      </c>
    </row>
    <row r="10" spans="1:44" ht="15">
      <c r="A10" s="335">
        <v>425</v>
      </c>
      <c r="B10" s="336" t="s">
        <v>147</v>
      </c>
      <c r="C10" s="299">
        <v>1560</v>
      </c>
      <c r="D10" s="300">
        <v>26.593931128537335</v>
      </c>
      <c r="E10" s="301">
        <v>3192</v>
      </c>
      <c r="F10" s="300">
        <v>54.415274463007158</v>
      </c>
      <c r="G10" s="301">
        <v>1043</v>
      </c>
      <c r="H10" s="300">
        <v>17.780429594272075</v>
      </c>
      <c r="I10" s="301">
        <v>0</v>
      </c>
      <c r="J10" s="302">
        <v>0</v>
      </c>
      <c r="K10" s="301">
        <v>58</v>
      </c>
      <c r="L10" s="303">
        <v>0.98874872144561876</v>
      </c>
      <c r="M10" s="301">
        <v>13</v>
      </c>
      <c r="N10" s="303">
        <v>0.20474321788090771</v>
      </c>
      <c r="O10" s="307">
        <v>2973</v>
      </c>
      <c r="P10" s="304">
        <v>50.681895669962493</v>
      </c>
      <c r="Q10" s="305">
        <v>2893</v>
      </c>
      <c r="R10" s="306">
        <v>49.318104330037507</v>
      </c>
      <c r="S10" s="307">
        <v>1377</v>
      </c>
      <c r="T10" s="304">
        <v>58.347457627118651</v>
      </c>
      <c r="U10" s="305">
        <v>983</v>
      </c>
      <c r="V10" s="308">
        <v>41.652542372881356</v>
      </c>
      <c r="W10" s="307">
        <v>3094</v>
      </c>
      <c r="X10" s="300">
        <v>52.74463007159904</v>
      </c>
      <c r="Y10" s="305">
        <v>2772</v>
      </c>
      <c r="Z10" s="308">
        <v>47.255369928400953</v>
      </c>
      <c r="AA10" s="307">
        <v>1870</v>
      </c>
      <c r="AB10" s="300">
        <v>79.237288135593218</v>
      </c>
      <c r="AC10" s="307">
        <v>490</v>
      </c>
      <c r="AD10" s="308">
        <v>20.762711864406779</v>
      </c>
      <c r="AE10" s="307">
        <v>1072</v>
      </c>
      <c r="AF10" s="300">
        <v>45.423728813559322</v>
      </c>
      <c r="AG10" s="305">
        <v>432</v>
      </c>
      <c r="AH10" s="300">
        <v>18.305084745762713</v>
      </c>
      <c r="AI10" s="305">
        <v>304</v>
      </c>
      <c r="AJ10" s="304">
        <v>12.881355932203389</v>
      </c>
      <c r="AK10" s="305">
        <v>549</v>
      </c>
      <c r="AL10" s="304">
        <v>23.262711864406779</v>
      </c>
      <c r="AM10" s="305">
        <v>1</v>
      </c>
      <c r="AN10" s="300">
        <v>4.2372881355932202E-2</v>
      </c>
      <c r="AO10" s="305">
        <v>0</v>
      </c>
      <c r="AP10" s="308">
        <v>0</v>
      </c>
      <c r="AQ10" s="594">
        <v>5866</v>
      </c>
      <c r="AR10" s="309">
        <v>2360</v>
      </c>
    </row>
    <row r="11" spans="1:44" ht="15">
      <c r="A11" s="335">
        <v>579</v>
      </c>
      <c r="B11" s="336" t="s">
        <v>171</v>
      </c>
      <c r="C11" s="299">
        <v>5588</v>
      </c>
      <c r="D11" s="300">
        <v>21.234230126158991</v>
      </c>
      <c r="E11" s="301">
        <v>16221</v>
      </c>
      <c r="F11" s="300">
        <v>61.639306885544919</v>
      </c>
      <c r="G11" s="301">
        <v>4094</v>
      </c>
      <c r="H11" s="300">
        <v>15.557075543395651</v>
      </c>
      <c r="I11" s="301">
        <v>1</v>
      </c>
      <c r="J11" s="302">
        <v>3.7999696002431979E-3</v>
      </c>
      <c r="K11" s="301">
        <v>366</v>
      </c>
      <c r="L11" s="303">
        <v>1.3907888736890104</v>
      </c>
      <c r="M11" s="301">
        <v>46</v>
      </c>
      <c r="N11" s="303">
        <v>0.13014852243148065</v>
      </c>
      <c r="O11" s="307">
        <v>12716</v>
      </c>
      <c r="P11" s="304">
        <v>48.320413436692505</v>
      </c>
      <c r="Q11" s="305">
        <v>13600</v>
      </c>
      <c r="R11" s="306">
        <v>51.679586563307488</v>
      </c>
      <c r="S11" s="307">
        <v>9007</v>
      </c>
      <c r="T11" s="304">
        <v>57.737179487179489</v>
      </c>
      <c r="U11" s="305">
        <v>6593</v>
      </c>
      <c r="V11" s="308">
        <v>42.262820512820518</v>
      </c>
      <c r="W11" s="307">
        <v>21351</v>
      </c>
      <c r="X11" s="300">
        <v>81.133150934792525</v>
      </c>
      <c r="Y11" s="305">
        <v>4965</v>
      </c>
      <c r="Z11" s="308">
        <v>18.866849065207479</v>
      </c>
      <c r="AA11" s="307">
        <v>13299</v>
      </c>
      <c r="AB11" s="300">
        <v>85.25</v>
      </c>
      <c r="AC11" s="307">
        <v>2301</v>
      </c>
      <c r="AD11" s="308">
        <v>14.75</v>
      </c>
      <c r="AE11" s="307">
        <v>6793</v>
      </c>
      <c r="AF11" s="300">
        <v>43.544871794871796</v>
      </c>
      <c r="AG11" s="305">
        <v>2884</v>
      </c>
      <c r="AH11" s="300">
        <v>18.487179487179485</v>
      </c>
      <c r="AI11" s="305">
        <v>2212</v>
      </c>
      <c r="AJ11" s="304">
        <v>14.179487179487179</v>
      </c>
      <c r="AK11" s="305">
        <v>3705</v>
      </c>
      <c r="AL11" s="304">
        <v>23.75</v>
      </c>
      <c r="AM11" s="305">
        <v>2</v>
      </c>
      <c r="AN11" s="300">
        <v>1.282051282051282E-2</v>
      </c>
      <c r="AO11" s="305">
        <v>0</v>
      </c>
      <c r="AP11" s="308">
        <v>0</v>
      </c>
      <c r="AQ11" s="594">
        <v>26316</v>
      </c>
      <c r="AR11" s="309">
        <v>15600</v>
      </c>
    </row>
    <row r="12" spans="1:44" ht="15">
      <c r="A12" s="335">
        <v>585</v>
      </c>
      <c r="B12" s="336" t="s">
        <v>173</v>
      </c>
      <c r="C12" s="299">
        <v>1379</v>
      </c>
      <c r="D12" s="300">
        <v>19.384312622996909</v>
      </c>
      <c r="E12" s="301">
        <v>4339</v>
      </c>
      <c r="F12" s="300">
        <v>60.992409333708189</v>
      </c>
      <c r="G12" s="301">
        <v>1325</v>
      </c>
      <c r="H12" s="300">
        <v>18.625245993815014</v>
      </c>
      <c r="I12" s="301">
        <v>0</v>
      </c>
      <c r="J12" s="302">
        <v>0</v>
      </c>
      <c r="K12" s="301">
        <v>53</v>
      </c>
      <c r="L12" s="303">
        <v>0.74500983975260049</v>
      </c>
      <c r="M12" s="301">
        <v>18</v>
      </c>
      <c r="N12" s="303">
        <v>0.22136137244050913</v>
      </c>
      <c r="O12" s="307">
        <v>3440</v>
      </c>
      <c r="P12" s="304">
        <v>48.355355636772565</v>
      </c>
      <c r="Q12" s="305">
        <v>3674</v>
      </c>
      <c r="R12" s="306">
        <v>51.644644363227442</v>
      </c>
      <c r="S12" s="307">
        <v>1802</v>
      </c>
      <c r="T12" s="304">
        <v>58.336031078018777</v>
      </c>
      <c r="U12" s="305">
        <v>1287</v>
      </c>
      <c r="V12" s="308">
        <v>41.663968921981223</v>
      </c>
      <c r="W12" s="307">
        <v>4928</v>
      </c>
      <c r="X12" s="300">
        <v>69.271858307562553</v>
      </c>
      <c r="Y12" s="305">
        <v>2186</v>
      </c>
      <c r="Z12" s="308">
        <v>30.72814169243745</v>
      </c>
      <c r="AA12" s="307">
        <v>2666</v>
      </c>
      <c r="AB12" s="300">
        <v>86.306247976691481</v>
      </c>
      <c r="AC12" s="307">
        <v>423</v>
      </c>
      <c r="AD12" s="308">
        <v>13.693752023308514</v>
      </c>
      <c r="AE12" s="307">
        <v>1353</v>
      </c>
      <c r="AF12" s="300">
        <v>43.800582712852055</v>
      </c>
      <c r="AG12" s="305">
        <v>566</v>
      </c>
      <c r="AH12" s="300">
        <v>18.323081903528653</v>
      </c>
      <c r="AI12" s="305">
        <v>449</v>
      </c>
      <c r="AJ12" s="304">
        <v>14.535448365166721</v>
      </c>
      <c r="AK12" s="305">
        <v>721</v>
      </c>
      <c r="AL12" s="304">
        <v>23.340887018452573</v>
      </c>
      <c r="AM12" s="305">
        <v>0</v>
      </c>
      <c r="AN12" s="300">
        <v>0</v>
      </c>
      <c r="AO12" s="305">
        <v>0</v>
      </c>
      <c r="AP12" s="308">
        <v>0</v>
      </c>
      <c r="AQ12" s="594">
        <v>7114</v>
      </c>
      <c r="AR12" s="309">
        <v>3089</v>
      </c>
    </row>
    <row r="13" spans="1:44" ht="15">
      <c r="A13" s="335">
        <v>591</v>
      </c>
      <c r="B13" s="336" t="s">
        <v>175</v>
      </c>
      <c r="C13" s="299">
        <v>3241</v>
      </c>
      <c r="D13" s="300">
        <v>31.344294003868473</v>
      </c>
      <c r="E13" s="301">
        <v>6242</v>
      </c>
      <c r="F13" s="300">
        <v>60.367504835589948</v>
      </c>
      <c r="G13" s="301">
        <v>606</v>
      </c>
      <c r="H13" s="300">
        <v>5.8607350096711803</v>
      </c>
      <c r="I13" s="301">
        <v>0</v>
      </c>
      <c r="J13" s="302">
        <v>0</v>
      </c>
      <c r="K13" s="301">
        <v>246</v>
      </c>
      <c r="L13" s="303">
        <v>2.379110251450677</v>
      </c>
      <c r="M13" s="301">
        <v>5</v>
      </c>
      <c r="N13" s="303">
        <v>4.8035354020559126E-2</v>
      </c>
      <c r="O13" s="307">
        <v>4939</v>
      </c>
      <c r="P13" s="304">
        <v>47.765957446808507</v>
      </c>
      <c r="Q13" s="305">
        <v>5401</v>
      </c>
      <c r="R13" s="306">
        <v>52.234042553191486</v>
      </c>
      <c r="S13" s="307">
        <v>2490</v>
      </c>
      <c r="T13" s="304">
        <v>60.043404870991083</v>
      </c>
      <c r="U13" s="305">
        <v>1657</v>
      </c>
      <c r="V13" s="308">
        <v>39.956595129008917</v>
      </c>
      <c r="W13" s="307">
        <v>6402</v>
      </c>
      <c r="X13" s="300">
        <v>61.914893617021271</v>
      </c>
      <c r="Y13" s="305">
        <v>3938</v>
      </c>
      <c r="Z13" s="308">
        <v>38.085106382978722</v>
      </c>
      <c r="AA13" s="307">
        <v>3394</v>
      </c>
      <c r="AB13" s="300">
        <v>81.842295635399083</v>
      </c>
      <c r="AC13" s="307">
        <v>753</v>
      </c>
      <c r="AD13" s="308">
        <v>18.157704364600917</v>
      </c>
      <c r="AE13" s="307">
        <v>1887</v>
      </c>
      <c r="AF13" s="300">
        <v>45.502773088979986</v>
      </c>
      <c r="AG13" s="305">
        <v>757</v>
      </c>
      <c r="AH13" s="300">
        <v>18.254159633469978</v>
      </c>
      <c r="AI13" s="305">
        <v>603</v>
      </c>
      <c r="AJ13" s="304">
        <v>14.540631782011094</v>
      </c>
      <c r="AK13" s="305">
        <v>900</v>
      </c>
      <c r="AL13" s="304">
        <v>21.702435495538943</v>
      </c>
      <c r="AM13" s="305">
        <v>0</v>
      </c>
      <c r="AN13" s="300">
        <v>0</v>
      </c>
      <c r="AO13" s="305">
        <v>0</v>
      </c>
      <c r="AP13" s="308">
        <v>0</v>
      </c>
      <c r="AQ13" s="594">
        <v>10340</v>
      </c>
      <c r="AR13" s="309">
        <v>4147</v>
      </c>
    </row>
    <row r="14" spans="1:44" ht="15">
      <c r="A14" s="335">
        <v>893</v>
      </c>
      <c r="B14" s="337" t="s">
        <v>265</v>
      </c>
      <c r="C14" s="299">
        <v>3852</v>
      </c>
      <c r="D14" s="300">
        <v>39.871648897629647</v>
      </c>
      <c r="E14" s="301">
        <v>4863</v>
      </c>
      <c r="F14" s="300">
        <v>50.33640409895456</v>
      </c>
      <c r="G14" s="301">
        <v>816</v>
      </c>
      <c r="H14" s="300">
        <v>8.4463306075975577</v>
      </c>
      <c r="I14" s="301">
        <v>0</v>
      </c>
      <c r="J14" s="302">
        <v>0</v>
      </c>
      <c r="K14" s="301">
        <v>85</v>
      </c>
      <c r="L14" s="303">
        <v>0.87982610495807889</v>
      </c>
      <c r="M14" s="301">
        <v>45</v>
      </c>
      <c r="N14" s="303">
        <v>0.52921033516654559</v>
      </c>
      <c r="O14" s="313">
        <v>4902</v>
      </c>
      <c r="P14" s="310">
        <v>50.740089017700029</v>
      </c>
      <c r="Q14" s="311">
        <v>4759</v>
      </c>
      <c r="R14" s="312">
        <v>49.259910982299971</v>
      </c>
      <c r="S14" s="313">
        <v>778</v>
      </c>
      <c r="T14" s="310">
        <v>64.403973509933778</v>
      </c>
      <c r="U14" s="311">
        <v>430</v>
      </c>
      <c r="V14" s="314">
        <v>35.596026490066222</v>
      </c>
      <c r="W14" s="313">
        <v>5218</v>
      </c>
      <c r="X14" s="315">
        <v>54.010971949073593</v>
      </c>
      <c r="Y14" s="311">
        <v>4443</v>
      </c>
      <c r="Z14" s="314">
        <v>45.989028050926407</v>
      </c>
      <c r="AA14" s="307">
        <v>990</v>
      </c>
      <c r="AB14" s="300">
        <v>81.953642384105962</v>
      </c>
      <c r="AC14" s="307">
        <v>218</v>
      </c>
      <c r="AD14" s="308">
        <v>18.046357615894042</v>
      </c>
      <c r="AE14" s="307">
        <v>676</v>
      </c>
      <c r="AF14" s="300">
        <v>55.960264900662246</v>
      </c>
      <c r="AG14" s="305">
        <v>255</v>
      </c>
      <c r="AH14" s="300">
        <v>21.109271523178808</v>
      </c>
      <c r="AI14" s="305">
        <v>102</v>
      </c>
      <c r="AJ14" s="304">
        <v>8.443708609271523</v>
      </c>
      <c r="AK14" s="305">
        <v>175</v>
      </c>
      <c r="AL14" s="304">
        <v>14.486754966887416</v>
      </c>
      <c r="AM14" s="305">
        <v>0</v>
      </c>
      <c r="AN14" s="300">
        <v>0</v>
      </c>
      <c r="AO14" s="305">
        <v>0</v>
      </c>
      <c r="AP14" s="308">
        <v>0</v>
      </c>
      <c r="AQ14" s="595">
        <v>9661</v>
      </c>
      <c r="AR14" s="316">
        <v>1208</v>
      </c>
    </row>
    <row r="15" spans="1:44" ht="16.5" customHeight="1">
      <c r="A15" s="170"/>
      <c r="B15" s="185" t="s">
        <v>299</v>
      </c>
      <c r="C15" s="187">
        <v>89775</v>
      </c>
      <c r="D15" s="172">
        <v>39.796352610534342</v>
      </c>
      <c r="E15" s="171">
        <v>126928</v>
      </c>
      <c r="F15" s="172">
        <v>56.265903025897003</v>
      </c>
      <c r="G15" s="171">
        <v>7645</v>
      </c>
      <c r="H15" s="172">
        <v>3.388951442022111</v>
      </c>
      <c r="I15" s="171">
        <v>40</v>
      </c>
      <c r="J15" s="236">
        <v>1.773159681895153E-2</v>
      </c>
      <c r="K15" s="171">
        <v>1085</v>
      </c>
      <c r="L15" s="188">
        <v>0.48096956371406024</v>
      </c>
      <c r="M15" s="171">
        <v>113</v>
      </c>
      <c r="N15" s="188">
        <v>9.5223753676079784E-2</v>
      </c>
      <c r="O15" s="187">
        <v>111216</v>
      </c>
      <c r="P15" s="173">
        <v>49.300931795412836</v>
      </c>
      <c r="Q15" s="171">
        <v>114370</v>
      </c>
      <c r="R15" s="191">
        <v>50.699068204587164</v>
      </c>
      <c r="S15" s="187">
        <v>19846</v>
      </c>
      <c r="T15" s="178">
        <v>53.876642415028776</v>
      </c>
      <c r="U15" s="171">
        <v>16990</v>
      </c>
      <c r="V15" s="193">
        <v>46.123357584971224</v>
      </c>
      <c r="W15" s="187">
        <v>147118</v>
      </c>
      <c r="X15" s="172">
        <v>65.215926520262784</v>
      </c>
      <c r="Y15" s="171">
        <v>78468</v>
      </c>
      <c r="Z15" s="193">
        <v>34.784073479737216</v>
      </c>
      <c r="AA15" s="187">
        <v>28165</v>
      </c>
      <c r="AB15" s="172">
        <v>76.46052774459767</v>
      </c>
      <c r="AC15" s="171">
        <v>8671</v>
      </c>
      <c r="AD15" s="193">
        <v>23.539472255402323</v>
      </c>
      <c r="AE15" s="187">
        <v>13933</v>
      </c>
      <c r="AF15" s="172">
        <v>37.824410902378105</v>
      </c>
      <c r="AG15" s="171">
        <v>8617</v>
      </c>
      <c r="AH15" s="172">
        <v>23.392876533825604</v>
      </c>
      <c r="AI15" s="171">
        <v>5905</v>
      </c>
      <c r="AJ15" s="173">
        <v>16.030513627972638</v>
      </c>
      <c r="AK15" s="171">
        <v>8367</v>
      </c>
      <c r="AL15" s="173">
        <v>22.714192637637094</v>
      </c>
      <c r="AM15" s="171">
        <v>8</v>
      </c>
      <c r="AN15" s="172">
        <v>2.1717884678032359E-2</v>
      </c>
      <c r="AO15" s="171">
        <v>0</v>
      </c>
      <c r="AP15" s="193">
        <v>0</v>
      </c>
      <c r="AQ15" s="596">
        <v>225586</v>
      </c>
      <c r="AR15" s="195">
        <v>36836</v>
      </c>
    </row>
    <row r="16" spans="1:44" ht="15">
      <c r="A16" s="335">
        <v>120</v>
      </c>
      <c r="B16" s="338" t="s">
        <v>57</v>
      </c>
      <c r="C16" s="299">
        <v>11081</v>
      </c>
      <c r="D16" s="300">
        <v>48.411900913102365</v>
      </c>
      <c r="E16" s="301">
        <v>11060</v>
      </c>
      <c r="F16" s="300">
        <v>48.320153785661233</v>
      </c>
      <c r="G16" s="301">
        <v>641</v>
      </c>
      <c r="H16" s="300">
        <v>2.800471842369697</v>
      </c>
      <c r="I16" s="301">
        <v>14</v>
      </c>
      <c r="J16" s="302">
        <v>6.1164751627419287E-2</v>
      </c>
      <c r="K16" s="301">
        <v>90</v>
      </c>
      <c r="L16" s="303">
        <v>0.39320197474769536</v>
      </c>
      <c r="M16" s="301">
        <v>3</v>
      </c>
      <c r="N16" s="303">
        <v>0.18279944289693592</v>
      </c>
      <c r="O16" s="320">
        <v>11697</v>
      </c>
      <c r="P16" s="317">
        <v>51.103149984708807</v>
      </c>
      <c r="Q16" s="318">
        <v>11192</v>
      </c>
      <c r="R16" s="319">
        <v>48.896850015291186</v>
      </c>
      <c r="S16" s="320">
        <v>782</v>
      </c>
      <c r="T16" s="317">
        <v>58.401792382374907</v>
      </c>
      <c r="U16" s="318">
        <v>557</v>
      </c>
      <c r="V16" s="321">
        <v>41.598207617625093</v>
      </c>
      <c r="W16" s="320">
        <v>13296</v>
      </c>
      <c r="X16" s="322">
        <v>58.089038402726203</v>
      </c>
      <c r="Y16" s="318">
        <v>9593</v>
      </c>
      <c r="Z16" s="321">
        <v>41.910961597273797</v>
      </c>
      <c r="AA16" s="307">
        <v>727</v>
      </c>
      <c r="AB16" s="300">
        <v>54.294249439880502</v>
      </c>
      <c r="AC16" s="307">
        <v>612</v>
      </c>
      <c r="AD16" s="308">
        <v>45.70575056011949</v>
      </c>
      <c r="AE16" s="307">
        <v>621</v>
      </c>
      <c r="AF16" s="300">
        <v>46.377893950709485</v>
      </c>
      <c r="AG16" s="305">
        <v>371</v>
      </c>
      <c r="AH16" s="300">
        <v>27.70724421209858</v>
      </c>
      <c r="AI16" s="305">
        <v>161</v>
      </c>
      <c r="AJ16" s="304">
        <v>12.023898431665422</v>
      </c>
      <c r="AK16" s="305">
        <v>186</v>
      </c>
      <c r="AL16" s="304">
        <v>13.890963405526513</v>
      </c>
      <c r="AM16" s="305">
        <v>0</v>
      </c>
      <c r="AN16" s="300">
        <v>0</v>
      </c>
      <c r="AO16" s="305">
        <v>0</v>
      </c>
      <c r="AP16" s="308">
        <v>0</v>
      </c>
      <c r="AQ16" s="597">
        <v>22889</v>
      </c>
      <c r="AR16" s="323">
        <v>1339</v>
      </c>
    </row>
    <row r="17" spans="1:44" ht="15">
      <c r="A17" s="335">
        <v>154</v>
      </c>
      <c r="B17" s="336" t="s">
        <v>77</v>
      </c>
      <c r="C17" s="299">
        <v>26479</v>
      </c>
      <c r="D17" s="300">
        <v>33.884445581931026</v>
      </c>
      <c r="E17" s="301">
        <v>47269</v>
      </c>
      <c r="F17" s="300">
        <v>60.488834858276284</v>
      </c>
      <c r="G17" s="301">
        <v>3774</v>
      </c>
      <c r="H17" s="300">
        <v>4.8294836521850399</v>
      </c>
      <c r="I17" s="301">
        <v>4</v>
      </c>
      <c r="J17" s="302">
        <v>5.1186896154584429E-3</v>
      </c>
      <c r="K17" s="301">
        <v>530</v>
      </c>
      <c r="L17" s="303">
        <v>0.67822637404824371</v>
      </c>
      <c r="M17" s="301">
        <v>89</v>
      </c>
      <c r="N17" s="303">
        <v>0.13570779295599739</v>
      </c>
      <c r="O17" s="307">
        <v>37204</v>
      </c>
      <c r="P17" s="304">
        <v>47.608932113378977</v>
      </c>
      <c r="Q17" s="305">
        <v>40941</v>
      </c>
      <c r="R17" s="306">
        <v>52.391067886621023</v>
      </c>
      <c r="S17" s="307">
        <v>11516</v>
      </c>
      <c r="T17" s="304">
        <v>53.398868589446344</v>
      </c>
      <c r="U17" s="305">
        <v>10050</v>
      </c>
      <c r="V17" s="308">
        <v>46.601131410553648</v>
      </c>
      <c r="W17" s="307">
        <v>60523</v>
      </c>
      <c r="X17" s="300">
        <v>77.449612899097829</v>
      </c>
      <c r="Y17" s="305">
        <v>17622</v>
      </c>
      <c r="Z17" s="308">
        <v>22.550387100902171</v>
      </c>
      <c r="AA17" s="307">
        <v>17263</v>
      </c>
      <c r="AB17" s="300">
        <v>80.047296670685341</v>
      </c>
      <c r="AC17" s="307">
        <v>4303</v>
      </c>
      <c r="AD17" s="308">
        <v>19.952703329314662</v>
      </c>
      <c r="AE17" s="307">
        <v>7825</v>
      </c>
      <c r="AF17" s="300">
        <v>36.28396550125197</v>
      </c>
      <c r="AG17" s="305">
        <v>5088</v>
      </c>
      <c r="AH17" s="300">
        <v>23.592692200686265</v>
      </c>
      <c r="AI17" s="305">
        <v>3686</v>
      </c>
      <c r="AJ17" s="304">
        <v>17.091718445701567</v>
      </c>
      <c r="AK17" s="305">
        <v>4958</v>
      </c>
      <c r="AL17" s="304">
        <v>22.989891495873131</v>
      </c>
      <c r="AM17" s="305">
        <v>5</v>
      </c>
      <c r="AN17" s="300">
        <v>2.3184642492812761E-2</v>
      </c>
      <c r="AO17" s="305">
        <v>0</v>
      </c>
      <c r="AP17" s="308">
        <v>0</v>
      </c>
      <c r="AQ17" s="594">
        <v>78145</v>
      </c>
      <c r="AR17" s="309">
        <v>21566</v>
      </c>
    </row>
    <row r="18" spans="1:44" ht="15">
      <c r="A18" s="335">
        <v>250</v>
      </c>
      <c r="B18" s="336" t="s">
        <v>99</v>
      </c>
      <c r="C18" s="299">
        <v>19501</v>
      </c>
      <c r="D18" s="300">
        <v>40.509773780095145</v>
      </c>
      <c r="E18" s="301">
        <v>27208</v>
      </c>
      <c r="F18" s="300">
        <v>56.519661812667486</v>
      </c>
      <c r="G18" s="301">
        <v>1164</v>
      </c>
      <c r="H18" s="300">
        <v>2.4179978811358773</v>
      </c>
      <c r="I18" s="301">
        <v>5</v>
      </c>
      <c r="J18" s="302">
        <v>1.0386588836494319E-2</v>
      </c>
      <c r="K18" s="301">
        <v>260</v>
      </c>
      <c r="L18" s="303">
        <v>0.54010261949770455</v>
      </c>
      <c r="M18" s="301">
        <v>1</v>
      </c>
      <c r="N18" s="303">
        <v>5.3930719767683058E-2</v>
      </c>
      <c r="O18" s="307">
        <v>23835</v>
      </c>
      <c r="P18" s="304">
        <v>49.512868983568417</v>
      </c>
      <c r="Q18" s="305">
        <v>24304</v>
      </c>
      <c r="R18" s="306">
        <v>50.487131016431583</v>
      </c>
      <c r="S18" s="307">
        <v>4771</v>
      </c>
      <c r="T18" s="304">
        <v>53.224007139669794</v>
      </c>
      <c r="U18" s="305">
        <v>4193</v>
      </c>
      <c r="V18" s="308">
        <v>46.775992860330213</v>
      </c>
      <c r="W18" s="307">
        <v>31233</v>
      </c>
      <c r="X18" s="300">
        <v>64.880865826045408</v>
      </c>
      <c r="Y18" s="305">
        <v>16906</v>
      </c>
      <c r="Z18" s="308">
        <v>35.119134173954592</v>
      </c>
      <c r="AA18" s="307">
        <v>7239</v>
      </c>
      <c r="AB18" s="300">
        <v>80.756358768406969</v>
      </c>
      <c r="AC18" s="307">
        <v>1725</v>
      </c>
      <c r="AD18" s="308">
        <v>19.243641231593038</v>
      </c>
      <c r="AE18" s="307">
        <v>3239</v>
      </c>
      <c r="AF18" s="300">
        <v>36.133422579205707</v>
      </c>
      <c r="AG18" s="305">
        <v>1660</v>
      </c>
      <c r="AH18" s="300">
        <v>18.518518518518519</v>
      </c>
      <c r="AI18" s="305">
        <v>1529</v>
      </c>
      <c r="AJ18" s="304">
        <v>17.057117358322177</v>
      </c>
      <c r="AK18" s="305">
        <v>2533</v>
      </c>
      <c r="AL18" s="304">
        <v>28.25747434181169</v>
      </c>
      <c r="AM18" s="305">
        <v>3</v>
      </c>
      <c r="AN18" s="300">
        <v>3.3467202141900937E-2</v>
      </c>
      <c r="AO18" s="305">
        <v>0</v>
      </c>
      <c r="AP18" s="308">
        <v>0</v>
      </c>
      <c r="AQ18" s="594">
        <v>48139</v>
      </c>
      <c r="AR18" s="309">
        <v>8964</v>
      </c>
    </row>
    <row r="19" spans="1:44" ht="15">
      <c r="A19" s="335">
        <v>495</v>
      </c>
      <c r="B19" s="336" t="s">
        <v>161</v>
      </c>
      <c r="C19" s="299">
        <v>9471</v>
      </c>
      <c r="D19" s="300">
        <v>36.365381661803106</v>
      </c>
      <c r="E19" s="301">
        <v>15949</v>
      </c>
      <c r="F19" s="300">
        <v>61.238673014897863</v>
      </c>
      <c r="G19" s="301">
        <v>550</v>
      </c>
      <c r="H19" s="300">
        <v>2.1118107817539546</v>
      </c>
      <c r="I19" s="301">
        <v>2</v>
      </c>
      <c r="J19" s="302">
        <v>7.6793119336507456E-3</v>
      </c>
      <c r="K19" s="301">
        <v>71</v>
      </c>
      <c r="L19" s="303">
        <v>0.27261557364460143</v>
      </c>
      <c r="M19" s="301">
        <v>1</v>
      </c>
      <c r="N19" s="303">
        <v>3.8704183922282E-3</v>
      </c>
      <c r="O19" s="307">
        <v>13262</v>
      </c>
      <c r="P19" s="304">
        <v>50.921517432038087</v>
      </c>
      <c r="Q19" s="305">
        <v>12782</v>
      </c>
      <c r="R19" s="306">
        <v>49.078482567961913</v>
      </c>
      <c r="S19" s="307">
        <v>672</v>
      </c>
      <c r="T19" s="304">
        <v>54.634146341463421</v>
      </c>
      <c r="U19" s="305">
        <v>558</v>
      </c>
      <c r="V19" s="308">
        <v>45.365853658536587</v>
      </c>
      <c r="W19" s="307">
        <v>15218</v>
      </c>
      <c r="X19" s="300">
        <v>58.43188450314851</v>
      </c>
      <c r="Y19" s="305">
        <v>10826</v>
      </c>
      <c r="Z19" s="308">
        <v>41.568115496851483</v>
      </c>
      <c r="AA19" s="307">
        <v>707</v>
      </c>
      <c r="AB19" s="300">
        <v>57.479674796747972</v>
      </c>
      <c r="AC19" s="307">
        <v>523</v>
      </c>
      <c r="AD19" s="308">
        <v>42.520325203252035</v>
      </c>
      <c r="AE19" s="307">
        <v>527</v>
      </c>
      <c r="AF19" s="300">
        <v>42.845528455284551</v>
      </c>
      <c r="AG19" s="305">
        <v>384</v>
      </c>
      <c r="AH19" s="300">
        <v>31.219512195121951</v>
      </c>
      <c r="AI19" s="305">
        <v>145</v>
      </c>
      <c r="AJ19" s="304">
        <v>11.788617886178862</v>
      </c>
      <c r="AK19" s="305">
        <v>174</v>
      </c>
      <c r="AL19" s="304">
        <v>14.146341463414632</v>
      </c>
      <c r="AM19" s="305">
        <v>0</v>
      </c>
      <c r="AN19" s="300">
        <v>0</v>
      </c>
      <c r="AO19" s="305">
        <v>0</v>
      </c>
      <c r="AP19" s="308">
        <v>0</v>
      </c>
      <c r="AQ19" s="594">
        <v>26044</v>
      </c>
      <c r="AR19" s="309">
        <v>1230</v>
      </c>
    </row>
    <row r="20" spans="1:44" ht="15">
      <c r="A20" s="335">
        <v>790</v>
      </c>
      <c r="B20" s="336" t="s">
        <v>234</v>
      </c>
      <c r="C20" s="299">
        <v>14019</v>
      </c>
      <c r="D20" s="300">
        <v>54.077302885357192</v>
      </c>
      <c r="E20" s="301">
        <v>11253</v>
      </c>
      <c r="F20" s="300">
        <v>43.407653139947541</v>
      </c>
      <c r="G20" s="301">
        <v>583</v>
      </c>
      <c r="H20" s="300">
        <v>2.2488813454713781</v>
      </c>
      <c r="I20" s="301">
        <v>0</v>
      </c>
      <c r="J20" s="302">
        <v>0</v>
      </c>
      <c r="K20" s="301">
        <v>64</v>
      </c>
      <c r="L20" s="303">
        <v>0.24687548217867611</v>
      </c>
      <c r="M20" s="301">
        <v>5</v>
      </c>
      <c r="N20" s="303">
        <v>1.5292858235204159E-2</v>
      </c>
      <c r="O20" s="307">
        <v>12999</v>
      </c>
      <c r="P20" s="304">
        <v>50.142724888134552</v>
      </c>
      <c r="Q20" s="305">
        <v>12925</v>
      </c>
      <c r="R20" s="306">
        <v>49.857275111865448</v>
      </c>
      <c r="S20" s="307">
        <v>1127</v>
      </c>
      <c r="T20" s="304">
        <v>59.253417455310199</v>
      </c>
      <c r="U20" s="305">
        <v>775</v>
      </c>
      <c r="V20" s="308">
        <v>40.746582544689801</v>
      </c>
      <c r="W20" s="307">
        <v>14937</v>
      </c>
      <c r="X20" s="300">
        <v>57.618423082857582</v>
      </c>
      <c r="Y20" s="305">
        <v>10987</v>
      </c>
      <c r="Z20" s="308">
        <v>42.381576917142418</v>
      </c>
      <c r="AA20" s="307">
        <v>1225</v>
      </c>
      <c r="AB20" s="300">
        <v>64.405888538380651</v>
      </c>
      <c r="AC20" s="307">
        <v>677</v>
      </c>
      <c r="AD20" s="308">
        <v>35.594111461619349</v>
      </c>
      <c r="AE20" s="307">
        <v>955</v>
      </c>
      <c r="AF20" s="300">
        <v>50.21030494216614</v>
      </c>
      <c r="AG20" s="305">
        <v>520</v>
      </c>
      <c r="AH20" s="300">
        <v>27.339642481598318</v>
      </c>
      <c r="AI20" s="305">
        <v>172</v>
      </c>
      <c r="AJ20" s="304">
        <v>9.0431125131440595</v>
      </c>
      <c r="AK20" s="305">
        <v>255</v>
      </c>
      <c r="AL20" s="304">
        <v>13.406940063091483</v>
      </c>
      <c r="AM20" s="305">
        <v>0</v>
      </c>
      <c r="AN20" s="300">
        <v>0</v>
      </c>
      <c r="AO20" s="305">
        <v>0</v>
      </c>
      <c r="AP20" s="308">
        <v>0</v>
      </c>
      <c r="AQ20" s="594">
        <v>25924</v>
      </c>
      <c r="AR20" s="309">
        <v>1902</v>
      </c>
    </row>
    <row r="21" spans="1:44" ht="15">
      <c r="A21" s="335">
        <v>895</v>
      </c>
      <c r="B21" s="337" t="s">
        <v>267</v>
      </c>
      <c r="C21" s="299">
        <v>9224</v>
      </c>
      <c r="D21" s="300">
        <v>37.733687870730208</v>
      </c>
      <c r="E21" s="301">
        <v>14189</v>
      </c>
      <c r="F21" s="300">
        <v>58.044589895684183</v>
      </c>
      <c r="G21" s="301">
        <v>933</v>
      </c>
      <c r="H21" s="300">
        <v>3.8167314379218658</v>
      </c>
      <c r="I21" s="301">
        <v>15</v>
      </c>
      <c r="J21" s="302">
        <v>6.136224176723256E-2</v>
      </c>
      <c r="K21" s="301">
        <v>70</v>
      </c>
      <c r="L21" s="303">
        <v>0.28635712824708526</v>
      </c>
      <c r="M21" s="301">
        <v>14</v>
      </c>
      <c r="N21" s="303">
        <v>0.14696276943174394</v>
      </c>
      <c r="O21" s="313">
        <v>12219</v>
      </c>
      <c r="P21" s="310">
        <v>49.985682143587645</v>
      </c>
      <c r="Q21" s="311">
        <v>12226</v>
      </c>
      <c r="R21" s="312">
        <v>50.014317856412347</v>
      </c>
      <c r="S21" s="313">
        <v>978</v>
      </c>
      <c r="T21" s="310">
        <v>53.297002724795639</v>
      </c>
      <c r="U21" s="311">
        <v>857</v>
      </c>
      <c r="V21" s="314">
        <v>46.702997275204361</v>
      </c>
      <c r="W21" s="313">
        <v>11911</v>
      </c>
      <c r="X21" s="315">
        <v>48.725710779300471</v>
      </c>
      <c r="Y21" s="311">
        <v>12534</v>
      </c>
      <c r="Z21" s="314">
        <v>51.274289220699529</v>
      </c>
      <c r="AA21" s="307">
        <v>1004</v>
      </c>
      <c r="AB21" s="300">
        <v>54.713896457765664</v>
      </c>
      <c r="AC21" s="307">
        <v>831</v>
      </c>
      <c r="AD21" s="308">
        <v>45.286103542234336</v>
      </c>
      <c r="AE21" s="307">
        <v>766</v>
      </c>
      <c r="AF21" s="300">
        <v>41.743869209809262</v>
      </c>
      <c r="AG21" s="305">
        <v>594</v>
      </c>
      <c r="AH21" s="300">
        <v>32.370572207084471</v>
      </c>
      <c r="AI21" s="305">
        <v>212</v>
      </c>
      <c r="AJ21" s="304">
        <v>11.553133514986376</v>
      </c>
      <c r="AK21" s="305">
        <v>261</v>
      </c>
      <c r="AL21" s="304">
        <v>14.223433242506811</v>
      </c>
      <c r="AM21" s="305">
        <v>0</v>
      </c>
      <c r="AN21" s="300">
        <v>0</v>
      </c>
      <c r="AO21" s="305">
        <v>0</v>
      </c>
      <c r="AP21" s="308">
        <v>0</v>
      </c>
      <c r="AQ21" s="595">
        <v>24445</v>
      </c>
      <c r="AR21" s="316">
        <v>1835</v>
      </c>
    </row>
    <row r="22" spans="1:44" ht="17.25" customHeight="1">
      <c r="A22" s="170"/>
      <c r="B22" s="185" t="s">
        <v>3417</v>
      </c>
      <c r="C22" s="187">
        <v>250052</v>
      </c>
      <c r="D22" s="172">
        <v>62.311422548057038</v>
      </c>
      <c r="E22" s="171">
        <v>127134</v>
      </c>
      <c r="F22" s="172">
        <v>31.681011926418041</v>
      </c>
      <c r="G22" s="171">
        <v>18764</v>
      </c>
      <c r="H22" s="172">
        <v>4.6758735490687622</v>
      </c>
      <c r="I22" s="171">
        <v>51</v>
      </c>
      <c r="J22" s="236">
        <v>1.2708886751359351E-2</v>
      </c>
      <c r="K22" s="171">
        <v>5147</v>
      </c>
      <c r="L22" s="188">
        <v>1.2826007864558155</v>
      </c>
      <c r="M22" s="171">
        <v>146</v>
      </c>
      <c r="N22" s="188">
        <v>2.9485846793539102E-2</v>
      </c>
      <c r="O22" s="187">
        <v>193019</v>
      </c>
      <c r="P22" s="173">
        <v>48.099149252169234</v>
      </c>
      <c r="Q22" s="171">
        <v>208275</v>
      </c>
      <c r="R22" s="191">
        <v>51.900850747830759</v>
      </c>
      <c r="S22" s="187">
        <v>103732</v>
      </c>
      <c r="T22" s="173">
        <v>52.246353453138852</v>
      </c>
      <c r="U22" s="171">
        <v>94812</v>
      </c>
      <c r="V22" s="193">
        <v>47.753646546861148</v>
      </c>
      <c r="W22" s="187">
        <v>234401</v>
      </c>
      <c r="X22" s="172">
        <v>58.411289478536929</v>
      </c>
      <c r="Y22" s="171">
        <v>166893</v>
      </c>
      <c r="Z22" s="193">
        <v>41.588710521463071</v>
      </c>
      <c r="AA22" s="187">
        <v>154425</v>
      </c>
      <c r="AB22" s="172">
        <v>77.778729148198892</v>
      </c>
      <c r="AC22" s="171">
        <v>44119</v>
      </c>
      <c r="AD22" s="193">
        <v>22.221270851801112</v>
      </c>
      <c r="AE22" s="187">
        <v>65106</v>
      </c>
      <c r="AF22" s="172">
        <v>32.791723748891933</v>
      </c>
      <c r="AG22" s="171">
        <v>34050</v>
      </c>
      <c r="AH22" s="172">
        <v>17.149850914658714</v>
      </c>
      <c r="AI22" s="171">
        <v>38545</v>
      </c>
      <c r="AJ22" s="173">
        <v>19.413832702071076</v>
      </c>
      <c r="AK22" s="171">
        <v>60675</v>
      </c>
      <c r="AL22" s="173">
        <v>30.559976629865421</v>
      </c>
      <c r="AM22" s="171">
        <v>81</v>
      </c>
      <c r="AN22" s="172">
        <v>4.0797002175840112E-2</v>
      </c>
      <c r="AO22" s="171">
        <v>0</v>
      </c>
      <c r="AP22" s="193">
        <v>0</v>
      </c>
      <c r="AQ22" s="596">
        <v>401294</v>
      </c>
      <c r="AR22" s="195">
        <v>198544</v>
      </c>
    </row>
    <row r="23" spans="1:44" ht="15">
      <c r="A23" s="335">
        <v>45</v>
      </c>
      <c r="B23" s="338" t="s">
        <v>32</v>
      </c>
      <c r="C23" s="299">
        <v>39521</v>
      </c>
      <c r="D23" s="300">
        <v>59.878488530650586</v>
      </c>
      <c r="E23" s="301">
        <v>19928</v>
      </c>
      <c r="F23" s="300">
        <v>30.19302445380443</v>
      </c>
      <c r="G23" s="301">
        <v>5077</v>
      </c>
      <c r="H23" s="300">
        <v>7.6921911457228571</v>
      </c>
      <c r="I23" s="301">
        <v>12</v>
      </c>
      <c r="J23" s="302">
        <v>1.8181267234326233E-2</v>
      </c>
      <c r="K23" s="301">
        <v>1421</v>
      </c>
      <c r="L23" s="303">
        <v>2.1529650616647982</v>
      </c>
      <c r="M23" s="301">
        <v>43</v>
      </c>
      <c r="N23" s="303">
        <v>5.3913338159860755E-2</v>
      </c>
      <c r="O23" s="320">
        <v>31148</v>
      </c>
      <c r="P23" s="317">
        <v>47.192509317899457</v>
      </c>
      <c r="Q23" s="318">
        <v>34854</v>
      </c>
      <c r="R23" s="319">
        <v>52.807490682100543</v>
      </c>
      <c r="S23" s="320">
        <v>43282</v>
      </c>
      <c r="T23" s="317">
        <v>51.556264964086196</v>
      </c>
      <c r="U23" s="318">
        <v>40669</v>
      </c>
      <c r="V23" s="321">
        <v>48.443735035913804</v>
      </c>
      <c r="W23" s="320">
        <v>51714</v>
      </c>
      <c r="X23" s="322">
        <v>78.352171146328899</v>
      </c>
      <c r="Y23" s="318">
        <v>14288</v>
      </c>
      <c r="Z23" s="321">
        <v>21.647828853671101</v>
      </c>
      <c r="AA23" s="307">
        <v>70051</v>
      </c>
      <c r="AB23" s="300">
        <v>83.442722540529587</v>
      </c>
      <c r="AC23" s="307">
        <v>13900</v>
      </c>
      <c r="AD23" s="308">
        <v>16.557277459470406</v>
      </c>
      <c r="AE23" s="307">
        <v>27051</v>
      </c>
      <c r="AF23" s="300">
        <v>32.222367809793809</v>
      </c>
      <c r="AG23" s="305">
        <v>15550</v>
      </c>
      <c r="AH23" s="300">
        <v>18.522709675882361</v>
      </c>
      <c r="AI23" s="305">
        <v>16191</v>
      </c>
      <c r="AJ23" s="304">
        <v>19.286250312682398</v>
      </c>
      <c r="AK23" s="305">
        <v>25076</v>
      </c>
      <c r="AL23" s="304">
        <v>29.869805005300709</v>
      </c>
      <c r="AM23" s="305">
        <v>40</v>
      </c>
      <c r="AN23" s="300">
        <v>4.7646841609986779E-2</v>
      </c>
      <c r="AO23" s="305">
        <v>0</v>
      </c>
      <c r="AP23" s="308">
        <v>0</v>
      </c>
      <c r="AQ23" s="597">
        <v>66002</v>
      </c>
      <c r="AR23" s="323">
        <v>83951</v>
      </c>
    </row>
    <row r="24" spans="1:44" ht="15">
      <c r="A24" s="335">
        <v>51</v>
      </c>
      <c r="B24" s="336" t="s">
        <v>35</v>
      </c>
      <c r="C24" s="299">
        <v>14230</v>
      </c>
      <c r="D24" s="300">
        <v>55.09737871220041</v>
      </c>
      <c r="E24" s="301">
        <v>10230</v>
      </c>
      <c r="F24" s="300">
        <v>39.60971076780114</v>
      </c>
      <c r="G24" s="301">
        <v>1235</v>
      </c>
      <c r="H24" s="300">
        <v>4.7818174778332754</v>
      </c>
      <c r="I24" s="301">
        <v>2</v>
      </c>
      <c r="J24" s="302">
        <v>7.7438339721996353E-3</v>
      </c>
      <c r="K24" s="301">
        <v>120</v>
      </c>
      <c r="L24" s="303">
        <v>0.46463003833197813</v>
      </c>
      <c r="M24" s="301">
        <v>10</v>
      </c>
      <c r="N24" s="303">
        <v>4.2412091301665636E-2</v>
      </c>
      <c r="O24" s="307">
        <v>12588</v>
      </c>
      <c r="P24" s="304">
        <v>48.739691021024512</v>
      </c>
      <c r="Q24" s="305">
        <v>13239</v>
      </c>
      <c r="R24" s="306">
        <v>51.260308978975488</v>
      </c>
      <c r="S24" s="307">
        <v>2102</v>
      </c>
      <c r="T24" s="304">
        <v>53.95277207392197</v>
      </c>
      <c r="U24" s="305">
        <v>1794</v>
      </c>
      <c r="V24" s="308">
        <v>46.04722792607803</v>
      </c>
      <c r="W24" s="307">
        <v>10944</v>
      </c>
      <c r="X24" s="300">
        <v>42.374259495876409</v>
      </c>
      <c r="Y24" s="305">
        <v>14883</v>
      </c>
      <c r="Z24" s="308">
        <v>57.625740504123591</v>
      </c>
      <c r="AA24" s="307">
        <v>2669</v>
      </c>
      <c r="AB24" s="300">
        <v>68.506160164271051</v>
      </c>
      <c r="AC24" s="307">
        <v>1227</v>
      </c>
      <c r="AD24" s="308">
        <v>31.493839835728956</v>
      </c>
      <c r="AE24" s="307">
        <v>1432</v>
      </c>
      <c r="AF24" s="300">
        <v>36.755646817248461</v>
      </c>
      <c r="AG24" s="305">
        <v>880</v>
      </c>
      <c r="AH24" s="300">
        <v>22.587268993839835</v>
      </c>
      <c r="AI24" s="305">
        <v>670</v>
      </c>
      <c r="AJ24" s="304">
        <v>17.197125256673512</v>
      </c>
      <c r="AK24" s="305">
        <v>913</v>
      </c>
      <c r="AL24" s="304">
        <v>23.43429158110883</v>
      </c>
      <c r="AM24" s="305">
        <v>0</v>
      </c>
      <c r="AN24" s="300">
        <v>0</v>
      </c>
      <c r="AO24" s="305">
        <v>0</v>
      </c>
      <c r="AP24" s="308">
        <v>0</v>
      </c>
      <c r="AQ24" s="594">
        <v>25827</v>
      </c>
      <c r="AR24" s="309">
        <v>3896</v>
      </c>
    </row>
    <row r="25" spans="1:44" ht="15">
      <c r="A25" s="335">
        <v>147</v>
      </c>
      <c r="B25" s="336" t="s">
        <v>71</v>
      </c>
      <c r="C25" s="299">
        <v>19114</v>
      </c>
      <c r="D25" s="300">
        <v>61.937783538561241</v>
      </c>
      <c r="E25" s="301">
        <v>10089</v>
      </c>
      <c r="F25" s="300">
        <v>32.692806221646144</v>
      </c>
      <c r="G25" s="301">
        <v>1348</v>
      </c>
      <c r="H25" s="300">
        <v>4.3681140635126372</v>
      </c>
      <c r="I25" s="301">
        <v>2</v>
      </c>
      <c r="J25" s="302">
        <v>6.4808813998703833E-3</v>
      </c>
      <c r="K25" s="301">
        <v>297</v>
      </c>
      <c r="L25" s="303">
        <v>0.96241088788075169</v>
      </c>
      <c r="M25" s="301">
        <v>10</v>
      </c>
      <c r="N25" s="303">
        <v>2.6034886748242649E-2</v>
      </c>
      <c r="O25" s="307">
        <v>14556</v>
      </c>
      <c r="P25" s="304">
        <v>47.167854828256644</v>
      </c>
      <c r="Q25" s="305">
        <v>16304</v>
      </c>
      <c r="R25" s="306">
        <v>52.832145171743363</v>
      </c>
      <c r="S25" s="307">
        <v>13853</v>
      </c>
      <c r="T25" s="304">
        <v>52.485413351519284</v>
      </c>
      <c r="U25" s="305">
        <v>12541</v>
      </c>
      <c r="V25" s="308">
        <v>47.514586648480716</v>
      </c>
      <c r="W25" s="307">
        <v>21748</v>
      </c>
      <c r="X25" s="300">
        <v>70.473104342190538</v>
      </c>
      <c r="Y25" s="305">
        <v>9112</v>
      </c>
      <c r="Z25" s="308">
        <v>29.526895657809462</v>
      </c>
      <c r="AA25" s="307">
        <v>20739</v>
      </c>
      <c r="AB25" s="300">
        <v>78.574676062741531</v>
      </c>
      <c r="AC25" s="307">
        <v>5655</v>
      </c>
      <c r="AD25" s="308">
        <v>21.425323937258469</v>
      </c>
      <c r="AE25" s="307">
        <v>8741</v>
      </c>
      <c r="AF25" s="300">
        <v>33.117375161021442</v>
      </c>
      <c r="AG25" s="305">
        <v>3813</v>
      </c>
      <c r="AH25" s="300">
        <v>14.44646510570584</v>
      </c>
      <c r="AI25" s="305">
        <v>5101</v>
      </c>
      <c r="AJ25" s="304">
        <v>19.326362051981512</v>
      </c>
      <c r="AK25" s="305">
        <v>8725</v>
      </c>
      <c r="AL25" s="304">
        <v>33.056755323179509</v>
      </c>
      <c r="AM25" s="305">
        <v>11</v>
      </c>
      <c r="AN25" s="300">
        <v>4.1676138516329467E-2</v>
      </c>
      <c r="AO25" s="305">
        <v>0</v>
      </c>
      <c r="AP25" s="308">
        <v>0</v>
      </c>
      <c r="AQ25" s="594">
        <v>30860</v>
      </c>
      <c r="AR25" s="309">
        <v>26394</v>
      </c>
    </row>
    <row r="26" spans="1:44" ht="15">
      <c r="A26" s="335">
        <v>172</v>
      </c>
      <c r="B26" s="336" t="s">
        <v>79</v>
      </c>
      <c r="C26" s="299">
        <v>26729</v>
      </c>
      <c r="D26" s="300">
        <v>63.97252405342013</v>
      </c>
      <c r="E26" s="301">
        <v>12332</v>
      </c>
      <c r="F26" s="300">
        <v>29.515102197118377</v>
      </c>
      <c r="G26" s="301">
        <v>2447</v>
      </c>
      <c r="H26" s="300">
        <v>5.8565889617538653</v>
      </c>
      <c r="I26" s="301">
        <v>13</v>
      </c>
      <c r="J26" s="302">
        <v>3.1113876789047916E-2</v>
      </c>
      <c r="K26" s="301">
        <v>245</v>
      </c>
      <c r="L26" s="303">
        <v>0.58637690871667225</v>
      </c>
      <c r="M26" s="301">
        <v>16</v>
      </c>
      <c r="N26" s="303">
        <v>2.8963819362313244E-2</v>
      </c>
      <c r="O26" s="307">
        <v>19586</v>
      </c>
      <c r="P26" s="304">
        <v>46.876645445407114</v>
      </c>
      <c r="Q26" s="305">
        <v>22196</v>
      </c>
      <c r="R26" s="306">
        <v>53.123354554592886</v>
      </c>
      <c r="S26" s="307">
        <v>16509</v>
      </c>
      <c r="T26" s="304">
        <v>52.864324826283259</v>
      </c>
      <c r="U26" s="305">
        <v>14720</v>
      </c>
      <c r="V26" s="308">
        <v>47.135675173716741</v>
      </c>
      <c r="W26" s="307">
        <v>29533</v>
      </c>
      <c r="X26" s="300">
        <v>70.683547939304006</v>
      </c>
      <c r="Y26" s="305">
        <v>12249</v>
      </c>
      <c r="Z26" s="308">
        <v>29.31645206069599</v>
      </c>
      <c r="AA26" s="307">
        <v>24722</v>
      </c>
      <c r="AB26" s="300">
        <v>79.163597937814217</v>
      </c>
      <c r="AC26" s="307">
        <v>6507</v>
      </c>
      <c r="AD26" s="308">
        <v>20.836402062185787</v>
      </c>
      <c r="AE26" s="307">
        <v>10317</v>
      </c>
      <c r="AF26" s="300">
        <v>33.036600595600241</v>
      </c>
      <c r="AG26" s="305">
        <v>4142</v>
      </c>
      <c r="AH26" s="300">
        <v>13.263312946299912</v>
      </c>
      <c r="AI26" s="305">
        <v>6178</v>
      </c>
      <c r="AJ26" s="304">
        <v>19.782894104838451</v>
      </c>
      <c r="AK26" s="305">
        <v>10563</v>
      </c>
      <c r="AL26" s="304">
        <v>33.82432994972622</v>
      </c>
      <c r="AM26" s="305">
        <v>14</v>
      </c>
      <c r="AN26" s="300">
        <v>4.4830125844567546E-2</v>
      </c>
      <c r="AO26" s="305">
        <v>0</v>
      </c>
      <c r="AP26" s="308">
        <v>0</v>
      </c>
      <c r="AQ26" s="594">
        <v>41782</v>
      </c>
      <c r="AR26" s="309">
        <v>31229</v>
      </c>
    </row>
    <row r="27" spans="1:44" ht="15">
      <c r="A27" s="335">
        <v>475</v>
      </c>
      <c r="B27" s="336" t="s">
        <v>153</v>
      </c>
      <c r="C27" s="299">
        <v>3489</v>
      </c>
      <c r="D27" s="300">
        <v>73.006905210295031</v>
      </c>
      <c r="E27" s="301">
        <v>1132</v>
      </c>
      <c r="F27" s="300">
        <v>23.68696379995815</v>
      </c>
      <c r="G27" s="301">
        <v>135</v>
      </c>
      <c r="H27" s="300">
        <v>2.8248587570621471</v>
      </c>
      <c r="I27" s="301">
        <v>4</v>
      </c>
      <c r="J27" s="302">
        <v>8.3699518727767319E-2</v>
      </c>
      <c r="K27" s="301">
        <v>14</v>
      </c>
      <c r="L27" s="303">
        <v>0.29294831554718559</v>
      </c>
      <c r="M27" s="301">
        <v>5</v>
      </c>
      <c r="N27" s="303">
        <v>0.1051745898190997</v>
      </c>
      <c r="O27" s="307">
        <v>2399</v>
      </c>
      <c r="P27" s="304">
        <v>50.198786356978445</v>
      </c>
      <c r="Q27" s="305">
        <v>2380</v>
      </c>
      <c r="R27" s="306">
        <v>49.801213643021555</v>
      </c>
      <c r="S27" s="307">
        <v>153</v>
      </c>
      <c r="T27" s="304">
        <v>54.642857142857139</v>
      </c>
      <c r="U27" s="305">
        <v>127</v>
      </c>
      <c r="V27" s="308">
        <v>45.357142857142854</v>
      </c>
      <c r="W27" s="307">
        <v>1100</v>
      </c>
      <c r="X27" s="300">
        <v>23.017367650136013</v>
      </c>
      <c r="Y27" s="305">
        <v>3679</v>
      </c>
      <c r="Z27" s="308">
        <v>76.982632349863991</v>
      </c>
      <c r="AA27" s="307">
        <v>179</v>
      </c>
      <c r="AB27" s="300">
        <v>63.928571428571423</v>
      </c>
      <c r="AC27" s="307">
        <v>101</v>
      </c>
      <c r="AD27" s="308">
        <v>36.071428571428569</v>
      </c>
      <c r="AE27" s="307">
        <v>122</v>
      </c>
      <c r="AF27" s="300">
        <v>43.571428571428569</v>
      </c>
      <c r="AG27" s="305">
        <v>92</v>
      </c>
      <c r="AH27" s="300">
        <v>32.857142857142854</v>
      </c>
      <c r="AI27" s="305">
        <v>31</v>
      </c>
      <c r="AJ27" s="304">
        <v>11.071428571428571</v>
      </c>
      <c r="AK27" s="305">
        <v>35</v>
      </c>
      <c r="AL27" s="304">
        <v>12.5</v>
      </c>
      <c r="AM27" s="305">
        <v>0</v>
      </c>
      <c r="AN27" s="300">
        <v>0</v>
      </c>
      <c r="AO27" s="305">
        <v>0</v>
      </c>
      <c r="AP27" s="308">
        <v>0</v>
      </c>
      <c r="AQ27" s="594">
        <v>4779</v>
      </c>
      <c r="AR27" s="309">
        <v>280</v>
      </c>
    </row>
    <row r="28" spans="1:44" ht="15">
      <c r="A28" s="335">
        <v>480</v>
      </c>
      <c r="B28" s="336" t="s">
        <v>155</v>
      </c>
      <c r="C28" s="299">
        <v>14783</v>
      </c>
      <c r="D28" s="300">
        <v>69.853045409441009</v>
      </c>
      <c r="E28" s="301">
        <v>5813</v>
      </c>
      <c r="F28" s="300">
        <v>27.467750318952888</v>
      </c>
      <c r="G28" s="301">
        <v>354</v>
      </c>
      <c r="H28" s="300">
        <v>1.6727307092567218</v>
      </c>
      <c r="I28" s="301">
        <v>5</v>
      </c>
      <c r="J28" s="302">
        <v>2.362613996125313E-2</v>
      </c>
      <c r="K28" s="301">
        <v>204</v>
      </c>
      <c r="L28" s="303">
        <v>0.96394651041912771</v>
      </c>
      <c r="M28" s="301">
        <v>4</v>
      </c>
      <c r="N28" s="303">
        <v>1.8869704689121615E-2</v>
      </c>
      <c r="O28" s="307">
        <v>10326</v>
      </c>
      <c r="P28" s="304">
        <v>48.79270424797997</v>
      </c>
      <c r="Q28" s="305">
        <v>10837</v>
      </c>
      <c r="R28" s="306">
        <v>51.20729575202003</v>
      </c>
      <c r="S28" s="307">
        <v>1238</v>
      </c>
      <c r="T28" s="304">
        <v>58.840304182509506</v>
      </c>
      <c r="U28" s="305">
        <v>866</v>
      </c>
      <c r="V28" s="308">
        <v>41.159695817490494</v>
      </c>
      <c r="W28" s="307">
        <v>10466</v>
      </c>
      <c r="X28" s="300">
        <v>49.454236166895058</v>
      </c>
      <c r="Y28" s="305">
        <v>10697</v>
      </c>
      <c r="Z28" s="308">
        <v>50.545763833104949</v>
      </c>
      <c r="AA28" s="307">
        <v>1041</v>
      </c>
      <c r="AB28" s="300">
        <v>49.477186311787072</v>
      </c>
      <c r="AC28" s="307">
        <v>1063</v>
      </c>
      <c r="AD28" s="308">
        <v>50.522813688212928</v>
      </c>
      <c r="AE28" s="307">
        <v>903</v>
      </c>
      <c r="AF28" s="300">
        <v>42.918250950570339</v>
      </c>
      <c r="AG28" s="305">
        <v>416</v>
      </c>
      <c r="AH28" s="300">
        <v>19.771863117870723</v>
      </c>
      <c r="AI28" s="305">
        <v>335</v>
      </c>
      <c r="AJ28" s="304">
        <v>15.922053231939163</v>
      </c>
      <c r="AK28" s="305">
        <v>450</v>
      </c>
      <c r="AL28" s="304">
        <v>21.387832699619771</v>
      </c>
      <c r="AM28" s="305">
        <v>0</v>
      </c>
      <c r="AN28" s="300">
        <v>0</v>
      </c>
      <c r="AO28" s="305">
        <v>0</v>
      </c>
      <c r="AP28" s="308">
        <v>0</v>
      </c>
      <c r="AQ28" s="594">
        <v>21163</v>
      </c>
      <c r="AR28" s="309">
        <v>2104</v>
      </c>
    </row>
    <row r="29" spans="1:44" ht="15">
      <c r="A29" s="335">
        <v>490</v>
      </c>
      <c r="B29" s="336" t="s">
        <v>159</v>
      </c>
      <c r="C29" s="299">
        <v>29179</v>
      </c>
      <c r="D29" s="300">
        <v>59.085938765592097</v>
      </c>
      <c r="E29" s="301">
        <v>18701</v>
      </c>
      <c r="F29" s="300">
        <v>37.868540417949134</v>
      </c>
      <c r="G29" s="301">
        <v>1262</v>
      </c>
      <c r="H29" s="300">
        <v>2.555483557427507</v>
      </c>
      <c r="I29" s="301">
        <v>2</v>
      </c>
      <c r="J29" s="302">
        <v>4.0498947027377283E-3</v>
      </c>
      <c r="K29" s="301">
        <v>226</v>
      </c>
      <c r="L29" s="303">
        <v>0.45763810140936334</v>
      </c>
      <c r="M29" s="301">
        <v>14</v>
      </c>
      <c r="N29" s="303">
        <v>1.8311664530305805E-2</v>
      </c>
      <c r="O29" s="307">
        <v>24383</v>
      </c>
      <c r="P29" s="304">
        <v>49.374291268427022</v>
      </c>
      <c r="Q29" s="305">
        <v>25001</v>
      </c>
      <c r="R29" s="306">
        <v>50.625708731572985</v>
      </c>
      <c r="S29" s="307">
        <v>2977</v>
      </c>
      <c r="T29" s="304">
        <v>55.242159955464828</v>
      </c>
      <c r="U29" s="305">
        <v>2412</v>
      </c>
      <c r="V29" s="308">
        <v>44.757840044535165</v>
      </c>
      <c r="W29" s="307">
        <v>15953</v>
      </c>
      <c r="X29" s="300">
        <v>32.303985096387493</v>
      </c>
      <c r="Y29" s="305">
        <v>33431</v>
      </c>
      <c r="Z29" s="308">
        <v>67.696014903612507</v>
      </c>
      <c r="AA29" s="307">
        <v>2314</v>
      </c>
      <c r="AB29" s="300">
        <v>42.939320838745594</v>
      </c>
      <c r="AC29" s="307">
        <v>3075</v>
      </c>
      <c r="AD29" s="308">
        <v>57.060679161254399</v>
      </c>
      <c r="AE29" s="307">
        <v>2056</v>
      </c>
      <c r="AF29" s="300">
        <v>38.151790684728148</v>
      </c>
      <c r="AG29" s="305">
        <v>1208</v>
      </c>
      <c r="AH29" s="300">
        <v>22.416032659120429</v>
      </c>
      <c r="AI29" s="305">
        <v>920</v>
      </c>
      <c r="AJ29" s="304">
        <v>17.07181295231026</v>
      </c>
      <c r="AK29" s="305">
        <v>1204</v>
      </c>
      <c r="AL29" s="304">
        <v>22.341807385414732</v>
      </c>
      <c r="AM29" s="305">
        <v>1</v>
      </c>
      <c r="AN29" s="300">
        <v>1.8556318426424197E-2</v>
      </c>
      <c r="AO29" s="305">
        <v>0</v>
      </c>
      <c r="AP29" s="308">
        <v>0</v>
      </c>
      <c r="AQ29" s="594">
        <v>49384</v>
      </c>
      <c r="AR29" s="309">
        <v>5389</v>
      </c>
    </row>
    <row r="30" spans="1:44" ht="15">
      <c r="A30" s="335">
        <v>659</v>
      </c>
      <c r="B30" s="336" t="s">
        <v>199</v>
      </c>
      <c r="C30" s="299">
        <v>10773</v>
      </c>
      <c r="D30" s="300">
        <v>50.945805353258301</v>
      </c>
      <c r="E30" s="301">
        <v>9343</v>
      </c>
      <c r="F30" s="300">
        <v>44.183297077461461</v>
      </c>
      <c r="G30" s="301">
        <v>977</v>
      </c>
      <c r="H30" s="300">
        <v>4.6202591506667927</v>
      </c>
      <c r="I30" s="301">
        <v>1</v>
      </c>
      <c r="J30" s="302">
        <v>4.7290267662914972E-3</v>
      </c>
      <c r="K30" s="301">
        <v>44</v>
      </c>
      <c r="L30" s="303">
        <v>0.20807717771682588</v>
      </c>
      <c r="M30" s="301">
        <v>8</v>
      </c>
      <c r="N30" s="303">
        <v>1.8846588767433094E-2</v>
      </c>
      <c r="O30" s="307">
        <v>10160</v>
      </c>
      <c r="P30" s="304">
        <v>48.046911945521614</v>
      </c>
      <c r="Q30" s="305">
        <v>10986</v>
      </c>
      <c r="R30" s="306">
        <v>51.953088054478393</v>
      </c>
      <c r="S30" s="307">
        <v>989</v>
      </c>
      <c r="T30" s="304">
        <v>57.266936884771283</v>
      </c>
      <c r="U30" s="305">
        <v>738</v>
      </c>
      <c r="V30" s="308">
        <v>42.733063115228717</v>
      </c>
      <c r="W30" s="307">
        <v>9661</v>
      </c>
      <c r="X30" s="300">
        <v>45.687127589142158</v>
      </c>
      <c r="Y30" s="305">
        <v>11485</v>
      </c>
      <c r="Z30" s="308">
        <v>54.31287241085785</v>
      </c>
      <c r="AA30" s="307">
        <v>788</v>
      </c>
      <c r="AB30" s="300">
        <v>45.628257093225244</v>
      </c>
      <c r="AC30" s="307">
        <v>939</v>
      </c>
      <c r="AD30" s="308">
        <v>54.371742906774756</v>
      </c>
      <c r="AE30" s="307">
        <v>707</v>
      </c>
      <c r="AF30" s="300">
        <v>40.938042848870879</v>
      </c>
      <c r="AG30" s="305">
        <v>349</v>
      </c>
      <c r="AH30" s="300">
        <v>20.20845396641575</v>
      </c>
      <c r="AI30" s="305">
        <v>282</v>
      </c>
      <c r="AJ30" s="304">
        <v>16.328894035900404</v>
      </c>
      <c r="AK30" s="305">
        <v>389</v>
      </c>
      <c r="AL30" s="304">
        <v>22.524609148812971</v>
      </c>
      <c r="AM30" s="305">
        <v>0</v>
      </c>
      <c r="AN30" s="300">
        <v>0</v>
      </c>
      <c r="AO30" s="305">
        <v>0</v>
      </c>
      <c r="AP30" s="308">
        <v>0</v>
      </c>
      <c r="AQ30" s="594">
        <v>21146</v>
      </c>
      <c r="AR30" s="309">
        <v>1727</v>
      </c>
    </row>
    <row r="31" spans="1:44" ht="15">
      <c r="A31" s="335">
        <v>665</v>
      </c>
      <c r="B31" s="336" t="s">
        <v>207</v>
      </c>
      <c r="C31" s="299">
        <v>20208</v>
      </c>
      <c r="D31" s="300">
        <v>65.476460486666895</v>
      </c>
      <c r="E31" s="301">
        <v>9269</v>
      </c>
      <c r="F31" s="300">
        <v>30.032725269740467</v>
      </c>
      <c r="G31" s="301">
        <v>1061</v>
      </c>
      <c r="H31" s="300">
        <v>3.4377733856073616</v>
      </c>
      <c r="I31" s="301">
        <v>8</v>
      </c>
      <c r="J31" s="302">
        <v>2.5921005735022522E-2</v>
      </c>
      <c r="K31" s="301">
        <v>311</v>
      </c>
      <c r="L31" s="303">
        <v>1.0076790979490002</v>
      </c>
      <c r="M31" s="301">
        <v>6</v>
      </c>
      <c r="N31" s="303">
        <v>1.621113380669844E-2</v>
      </c>
      <c r="O31" s="307">
        <v>15160</v>
      </c>
      <c r="P31" s="304">
        <v>49.120305867867678</v>
      </c>
      <c r="Q31" s="305">
        <v>15703</v>
      </c>
      <c r="R31" s="306">
        <v>50.879694132132322</v>
      </c>
      <c r="S31" s="307">
        <v>1277</v>
      </c>
      <c r="T31" s="304">
        <v>54.666095890410958</v>
      </c>
      <c r="U31" s="305">
        <v>1059</v>
      </c>
      <c r="V31" s="308">
        <v>45.333904109589042</v>
      </c>
      <c r="W31" s="307">
        <v>12734</v>
      </c>
      <c r="X31" s="300">
        <v>41.259760878722098</v>
      </c>
      <c r="Y31" s="305">
        <v>18129</v>
      </c>
      <c r="Z31" s="308">
        <v>58.740239121277902</v>
      </c>
      <c r="AA31" s="307">
        <v>1445</v>
      </c>
      <c r="AB31" s="300">
        <v>61.857876712328761</v>
      </c>
      <c r="AC31" s="307">
        <v>891</v>
      </c>
      <c r="AD31" s="308">
        <v>38.142123287671232</v>
      </c>
      <c r="AE31" s="307">
        <v>909</v>
      </c>
      <c r="AF31" s="300">
        <v>38.912671232876711</v>
      </c>
      <c r="AG31" s="305">
        <v>572</v>
      </c>
      <c r="AH31" s="300">
        <v>24.486301369863014</v>
      </c>
      <c r="AI31" s="305">
        <v>368</v>
      </c>
      <c r="AJ31" s="304">
        <v>15.753424657534246</v>
      </c>
      <c r="AK31" s="305">
        <v>485</v>
      </c>
      <c r="AL31" s="304">
        <v>20.761986301369863</v>
      </c>
      <c r="AM31" s="305">
        <v>0</v>
      </c>
      <c r="AN31" s="300">
        <v>0</v>
      </c>
      <c r="AO31" s="305">
        <v>0</v>
      </c>
      <c r="AP31" s="308">
        <v>0</v>
      </c>
      <c r="AQ31" s="594">
        <v>30863</v>
      </c>
      <c r="AR31" s="309">
        <v>2336</v>
      </c>
    </row>
    <row r="32" spans="1:44" ht="15">
      <c r="A32" s="335">
        <v>837</v>
      </c>
      <c r="B32" s="336" t="s">
        <v>242</v>
      </c>
      <c r="C32" s="299">
        <v>66732</v>
      </c>
      <c r="D32" s="300">
        <v>65.458825837461376</v>
      </c>
      <c r="E32" s="301">
        <v>28121</v>
      </c>
      <c r="F32" s="300">
        <v>27.584481828436903</v>
      </c>
      <c r="G32" s="301">
        <v>4809</v>
      </c>
      <c r="H32" s="300">
        <v>4.717249497277944</v>
      </c>
      <c r="I32" s="301">
        <v>2</v>
      </c>
      <c r="J32" s="302">
        <v>1.9618421697974401E-3</v>
      </c>
      <c r="K32" s="301">
        <v>2253</v>
      </c>
      <c r="L32" s="303">
        <v>2.2100152042768157</v>
      </c>
      <c r="M32" s="301">
        <v>28</v>
      </c>
      <c r="N32" s="303">
        <v>2.1478711667821962E-2</v>
      </c>
      <c r="O32" s="307">
        <v>48963</v>
      </c>
      <c r="P32" s="304">
        <v>48.028839079896024</v>
      </c>
      <c r="Q32" s="305">
        <v>52982</v>
      </c>
      <c r="R32" s="306">
        <v>51.971160920103976</v>
      </c>
      <c r="S32" s="307">
        <v>21206</v>
      </c>
      <c r="T32" s="304">
        <v>51.786368409484972</v>
      </c>
      <c r="U32" s="305">
        <v>19743</v>
      </c>
      <c r="V32" s="308">
        <v>48.213631590515035</v>
      </c>
      <c r="W32" s="307">
        <v>65704</v>
      </c>
      <c r="X32" s="300">
        <v>64.450438962185501</v>
      </c>
      <c r="Y32" s="305">
        <v>36241</v>
      </c>
      <c r="Z32" s="308">
        <v>35.549561037814506</v>
      </c>
      <c r="AA32" s="307">
        <v>30269</v>
      </c>
      <c r="AB32" s="300">
        <v>73.918777015311733</v>
      </c>
      <c r="AC32" s="307">
        <v>10680</v>
      </c>
      <c r="AD32" s="308">
        <v>26.081222984688267</v>
      </c>
      <c r="AE32" s="307">
        <v>12744</v>
      </c>
      <c r="AF32" s="300">
        <v>31.12163911206623</v>
      </c>
      <c r="AG32" s="305">
        <v>6915</v>
      </c>
      <c r="AH32" s="300">
        <v>16.886859263962489</v>
      </c>
      <c r="AI32" s="305">
        <v>8447</v>
      </c>
      <c r="AJ32" s="304">
        <v>20.62809836626047</v>
      </c>
      <c r="AK32" s="305">
        <v>12805</v>
      </c>
      <c r="AL32" s="304">
        <v>31.270604898776526</v>
      </c>
      <c r="AM32" s="305">
        <v>15</v>
      </c>
      <c r="AN32" s="300">
        <v>3.6630931158270041E-2</v>
      </c>
      <c r="AO32" s="305">
        <v>0</v>
      </c>
      <c r="AP32" s="308">
        <v>0</v>
      </c>
      <c r="AQ32" s="594">
        <v>101945</v>
      </c>
      <c r="AR32" s="309">
        <v>40949</v>
      </c>
    </row>
    <row r="33" spans="1:44" ht="15">
      <c r="A33" s="335">
        <v>873</v>
      </c>
      <c r="B33" s="337" t="s">
        <v>3488</v>
      </c>
      <c r="C33" s="299">
        <v>5294</v>
      </c>
      <c r="D33" s="300">
        <v>70.184276812939146</v>
      </c>
      <c r="E33" s="301">
        <v>2176</v>
      </c>
      <c r="F33" s="300">
        <v>28.847938486013526</v>
      </c>
      <c r="G33" s="301">
        <v>59</v>
      </c>
      <c r="H33" s="300">
        <v>0.78218215564099158</v>
      </c>
      <c r="I33" s="301">
        <v>0</v>
      </c>
      <c r="J33" s="302">
        <v>0</v>
      </c>
      <c r="K33" s="301">
        <v>12</v>
      </c>
      <c r="L33" s="303">
        <v>0.15908789606257459</v>
      </c>
      <c r="M33" s="301">
        <v>2</v>
      </c>
      <c r="N33" s="303">
        <v>3.9562178557299224E-2</v>
      </c>
      <c r="O33" s="313">
        <v>3750</v>
      </c>
      <c r="P33" s="310">
        <v>49.714967519554556</v>
      </c>
      <c r="Q33" s="311">
        <v>3793</v>
      </c>
      <c r="R33" s="312">
        <v>50.285032480445444</v>
      </c>
      <c r="S33" s="313">
        <v>146</v>
      </c>
      <c r="T33" s="310">
        <v>50.51903114186851</v>
      </c>
      <c r="U33" s="311">
        <v>143</v>
      </c>
      <c r="V33" s="314">
        <v>49.480968858131483</v>
      </c>
      <c r="W33" s="313">
        <v>4844</v>
      </c>
      <c r="X33" s="315">
        <v>64.218480710592601</v>
      </c>
      <c r="Y33" s="311">
        <v>2699</v>
      </c>
      <c r="Z33" s="314">
        <v>35.781519289407399</v>
      </c>
      <c r="AA33" s="307">
        <v>208</v>
      </c>
      <c r="AB33" s="300">
        <v>71.972318339100354</v>
      </c>
      <c r="AC33" s="307">
        <v>81</v>
      </c>
      <c r="AD33" s="308">
        <v>28.027681660899656</v>
      </c>
      <c r="AE33" s="307">
        <v>124</v>
      </c>
      <c r="AF33" s="300">
        <v>42.906574394463668</v>
      </c>
      <c r="AG33" s="305">
        <v>113</v>
      </c>
      <c r="AH33" s="300">
        <v>39.100346020761243</v>
      </c>
      <c r="AI33" s="305">
        <v>22</v>
      </c>
      <c r="AJ33" s="304">
        <v>7.6124567474048446</v>
      </c>
      <c r="AK33" s="305">
        <v>30</v>
      </c>
      <c r="AL33" s="304">
        <v>10.380622837370241</v>
      </c>
      <c r="AM33" s="305">
        <v>0</v>
      </c>
      <c r="AN33" s="300">
        <v>0</v>
      </c>
      <c r="AO33" s="305">
        <v>0</v>
      </c>
      <c r="AP33" s="308">
        <v>0</v>
      </c>
      <c r="AQ33" s="595">
        <v>7543</v>
      </c>
      <c r="AR33" s="316">
        <v>289</v>
      </c>
    </row>
    <row r="34" spans="1:44" ht="17.25" customHeight="1">
      <c r="A34" s="170"/>
      <c r="B34" s="185" t="s">
        <v>318</v>
      </c>
      <c r="C34" s="187">
        <v>43183</v>
      </c>
      <c r="D34" s="172">
        <v>30.42191803983177</v>
      </c>
      <c r="E34" s="171">
        <v>83309</v>
      </c>
      <c r="F34" s="172">
        <v>58.690215362071761</v>
      </c>
      <c r="G34" s="171">
        <v>14386</v>
      </c>
      <c r="H34" s="172">
        <v>10.134768610819531</v>
      </c>
      <c r="I34" s="171">
        <v>7</v>
      </c>
      <c r="J34" s="236">
        <v>4.9314180644888586E-3</v>
      </c>
      <c r="K34" s="171">
        <v>940</v>
      </c>
      <c r="L34" s="188">
        <v>0.66221899723136102</v>
      </c>
      <c r="M34" s="171">
        <v>122</v>
      </c>
      <c r="N34" s="188">
        <v>8.7213630852353702E-2</v>
      </c>
      <c r="O34" s="187">
        <v>70845</v>
      </c>
      <c r="P34" s="173">
        <v>49.909473254101883</v>
      </c>
      <c r="Q34" s="171">
        <v>71102</v>
      </c>
      <c r="R34" s="191">
        <v>50.09052674589811</v>
      </c>
      <c r="S34" s="187">
        <v>23554</v>
      </c>
      <c r="T34" s="173">
        <v>58.446650124069478</v>
      </c>
      <c r="U34" s="171">
        <v>16746</v>
      </c>
      <c r="V34" s="193">
        <v>41.553349875930522</v>
      </c>
      <c r="W34" s="187">
        <v>74493</v>
      </c>
      <c r="X34" s="172">
        <v>52.479446553995501</v>
      </c>
      <c r="Y34" s="171">
        <v>67454</v>
      </c>
      <c r="Z34" s="193">
        <v>47.520553446004492</v>
      </c>
      <c r="AA34" s="187">
        <v>32119</v>
      </c>
      <c r="AB34" s="172">
        <v>79.699751861042174</v>
      </c>
      <c r="AC34" s="171">
        <v>8181</v>
      </c>
      <c r="AD34" s="193">
        <v>20.300248138957816</v>
      </c>
      <c r="AE34" s="187">
        <v>18212</v>
      </c>
      <c r="AF34" s="172">
        <v>45.191066997518611</v>
      </c>
      <c r="AG34" s="171">
        <v>7890</v>
      </c>
      <c r="AH34" s="172">
        <v>19.578163771712159</v>
      </c>
      <c r="AI34" s="171">
        <v>5333</v>
      </c>
      <c r="AJ34" s="173">
        <v>13.233250620347395</v>
      </c>
      <c r="AK34" s="171">
        <v>8849</v>
      </c>
      <c r="AL34" s="173">
        <v>21.957816377171216</v>
      </c>
      <c r="AM34" s="171">
        <v>9</v>
      </c>
      <c r="AN34" s="172">
        <v>2.2332506203473945E-2</v>
      </c>
      <c r="AO34" s="171">
        <v>0</v>
      </c>
      <c r="AP34" s="193">
        <v>0</v>
      </c>
      <c r="AQ34" s="596">
        <v>141947</v>
      </c>
      <c r="AR34" s="195">
        <v>40300</v>
      </c>
    </row>
    <row r="35" spans="1:44" ht="15">
      <c r="A35" s="335">
        <v>31</v>
      </c>
      <c r="B35" s="338" t="s">
        <v>16</v>
      </c>
      <c r="C35" s="299">
        <v>5056</v>
      </c>
      <c r="D35" s="300">
        <v>28.267919042826794</v>
      </c>
      <c r="E35" s="301">
        <v>11283</v>
      </c>
      <c r="F35" s="300">
        <v>63.082858101308283</v>
      </c>
      <c r="G35" s="301">
        <v>1454</v>
      </c>
      <c r="H35" s="300">
        <v>8.1292631108129267</v>
      </c>
      <c r="I35" s="301">
        <v>3</v>
      </c>
      <c r="J35" s="302">
        <v>1.677289500167729E-2</v>
      </c>
      <c r="K35" s="301">
        <v>86</v>
      </c>
      <c r="L35" s="303">
        <v>0.48082299004808232</v>
      </c>
      <c r="M35" s="301">
        <v>4</v>
      </c>
      <c r="N35" s="303">
        <v>3.3558923877174338E-2</v>
      </c>
      <c r="O35" s="320">
        <v>9027</v>
      </c>
      <c r="P35" s="317">
        <v>50.469641060046968</v>
      </c>
      <c r="Q35" s="318">
        <v>8859</v>
      </c>
      <c r="R35" s="319">
        <v>49.530358939953032</v>
      </c>
      <c r="S35" s="320">
        <v>2122</v>
      </c>
      <c r="T35" s="317">
        <v>57.804412966494148</v>
      </c>
      <c r="U35" s="318">
        <v>1549</v>
      </c>
      <c r="V35" s="321">
        <v>42.195587033505852</v>
      </c>
      <c r="W35" s="320">
        <v>7739</v>
      </c>
      <c r="X35" s="322">
        <v>43.268478139326852</v>
      </c>
      <c r="Y35" s="318">
        <v>10147</v>
      </c>
      <c r="Z35" s="321">
        <v>56.731521860673148</v>
      </c>
      <c r="AA35" s="307">
        <v>2628</v>
      </c>
      <c r="AB35" s="300">
        <v>71.588123127213294</v>
      </c>
      <c r="AC35" s="307">
        <v>1043</v>
      </c>
      <c r="AD35" s="308">
        <v>28.411876872786706</v>
      </c>
      <c r="AE35" s="307">
        <v>1645</v>
      </c>
      <c r="AF35" s="300">
        <v>44.810678289294472</v>
      </c>
      <c r="AG35" s="305">
        <v>786</v>
      </c>
      <c r="AH35" s="300">
        <v>21.411059656769275</v>
      </c>
      <c r="AI35" s="305">
        <v>476</v>
      </c>
      <c r="AJ35" s="304">
        <v>12.966494143285209</v>
      </c>
      <c r="AK35" s="305">
        <v>762</v>
      </c>
      <c r="AL35" s="304">
        <v>20.757286842822118</v>
      </c>
      <c r="AM35" s="305">
        <v>1</v>
      </c>
      <c r="AN35" s="300">
        <v>2.7240533914464723E-2</v>
      </c>
      <c r="AO35" s="305">
        <v>0</v>
      </c>
      <c r="AP35" s="308">
        <v>0</v>
      </c>
      <c r="AQ35" s="597">
        <v>17886</v>
      </c>
      <c r="AR35" s="323">
        <v>3671</v>
      </c>
    </row>
    <row r="36" spans="1:44" ht="15">
      <c r="A36" s="335">
        <v>40</v>
      </c>
      <c r="B36" s="336" t="s">
        <v>24</v>
      </c>
      <c r="C36" s="299">
        <v>6995</v>
      </c>
      <c r="D36" s="300">
        <v>45.892927437344184</v>
      </c>
      <c r="E36" s="301">
        <v>7716</v>
      </c>
      <c r="F36" s="300">
        <v>50.623277785067579</v>
      </c>
      <c r="G36" s="301">
        <v>484</v>
      </c>
      <c r="H36" s="300">
        <v>3.1754362944495478</v>
      </c>
      <c r="I36" s="301">
        <v>0</v>
      </c>
      <c r="J36" s="302">
        <v>0</v>
      </c>
      <c r="K36" s="301">
        <v>41</v>
      </c>
      <c r="L36" s="303">
        <v>0.26899357039758559</v>
      </c>
      <c r="M36" s="301">
        <v>6</v>
      </c>
      <c r="N36" s="303">
        <v>3.3051295610787942E-2</v>
      </c>
      <c r="O36" s="307">
        <v>8023</v>
      </c>
      <c r="P36" s="304">
        <v>52.63744915365438</v>
      </c>
      <c r="Q36" s="305">
        <v>7219</v>
      </c>
      <c r="R36" s="306">
        <v>47.362550846345627</v>
      </c>
      <c r="S36" s="307">
        <v>847</v>
      </c>
      <c r="T36" s="304">
        <v>55.577427821522306</v>
      </c>
      <c r="U36" s="305">
        <v>677</v>
      </c>
      <c r="V36" s="308">
        <v>44.422572178477694</v>
      </c>
      <c r="W36" s="307">
        <v>4839</v>
      </c>
      <c r="X36" s="300">
        <v>31.747802125705288</v>
      </c>
      <c r="Y36" s="305">
        <v>10403</v>
      </c>
      <c r="Z36" s="308">
        <v>68.252197874294708</v>
      </c>
      <c r="AA36" s="307">
        <v>839</v>
      </c>
      <c r="AB36" s="300">
        <v>55.052493438320205</v>
      </c>
      <c r="AC36" s="307">
        <v>685</v>
      </c>
      <c r="AD36" s="308">
        <v>44.947506561679788</v>
      </c>
      <c r="AE36" s="307">
        <v>625</v>
      </c>
      <c r="AF36" s="300">
        <v>41.01049868766404</v>
      </c>
      <c r="AG36" s="305">
        <v>417</v>
      </c>
      <c r="AH36" s="300">
        <v>27.362204724409452</v>
      </c>
      <c r="AI36" s="305">
        <v>222</v>
      </c>
      <c r="AJ36" s="304">
        <v>14.566929133858267</v>
      </c>
      <c r="AK36" s="305">
        <v>260</v>
      </c>
      <c r="AL36" s="304">
        <v>17.060367454068242</v>
      </c>
      <c r="AM36" s="305">
        <v>0</v>
      </c>
      <c r="AN36" s="300">
        <v>0</v>
      </c>
      <c r="AO36" s="305">
        <v>0</v>
      </c>
      <c r="AP36" s="308">
        <v>0</v>
      </c>
      <c r="AQ36" s="594">
        <v>15242</v>
      </c>
      <c r="AR36" s="309">
        <v>1524</v>
      </c>
    </row>
    <row r="37" spans="1:44" ht="15">
      <c r="A37" s="335">
        <v>190</v>
      </c>
      <c r="B37" s="336" t="s">
        <v>81</v>
      </c>
      <c r="C37" s="299">
        <v>1332</v>
      </c>
      <c r="D37" s="300">
        <v>19.877630204447097</v>
      </c>
      <c r="E37" s="301">
        <v>3945</v>
      </c>
      <c r="F37" s="300">
        <v>58.871810177585438</v>
      </c>
      <c r="G37" s="301">
        <v>1331</v>
      </c>
      <c r="H37" s="300">
        <v>19.862707058647963</v>
      </c>
      <c r="I37" s="301">
        <v>0</v>
      </c>
      <c r="J37" s="302">
        <v>0</v>
      </c>
      <c r="K37" s="301">
        <v>76</v>
      </c>
      <c r="L37" s="303">
        <v>1.1341590807342188</v>
      </c>
      <c r="M37" s="301">
        <v>17</v>
      </c>
      <c r="N37" s="303">
        <v>0.28315946348733234</v>
      </c>
      <c r="O37" s="307">
        <v>3138</v>
      </c>
      <c r="P37" s="304">
        <v>46.82883151768393</v>
      </c>
      <c r="Q37" s="305">
        <v>3563</v>
      </c>
      <c r="R37" s="306">
        <v>53.17116848231607</v>
      </c>
      <c r="S37" s="307">
        <v>1743</v>
      </c>
      <c r="T37" s="304">
        <v>54.656632173095012</v>
      </c>
      <c r="U37" s="305">
        <v>1446</v>
      </c>
      <c r="V37" s="308">
        <v>45.343367826904988</v>
      </c>
      <c r="W37" s="307">
        <v>5032</v>
      </c>
      <c r="X37" s="300">
        <v>75.093269661244591</v>
      </c>
      <c r="Y37" s="305">
        <v>1669</v>
      </c>
      <c r="Z37" s="308">
        <v>24.906730338755409</v>
      </c>
      <c r="AA37" s="307">
        <v>2799</v>
      </c>
      <c r="AB37" s="300">
        <v>87.770460959548444</v>
      </c>
      <c r="AC37" s="307">
        <v>390</v>
      </c>
      <c r="AD37" s="308">
        <v>12.229539040451552</v>
      </c>
      <c r="AE37" s="307">
        <v>1307</v>
      </c>
      <c r="AF37" s="300">
        <v>40.984634681718404</v>
      </c>
      <c r="AG37" s="305">
        <v>669</v>
      </c>
      <c r="AH37" s="300">
        <v>20.978363123236125</v>
      </c>
      <c r="AI37" s="305">
        <v>434</v>
      </c>
      <c r="AJ37" s="304">
        <v>13.609281906553777</v>
      </c>
      <c r="AK37" s="305">
        <v>776</v>
      </c>
      <c r="AL37" s="304">
        <v>24.333646911257446</v>
      </c>
      <c r="AM37" s="305">
        <v>2</v>
      </c>
      <c r="AN37" s="300">
        <v>6.2715584822828477E-2</v>
      </c>
      <c r="AO37" s="305">
        <v>0</v>
      </c>
      <c r="AP37" s="308">
        <v>0</v>
      </c>
      <c r="AQ37" s="594">
        <v>6701</v>
      </c>
      <c r="AR37" s="309">
        <v>3189</v>
      </c>
    </row>
    <row r="38" spans="1:44" ht="15">
      <c r="A38" s="335">
        <v>604</v>
      </c>
      <c r="B38" s="336" t="s">
        <v>177</v>
      </c>
      <c r="C38" s="299">
        <v>6586</v>
      </c>
      <c r="D38" s="300">
        <v>28.817712435459875</v>
      </c>
      <c r="E38" s="301">
        <v>14320</v>
      </c>
      <c r="F38" s="300">
        <v>62.658615559639451</v>
      </c>
      <c r="G38" s="301">
        <v>1718</v>
      </c>
      <c r="H38" s="300">
        <v>7.517283626498644</v>
      </c>
      <c r="I38" s="301">
        <v>0</v>
      </c>
      <c r="J38" s="302">
        <v>0</v>
      </c>
      <c r="K38" s="301">
        <v>203</v>
      </c>
      <c r="L38" s="303">
        <v>0.88824713398092237</v>
      </c>
      <c r="M38" s="301">
        <v>27</v>
      </c>
      <c r="N38" s="303">
        <v>8.0153181636015494E-2</v>
      </c>
      <c r="O38" s="307">
        <v>11239</v>
      </c>
      <c r="P38" s="304">
        <v>49.17738689069747</v>
      </c>
      <c r="Q38" s="305">
        <v>11615</v>
      </c>
      <c r="R38" s="306">
        <v>50.82261310930253</v>
      </c>
      <c r="S38" s="307">
        <v>3412</v>
      </c>
      <c r="T38" s="304">
        <v>60.400070808992744</v>
      </c>
      <c r="U38" s="305">
        <v>2237</v>
      </c>
      <c r="V38" s="308">
        <v>39.599929191007263</v>
      </c>
      <c r="W38" s="307">
        <v>11927</v>
      </c>
      <c r="X38" s="300">
        <v>52.187800822613106</v>
      </c>
      <c r="Y38" s="305">
        <v>10927</v>
      </c>
      <c r="Z38" s="308">
        <v>47.812199177386887</v>
      </c>
      <c r="AA38" s="307">
        <v>3993</v>
      </c>
      <c r="AB38" s="300">
        <v>70.6850770047796</v>
      </c>
      <c r="AC38" s="307">
        <v>1656</v>
      </c>
      <c r="AD38" s="308">
        <v>29.314922995220392</v>
      </c>
      <c r="AE38" s="307">
        <v>2782</v>
      </c>
      <c r="AF38" s="300">
        <v>49.24765445211542</v>
      </c>
      <c r="AG38" s="305">
        <v>1145</v>
      </c>
      <c r="AH38" s="300">
        <v>20.269074172419899</v>
      </c>
      <c r="AI38" s="305">
        <v>630</v>
      </c>
      <c r="AJ38" s="304">
        <v>11.152416356877323</v>
      </c>
      <c r="AK38" s="305">
        <v>1092</v>
      </c>
      <c r="AL38" s="304">
        <v>19.330855018587361</v>
      </c>
      <c r="AM38" s="305">
        <v>0</v>
      </c>
      <c r="AN38" s="300">
        <v>0</v>
      </c>
      <c r="AO38" s="305">
        <v>0</v>
      </c>
      <c r="AP38" s="308">
        <v>0</v>
      </c>
      <c r="AQ38" s="594">
        <v>22854</v>
      </c>
      <c r="AR38" s="309">
        <v>5649</v>
      </c>
    </row>
    <row r="39" spans="1:44" ht="15">
      <c r="A39" s="335">
        <v>670</v>
      </c>
      <c r="B39" s="336" t="s">
        <v>211</v>
      </c>
      <c r="C39" s="299">
        <v>5431</v>
      </c>
      <c r="D39" s="300">
        <v>38.665812330912715</v>
      </c>
      <c r="E39" s="301">
        <v>7145</v>
      </c>
      <c r="F39" s="300">
        <v>50.868574683183823</v>
      </c>
      <c r="G39" s="301">
        <v>1323</v>
      </c>
      <c r="H39" s="300">
        <v>9.4190516873131145</v>
      </c>
      <c r="I39" s="301">
        <v>1</v>
      </c>
      <c r="J39" s="302">
        <v>7.1194646162608581E-3</v>
      </c>
      <c r="K39" s="301">
        <v>127</v>
      </c>
      <c r="L39" s="303">
        <v>0.90417200626512884</v>
      </c>
      <c r="M39" s="301">
        <v>19</v>
      </c>
      <c r="N39" s="303">
        <v>0.14300014300014299</v>
      </c>
      <c r="O39" s="307">
        <v>7004</v>
      </c>
      <c r="P39" s="304">
        <v>49.864730172291047</v>
      </c>
      <c r="Q39" s="305">
        <v>7042</v>
      </c>
      <c r="R39" s="306">
        <v>50.13526982770896</v>
      </c>
      <c r="S39" s="307">
        <v>1921</v>
      </c>
      <c r="T39" s="304">
        <v>56.549896967912858</v>
      </c>
      <c r="U39" s="305">
        <v>1476</v>
      </c>
      <c r="V39" s="308">
        <v>43.450103032087135</v>
      </c>
      <c r="W39" s="307">
        <v>6327</v>
      </c>
      <c r="X39" s="300">
        <v>45.044852627082442</v>
      </c>
      <c r="Y39" s="305">
        <v>7719</v>
      </c>
      <c r="Z39" s="308">
        <v>54.955147372917558</v>
      </c>
      <c r="AA39" s="307">
        <v>2794</v>
      </c>
      <c r="AB39" s="300">
        <v>82.249043273476602</v>
      </c>
      <c r="AC39" s="307">
        <v>603</v>
      </c>
      <c r="AD39" s="308">
        <v>17.750956726523405</v>
      </c>
      <c r="AE39" s="307">
        <v>1429</v>
      </c>
      <c r="AF39" s="300">
        <v>42.066529290550484</v>
      </c>
      <c r="AG39" s="305">
        <v>695</v>
      </c>
      <c r="AH39" s="300">
        <v>20.459228731233441</v>
      </c>
      <c r="AI39" s="305">
        <v>492</v>
      </c>
      <c r="AJ39" s="304">
        <v>14.483367677362381</v>
      </c>
      <c r="AK39" s="305">
        <v>781</v>
      </c>
      <c r="AL39" s="304">
        <v>22.990874300853694</v>
      </c>
      <c r="AM39" s="305">
        <v>0</v>
      </c>
      <c r="AN39" s="300">
        <v>0</v>
      </c>
      <c r="AO39" s="305">
        <v>0</v>
      </c>
      <c r="AP39" s="308">
        <v>0</v>
      </c>
      <c r="AQ39" s="594">
        <v>14046</v>
      </c>
      <c r="AR39" s="309">
        <v>3397</v>
      </c>
    </row>
    <row r="40" spans="1:44" ht="15">
      <c r="A40" s="335">
        <v>690</v>
      </c>
      <c r="B40" s="336" t="s">
        <v>221</v>
      </c>
      <c r="C40" s="299">
        <v>1790</v>
      </c>
      <c r="D40" s="300">
        <v>29.058441558441562</v>
      </c>
      <c r="E40" s="301">
        <v>3263</v>
      </c>
      <c r="F40" s="300">
        <v>52.970779220779221</v>
      </c>
      <c r="G40" s="301">
        <v>1047</v>
      </c>
      <c r="H40" s="300">
        <v>16.996753246753247</v>
      </c>
      <c r="I40" s="301">
        <v>0</v>
      </c>
      <c r="J40" s="302">
        <v>0</v>
      </c>
      <c r="K40" s="301">
        <v>51</v>
      </c>
      <c r="L40" s="303">
        <v>0.82792207792207784</v>
      </c>
      <c r="M40" s="301">
        <v>9</v>
      </c>
      <c r="N40" s="303">
        <v>0.28740220341689282</v>
      </c>
      <c r="O40" s="307">
        <v>3158</v>
      </c>
      <c r="P40" s="304">
        <v>51.266233766233768</v>
      </c>
      <c r="Q40" s="305">
        <v>3002</v>
      </c>
      <c r="R40" s="306">
        <v>48.733766233766232</v>
      </c>
      <c r="S40" s="307">
        <v>924</v>
      </c>
      <c r="T40" s="304">
        <v>59.117082533589247</v>
      </c>
      <c r="U40" s="305">
        <v>639</v>
      </c>
      <c r="V40" s="308">
        <v>40.882917466410753</v>
      </c>
      <c r="W40" s="307">
        <v>2892</v>
      </c>
      <c r="X40" s="300">
        <v>46.948051948051948</v>
      </c>
      <c r="Y40" s="305">
        <v>3268</v>
      </c>
      <c r="Z40" s="308">
        <v>53.051948051948052</v>
      </c>
      <c r="AA40" s="307">
        <v>1190</v>
      </c>
      <c r="AB40" s="300">
        <v>76.135636596289189</v>
      </c>
      <c r="AC40" s="307">
        <v>373</v>
      </c>
      <c r="AD40" s="308">
        <v>23.864363403710811</v>
      </c>
      <c r="AE40" s="307">
        <v>712</v>
      </c>
      <c r="AF40" s="300">
        <v>45.553422904670505</v>
      </c>
      <c r="AG40" s="305">
        <v>297</v>
      </c>
      <c r="AH40" s="300">
        <v>19.001919385796544</v>
      </c>
      <c r="AI40" s="305">
        <v>212</v>
      </c>
      <c r="AJ40" s="304">
        <v>13.563659628918746</v>
      </c>
      <c r="AK40" s="305">
        <v>342</v>
      </c>
      <c r="AL40" s="304">
        <v>21.880998080614201</v>
      </c>
      <c r="AM40" s="305">
        <v>0</v>
      </c>
      <c r="AN40" s="300">
        <v>0</v>
      </c>
      <c r="AO40" s="305">
        <v>0</v>
      </c>
      <c r="AP40" s="308">
        <v>0</v>
      </c>
      <c r="AQ40" s="594">
        <v>6160</v>
      </c>
      <c r="AR40" s="309">
        <v>1563</v>
      </c>
    </row>
    <row r="41" spans="1:44" ht="15">
      <c r="A41" s="335">
        <v>736</v>
      </c>
      <c r="B41" s="336" t="s">
        <v>225</v>
      </c>
      <c r="C41" s="299">
        <v>8160</v>
      </c>
      <c r="D41" s="300">
        <v>30.375223347230495</v>
      </c>
      <c r="E41" s="301">
        <v>15921</v>
      </c>
      <c r="F41" s="300">
        <v>59.265187611673618</v>
      </c>
      <c r="G41" s="301">
        <v>2588</v>
      </c>
      <c r="H41" s="300">
        <v>9.633710541989279</v>
      </c>
      <c r="I41" s="301">
        <v>1</v>
      </c>
      <c r="J41" s="302">
        <v>3.7224538415723649E-3</v>
      </c>
      <c r="K41" s="301">
        <v>182</v>
      </c>
      <c r="L41" s="303">
        <v>0.67748659916617027</v>
      </c>
      <c r="M41" s="301">
        <v>12</v>
      </c>
      <c r="N41" s="303">
        <v>5.2878078259555816E-2</v>
      </c>
      <c r="O41" s="307">
        <v>12640</v>
      </c>
      <c r="P41" s="304">
        <v>47.051816557474687</v>
      </c>
      <c r="Q41" s="305">
        <v>14224</v>
      </c>
      <c r="R41" s="306">
        <v>52.948183442525313</v>
      </c>
      <c r="S41" s="307">
        <v>8473</v>
      </c>
      <c r="T41" s="304">
        <v>59.875627164158004</v>
      </c>
      <c r="U41" s="305">
        <v>5678</v>
      </c>
      <c r="V41" s="308">
        <v>40.124372835841996</v>
      </c>
      <c r="W41" s="307">
        <v>20362</v>
      </c>
      <c r="X41" s="300">
        <v>75.79660512209648</v>
      </c>
      <c r="Y41" s="305">
        <v>6502</v>
      </c>
      <c r="Z41" s="308">
        <v>24.203394877903513</v>
      </c>
      <c r="AA41" s="307">
        <v>12182</v>
      </c>
      <c r="AB41" s="300">
        <v>86.085788990177363</v>
      </c>
      <c r="AC41" s="307">
        <v>1969</v>
      </c>
      <c r="AD41" s="308">
        <v>13.914211009822628</v>
      </c>
      <c r="AE41" s="307">
        <v>6610</v>
      </c>
      <c r="AF41" s="300">
        <v>46.710479824747367</v>
      </c>
      <c r="AG41" s="305">
        <v>2292</v>
      </c>
      <c r="AH41" s="300">
        <v>16.196735213059149</v>
      </c>
      <c r="AI41" s="305">
        <v>1861</v>
      </c>
      <c r="AJ41" s="304">
        <v>13.151014062610416</v>
      </c>
      <c r="AK41" s="305">
        <v>3382</v>
      </c>
      <c r="AL41" s="304">
        <v>23.89937106918239</v>
      </c>
      <c r="AM41" s="305">
        <v>2</v>
      </c>
      <c r="AN41" s="300">
        <v>1.4133276800226132E-2</v>
      </c>
      <c r="AO41" s="305">
        <v>0</v>
      </c>
      <c r="AP41" s="308">
        <v>0</v>
      </c>
      <c r="AQ41" s="594">
        <v>26864</v>
      </c>
      <c r="AR41" s="309">
        <v>14151</v>
      </c>
    </row>
    <row r="42" spans="1:44" ht="15">
      <c r="A42" s="335">
        <v>858</v>
      </c>
      <c r="B42" s="336" t="s">
        <v>253</v>
      </c>
      <c r="C42" s="299">
        <v>2875</v>
      </c>
      <c r="D42" s="300">
        <v>25.485329314777061</v>
      </c>
      <c r="E42" s="301">
        <v>7481</v>
      </c>
      <c r="F42" s="300">
        <v>66.315042992642489</v>
      </c>
      <c r="G42" s="301">
        <v>882</v>
      </c>
      <c r="H42" s="300">
        <v>7.8184558106550837</v>
      </c>
      <c r="I42" s="301">
        <v>0</v>
      </c>
      <c r="J42" s="302">
        <v>0</v>
      </c>
      <c r="K42" s="301">
        <v>38</v>
      </c>
      <c r="L42" s="303">
        <v>0.33684957007357502</v>
      </c>
      <c r="M42" s="301">
        <v>5</v>
      </c>
      <c r="N42" s="303">
        <v>4.4483985765124551E-2</v>
      </c>
      <c r="O42" s="307">
        <v>5727</v>
      </c>
      <c r="P42" s="304">
        <v>50.766775995035907</v>
      </c>
      <c r="Q42" s="305">
        <v>5554</v>
      </c>
      <c r="R42" s="306">
        <v>49.2332240049641</v>
      </c>
      <c r="S42" s="307">
        <v>1533</v>
      </c>
      <c r="T42" s="304">
        <v>57.827235005658238</v>
      </c>
      <c r="U42" s="305">
        <v>1118</v>
      </c>
      <c r="V42" s="308">
        <v>42.172764994341762</v>
      </c>
      <c r="W42" s="307">
        <v>6628</v>
      </c>
      <c r="X42" s="300">
        <v>58.753656590727779</v>
      </c>
      <c r="Y42" s="305">
        <v>4653</v>
      </c>
      <c r="Z42" s="308">
        <v>41.246343409272228</v>
      </c>
      <c r="AA42" s="307">
        <v>2313</v>
      </c>
      <c r="AB42" s="300">
        <v>87.25009430403621</v>
      </c>
      <c r="AC42" s="307">
        <v>338</v>
      </c>
      <c r="AD42" s="308">
        <v>12.749905695963786</v>
      </c>
      <c r="AE42" s="307">
        <v>1156</v>
      </c>
      <c r="AF42" s="300">
        <v>43.606186344775551</v>
      </c>
      <c r="AG42" s="305">
        <v>572</v>
      </c>
      <c r="AH42" s="300">
        <v>21.57676348547718</v>
      </c>
      <c r="AI42" s="305">
        <v>376</v>
      </c>
      <c r="AJ42" s="304">
        <v>14.183327046397586</v>
      </c>
      <c r="AK42" s="305">
        <v>546</v>
      </c>
      <c r="AL42" s="304">
        <v>20.596001508864578</v>
      </c>
      <c r="AM42" s="305">
        <v>1</v>
      </c>
      <c r="AN42" s="300">
        <v>3.7721614485099961E-2</v>
      </c>
      <c r="AO42" s="305">
        <v>0</v>
      </c>
      <c r="AP42" s="308">
        <v>0</v>
      </c>
      <c r="AQ42" s="594">
        <v>11281</v>
      </c>
      <c r="AR42" s="309">
        <v>2651</v>
      </c>
    </row>
    <row r="43" spans="1:44" ht="15">
      <c r="A43" s="335">
        <v>885</v>
      </c>
      <c r="B43" s="336" t="s">
        <v>259</v>
      </c>
      <c r="C43" s="299">
        <v>1081</v>
      </c>
      <c r="D43" s="300">
        <v>19.438949829167417</v>
      </c>
      <c r="E43" s="301">
        <v>3660</v>
      </c>
      <c r="F43" s="300">
        <v>65.815500809206966</v>
      </c>
      <c r="G43" s="301">
        <v>787</v>
      </c>
      <c r="H43" s="300">
        <v>14.152130911706529</v>
      </c>
      <c r="I43" s="301">
        <v>0</v>
      </c>
      <c r="J43" s="302">
        <v>0</v>
      </c>
      <c r="K43" s="301">
        <v>31</v>
      </c>
      <c r="L43" s="303">
        <v>0.55745369537852896</v>
      </c>
      <c r="M43" s="301">
        <v>2</v>
      </c>
      <c r="N43" s="303">
        <v>3.6218761318362915E-2</v>
      </c>
      <c r="O43" s="307">
        <v>2898</v>
      </c>
      <c r="P43" s="304">
        <v>52.112929329257327</v>
      </c>
      <c r="Q43" s="305">
        <v>2663</v>
      </c>
      <c r="R43" s="306">
        <v>47.887070670742673</v>
      </c>
      <c r="S43" s="307">
        <v>592</v>
      </c>
      <c r="T43" s="304">
        <v>57.925636007827784</v>
      </c>
      <c r="U43" s="305">
        <v>430</v>
      </c>
      <c r="V43" s="308">
        <v>42.074363992172209</v>
      </c>
      <c r="W43" s="307">
        <v>2580</v>
      </c>
      <c r="X43" s="300">
        <v>46.39453335730984</v>
      </c>
      <c r="Y43" s="305">
        <v>2981</v>
      </c>
      <c r="Z43" s="308">
        <v>53.60546664269016</v>
      </c>
      <c r="AA43" s="307">
        <v>834</v>
      </c>
      <c r="AB43" s="300">
        <v>81.604696673189821</v>
      </c>
      <c r="AC43" s="307">
        <v>188</v>
      </c>
      <c r="AD43" s="308">
        <v>18.395303326810176</v>
      </c>
      <c r="AE43" s="307">
        <v>445</v>
      </c>
      <c r="AF43" s="300">
        <v>43.542074363992171</v>
      </c>
      <c r="AG43" s="305">
        <v>226</v>
      </c>
      <c r="AH43" s="300">
        <v>22.113502935420744</v>
      </c>
      <c r="AI43" s="305">
        <v>146</v>
      </c>
      <c r="AJ43" s="304">
        <v>14.285714285714285</v>
      </c>
      <c r="AK43" s="305">
        <v>204</v>
      </c>
      <c r="AL43" s="304">
        <v>19.960861056751465</v>
      </c>
      <c r="AM43" s="305">
        <v>1</v>
      </c>
      <c r="AN43" s="300">
        <v>9.7847358121330719E-2</v>
      </c>
      <c r="AO43" s="305">
        <v>0</v>
      </c>
      <c r="AP43" s="308">
        <v>0</v>
      </c>
      <c r="AQ43" s="594">
        <v>5561</v>
      </c>
      <c r="AR43" s="309">
        <v>1022</v>
      </c>
    </row>
    <row r="44" spans="1:44" ht="15">
      <c r="A44" s="335">
        <v>890</v>
      </c>
      <c r="B44" s="337" t="s">
        <v>263</v>
      </c>
      <c r="C44" s="299">
        <v>3877</v>
      </c>
      <c r="D44" s="300">
        <v>25.254038561750914</v>
      </c>
      <c r="E44" s="301">
        <v>8575</v>
      </c>
      <c r="F44" s="300">
        <v>55.855914538822304</v>
      </c>
      <c r="G44" s="301">
        <v>2772</v>
      </c>
      <c r="H44" s="300">
        <v>18.05627931214174</v>
      </c>
      <c r="I44" s="301">
        <v>2</v>
      </c>
      <c r="J44" s="302">
        <v>1.3027618551328815E-2</v>
      </c>
      <c r="K44" s="301">
        <v>105</v>
      </c>
      <c r="L44" s="303">
        <v>0.68394997394476287</v>
      </c>
      <c r="M44" s="301">
        <v>21</v>
      </c>
      <c r="N44" s="303">
        <v>0.10408534998698933</v>
      </c>
      <c r="O44" s="313">
        <v>7991</v>
      </c>
      <c r="P44" s="310">
        <v>52.05184992183429</v>
      </c>
      <c r="Q44" s="311">
        <v>7361</v>
      </c>
      <c r="R44" s="312">
        <v>47.94815007816571</v>
      </c>
      <c r="S44" s="313">
        <v>1987</v>
      </c>
      <c r="T44" s="310">
        <v>57.048521389606663</v>
      </c>
      <c r="U44" s="311">
        <v>1496</v>
      </c>
      <c r="V44" s="314">
        <v>42.951478610393337</v>
      </c>
      <c r="W44" s="313">
        <v>6167</v>
      </c>
      <c r="X44" s="315">
        <v>40.170661803022405</v>
      </c>
      <c r="Y44" s="311">
        <v>9185</v>
      </c>
      <c r="Z44" s="314">
        <v>59.829338196977588</v>
      </c>
      <c r="AA44" s="307">
        <v>2547</v>
      </c>
      <c r="AB44" s="300">
        <v>73.126614987080103</v>
      </c>
      <c r="AC44" s="307">
        <v>936</v>
      </c>
      <c r="AD44" s="308">
        <v>26.873385012919897</v>
      </c>
      <c r="AE44" s="307">
        <v>1501</v>
      </c>
      <c r="AF44" s="300">
        <v>43.095033017513643</v>
      </c>
      <c r="AG44" s="305">
        <v>791</v>
      </c>
      <c r="AH44" s="300">
        <v>22.710307206431239</v>
      </c>
      <c r="AI44" s="305">
        <v>484</v>
      </c>
      <c r="AJ44" s="304">
        <v>13.896066609244903</v>
      </c>
      <c r="AK44" s="305">
        <v>704</v>
      </c>
      <c r="AL44" s="304">
        <v>20.212460522538041</v>
      </c>
      <c r="AM44" s="305">
        <v>2</v>
      </c>
      <c r="AN44" s="300">
        <v>5.7421762848119444E-2</v>
      </c>
      <c r="AO44" s="305">
        <v>0</v>
      </c>
      <c r="AP44" s="308">
        <v>0</v>
      </c>
      <c r="AQ44" s="595">
        <v>15352</v>
      </c>
      <c r="AR44" s="316">
        <v>3483</v>
      </c>
    </row>
    <row r="45" spans="1:44" ht="17.25" customHeight="1">
      <c r="A45" s="170"/>
      <c r="B45" s="185" t="s">
        <v>329</v>
      </c>
      <c r="C45" s="187">
        <v>62517</v>
      </c>
      <c r="D45" s="172">
        <v>41.346128409301343</v>
      </c>
      <c r="E45" s="171">
        <v>74291</v>
      </c>
      <c r="F45" s="172">
        <v>49.132959445517315</v>
      </c>
      <c r="G45" s="171">
        <v>13331</v>
      </c>
      <c r="H45" s="172">
        <v>8.8165656993201242</v>
      </c>
      <c r="I45" s="171">
        <v>35</v>
      </c>
      <c r="J45" s="236">
        <v>2.3147535779476733E-2</v>
      </c>
      <c r="K45" s="171">
        <v>947</v>
      </c>
      <c r="L45" s="188">
        <v>0.62630618237612767</v>
      </c>
      <c r="M45" s="171">
        <v>83</v>
      </c>
      <c r="N45" s="188">
        <v>5.6262328068944517E-2</v>
      </c>
      <c r="O45" s="187">
        <v>77398</v>
      </c>
      <c r="P45" s="173">
        <v>51.187799264569719</v>
      </c>
      <c r="Q45" s="171">
        <v>73806</v>
      </c>
      <c r="R45" s="191">
        <v>48.812200735430281</v>
      </c>
      <c r="S45" s="187">
        <v>19184</v>
      </c>
      <c r="T45" s="173">
        <v>53.604560187772442</v>
      </c>
      <c r="U45" s="171">
        <v>16604</v>
      </c>
      <c r="V45" s="193">
        <v>46.395439812227565</v>
      </c>
      <c r="W45" s="187">
        <v>54875</v>
      </c>
      <c r="X45" s="172">
        <v>36.292029311393883</v>
      </c>
      <c r="Y45" s="171">
        <v>96329</v>
      </c>
      <c r="Z45" s="193">
        <v>63.707970688606117</v>
      </c>
      <c r="AA45" s="187">
        <v>26235</v>
      </c>
      <c r="AB45" s="172">
        <v>73.306694981558067</v>
      </c>
      <c r="AC45" s="171">
        <v>9553</v>
      </c>
      <c r="AD45" s="193">
        <v>26.693305018441936</v>
      </c>
      <c r="AE45" s="187">
        <v>14197</v>
      </c>
      <c r="AF45" s="172">
        <v>39.669721694422712</v>
      </c>
      <c r="AG45" s="171">
        <v>8605</v>
      </c>
      <c r="AH45" s="172">
        <v>24.044372415334749</v>
      </c>
      <c r="AI45" s="171">
        <v>4977</v>
      </c>
      <c r="AJ45" s="173">
        <v>13.906896166312729</v>
      </c>
      <c r="AK45" s="171">
        <v>7992</v>
      </c>
      <c r="AL45" s="173">
        <v>22.331507767966915</v>
      </c>
      <c r="AM45" s="171">
        <v>10</v>
      </c>
      <c r="AN45" s="172">
        <v>2.7942327036995639E-2</v>
      </c>
      <c r="AO45" s="171">
        <v>0</v>
      </c>
      <c r="AP45" s="193">
        <v>0</v>
      </c>
      <c r="AQ45" s="596">
        <v>151204</v>
      </c>
      <c r="AR45" s="195">
        <v>35788</v>
      </c>
    </row>
    <row r="46" spans="1:44" ht="15">
      <c r="A46" s="335">
        <v>4</v>
      </c>
      <c r="B46" s="338" t="s">
        <v>10</v>
      </c>
      <c r="C46" s="299">
        <v>772</v>
      </c>
      <c r="D46" s="300">
        <v>55.419956927494617</v>
      </c>
      <c r="E46" s="301">
        <v>419</v>
      </c>
      <c r="F46" s="300">
        <v>30.078966259870782</v>
      </c>
      <c r="G46" s="301">
        <v>192</v>
      </c>
      <c r="H46" s="300">
        <v>13.783201722900214</v>
      </c>
      <c r="I46" s="301">
        <v>2</v>
      </c>
      <c r="J46" s="302">
        <v>0.14357501794687724</v>
      </c>
      <c r="K46" s="301">
        <v>5</v>
      </c>
      <c r="L46" s="303">
        <v>0.35893754486719309</v>
      </c>
      <c r="M46" s="301">
        <v>3</v>
      </c>
      <c r="N46" s="303">
        <v>0.27952480782669459</v>
      </c>
      <c r="O46" s="320">
        <v>729</v>
      </c>
      <c r="P46" s="317">
        <v>52.333094041636755</v>
      </c>
      <c r="Q46" s="318">
        <v>664</v>
      </c>
      <c r="R46" s="319">
        <v>47.666905958363245</v>
      </c>
      <c r="S46" s="320">
        <v>201</v>
      </c>
      <c r="T46" s="317">
        <v>57.102272727272727</v>
      </c>
      <c r="U46" s="318">
        <v>151</v>
      </c>
      <c r="V46" s="321">
        <v>42.897727272727273</v>
      </c>
      <c r="W46" s="320">
        <v>467</v>
      </c>
      <c r="X46" s="322">
        <v>33.52476669059584</v>
      </c>
      <c r="Y46" s="318">
        <v>926</v>
      </c>
      <c r="Z46" s="321">
        <v>66.475233309404175</v>
      </c>
      <c r="AA46" s="307">
        <v>252</v>
      </c>
      <c r="AB46" s="300">
        <v>71.590909090909093</v>
      </c>
      <c r="AC46" s="307">
        <v>100</v>
      </c>
      <c r="AD46" s="308">
        <v>28.40909090909091</v>
      </c>
      <c r="AE46" s="307">
        <v>154</v>
      </c>
      <c r="AF46" s="300">
        <v>43.75</v>
      </c>
      <c r="AG46" s="305">
        <v>86</v>
      </c>
      <c r="AH46" s="300">
        <v>24.431818181818183</v>
      </c>
      <c r="AI46" s="305">
        <v>47</v>
      </c>
      <c r="AJ46" s="304">
        <v>13.352272727272727</v>
      </c>
      <c r="AK46" s="305">
        <v>65</v>
      </c>
      <c r="AL46" s="304">
        <v>18.46590909090909</v>
      </c>
      <c r="AM46" s="305">
        <v>0</v>
      </c>
      <c r="AN46" s="300">
        <v>0</v>
      </c>
      <c r="AO46" s="305">
        <v>0</v>
      </c>
      <c r="AP46" s="308">
        <v>0</v>
      </c>
      <c r="AQ46" s="597">
        <v>1393</v>
      </c>
      <c r="AR46" s="323">
        <v>352</v>
      </c>
    </row>
    <row r="47" spans="1:44" ht="15">
      <c r="A47" s="335">
        <v>42</v>
      </c>
      <c r="B47" s="336" t="s">
        <v>3489</v>
      </c>
      <c r="C47" s="299">
        <v>3061</v>
      </c>
      <c r="D47" s="300">
        <v>16.568335588633289</v>
      </c>
      <c r="E47" s="301">
        <v>12871</v>
      </c>
      <c r="F47" s="300">
        <v>69.667117726657651</v>
      </c>
      <c r="G47" s="301">
        <v>2330</v>
      </c>
      <c r="H47" s="300">
        <v>12.611637347767255</v>
      </c>
      <c r="I47" s="301">
        <v>4</v>
      </c>
      <c r="J47" s="302">
        <v>2.1650879566982407E-2</v>
      </c>
      <c r="K47" s="301">
        <v>200</v>
      </c>
      <c r="L47" s="303">
        <v>1.0825439783491204</v>
      </c>
      <c r="M47" s="301">
        <v>9</v>
      </c>
      <c r="N47" s="303">
        <v>5.4247585982423782E-2</v>
      </c>
      <c r="O47" s="307">
        <v>9425</v>
      </c>
      <c r="P47" s="304">
        <v>51.014884979702302</v>
      </c>
      <c r="Q47" s="305">
        <v>9050</v>
      </c>
      <c r="R47" s="306">
        <v>48.985115020297698</v>
      </c>
      <c r="S47" s="307">
        <v>4518</v>
      </c>
      <c r="T47" s="304">
        <v>50.463531777057966</v>
      </c>
      <c r="U47" s="305">
        <v>4435</v>
      </c>
      <c r="V47" s="308">
        <v>49.536468222942034</v>
      </c>
      <c r="W47" s="307">
        <v>10609</v>
      </c>
      <c r="X47" s="300">
        <v>57.423545331529091</v>
      </c>
      <c r="Y47" s="305">
        <v>7866</v>
      </c>
      <c r="Z47" s="308">
        <v>42.576454668470909</v>
      </c>
      <c r="AA47" s="307">
        <v>7459</v>
      </c>
      <c r="AB47" s="300">
        <v>83.312856025913106</v>
      </c>
      <c r="AC47" s="307">
        <v>1494</v>
      </c>
      <c r="AD47" s="308">
        <v>16.687143974086897</v>
      </c>
      <c r="AE47" s="307">
        <v>3221</v>
      </c>
      <c r="AF47" s="300">
        <v>35.976767563945046</v>
      </c>
      <c r="AG47" s="305">
        <v>2373</v>
      </c>
      <c r="AH47" s="300">
        <v>26.505082095387024</v>
      </c>
      <c r="AI47" s="305">
        <v>1293</v>
      </c>
      <c r="AJ47" s="304">
        <v>14.44208645146878</v>
      </c>
      <c r="AK47" s="305">
        <v>2058</v>
      </c>
      <c r="AL47" s="304">
        <v>22.986708365910868</v>
      </c>
      <c r="AM47" s="305">
        <v>4</v>
      </c>
      <c r="AN47" s="300">
        <v>4.4677761644141625E-2</v>
      </c>
      <c r="AO47" s="305">
        <v>0</v>
      </c>
      <c r="AP47" s="308">
        <v>0</v>
      </c>
      <c r="AQ47" s="594">
        <v>18475</v>
      </c>
      <c r="AR47" s="309">
        <v>8953</v>
      </c>
    </row>
    <row r="48" spans="1:44" ht="15">
      <c r="A48" s="335">
        <v>44</v>
      </c>
      <c r="B48" s="336" t="s">
        <v>30</v>
      </c>
      <c r="C48" s="299">
        <v>2493</v>
      </c>
      <c r="D48" s="300">
        <v>43.568682278923454</v>
      </c>
      <c r="E48" s="301">
        <v>2681</v>
      </c>
      <c r="F48" s="300">
        <v>46.854246766864733</v>
      </c>
      <c r="G48" s="301">
        <v>514</v>
      </c>
      <c r="H48" s="300">
        <v>8.9828731212862643</v>
      </c>
      <c r="I48" s="301">
        <v>0</v>
      </c>
      <c r="J48" s="302">
        <v>0</v>
      </c>
      <c r="K48" s="301">
        <v>29</v>
      </c>
      <c r="L48" s="303">
        <v>0.50681579867179305</v>
      </c>
      <c r="M48" s="301">
        <v>5</v>
      </c>
      <c r="N48" s="303">
        <v>8.7214372928658648E-2</v>
      </c>
      <c r="O48" s="307">
        <v>2984</v>
      </c>
      <c r="P48" s="304">
        <v>52.149598042642431</v>
      </c>
      <c r="Q48" s="305">
        <v>2738</v>
      </c>
      <c r="R48" s="306">
        <v>47.850401957357569</v>
      </c>
      <c r="S48" s="307">
        <v>703</v>
      </c>
      <c r="T48" s="304">
        <v>54.538401861908461</v>
      </c>
      <c r="U48" s="305">
        <v>586</v>
      </c>
      <c r="V48" s="308">
        <v>45.461598138091539</v>
      </c>
      <c r="W48" s="307">
        <v>1527</v>
      </c>
      <c r="X48" s="300">
        <v>26.686473261097522</v>
      </c>
      <c r="Y48" s="305">
        <v>4195</v>
      </c>
      <c r="Z48" s="308">
        <v>73.313526738902482</v>
      </c>
      <c r="AA48" s="307">
        <v>888</v>
      </c>
      <c r="AB48" s="300">
        <v>68.890612878200159</v>
      </c>
      <c r="AC48" s="307">
        <v>401</v>
      </c>
      <c r="AD48" s="308">
        <v>31.109387121799848</v>
      </c>
      <c r="AE48" s="307">
        <v>509</v>
      </c>
      <c r="AF48" s="300">
        <v>39.487975174553917</v>
      </c>
      <c r="AG48" s="305">
        <v>214</v>
      </c>
      <c r="AH48" s="300">
        <v>16.602017067494181</v>
      </c>
      <c r="AI48" s="305">
        <v>193</v>
      </c>
      <c r="AJ48" s="304">
        <v>14.972847168347556</v>
      </c>
      <c r="AK48" s="305">
        <v>372</v>
      </c>
      <c r="AL48" s="304">
        <v>28.859581070597361</v>
      </c>
      <c r="AM48" s="305">
        <v>1</v>
      </c>
      <c r="AN48" s="300">
        <v>7.7579519006982151E-2</v>
      </c>
      <c r="AO48" s="305">
        <v>0</v>
      </c>
      <c r="AP48" s="308">
        <v>0</v>
      </c>
      <c r="AQ48" s="594">
        <v>5722</v>
      </c>
      <c r="AR48" s="309">
        <v>1289</v>
      </c>
    </row>
    <row r="49" spans="1:44" ht="15">
      <c r="A49" s="335">
        <v>59</v>
      </c>
      <c r="B49" s="336" t="s">
        <v>39</v>
      </c>
      <c r="C49" s="299">
        <v>332</v>
      </c>
      <c r="D49" s="300">
        <v>12.989045383411579</v>
      </c>
      <c r="E49" s="301">
        <v>2061</v>
      </c>
      <c r="F49" s="300">
        <v>80.633802816901408</v>
      </c>
      <c r="G49" s="301">
        <v>139</v>
      </c>
      <c r="H49" s="300">
        <v>5.4381846635367763</v>
      </c>
      <c r="I49" s="301">
        <v>0</v>
      </c>
      <c r="J49" s="302">
        <v>0</v>
      </c>
      <c r="K49" s="301">
        <v>23</v>
      </c>
      <c r="L49" s="303">
        <v>0.89984350547730829</v>
      </c>
      <c r="M49" s="301">
        <v>1</v>
      </c>
      <c r="N49" s="303">
        <v>3.8476337052712584E-2</v>
      </c>
      <c r="O49" s="307">
        <v>1271</v>
      </c>
      <c r="P49" s="304">
        <v>49.726134585289515</v>
      </c>
      <c r="Q49" s="305">
        <v>1285</v>
      </c>
      <c r="R49" s="306">
        <v>50.273865414710485</v>
      </c>
      <c r="S49" s="307">
        <v>443</v>
      </c>
      <c r="T49" s="304">
        <v>56.218274111675129</v>
      </c>
      <c r="U49" s="305">
        <v>345</v>
      </c>
      <c r="V49" s="308">
        <v>43.781725888324871</v>
      </c>
      <c r="W49" s="307">
        <v>848</v>
      </c>
      <c r="X49" s="300">
        <v>33.176838810641627</v>
      </c>
      <c r="Y49" s="305">
        <v>1708</v>
      </c>
      <c r="Z49" s="308">
        <v>66.823161189358373</v>
      </c>
      <c r="AA49" s="307">
        <v>565</v>
      </c>
      <c r="AB49" s="300">
        <v>71.700507614213194</v>
      </c>
      <c r="AC49" s="307">
        <v>223</v>
      </c>
      <c r="AD49" s="308">
        <v>28.299492385786802</v>
      </c>
      <c r="AE49" s="307">
        <v>324</v>
      </c>
      <c r="AF49" s="300">
        <v>41.116751269035532</v>
      </c>
      <c r="AG49" s="305">
        <v>156</v>
      </c>
      <c r="AH49" s="300">
        <v>19.796954314720814</v>
      </c>
      <c r="AI49" s="305">
        <v>119</v>
      </c>
      <c r="AJ49" s="304">
        <v>15.101522842639595</v>
      </c>
      <c r="AK49" s="305">
        <v>189</v>
      </c>
      <c r="AL49" s="304">
        <v>23.984771573604061</v>
      </c>
      <c r="AM49" s="305">
        <v>0</v>
      </c>
      <c r="AN49" s="300">
        <v>0</v>
      </c>
      <c r="AO49" s="305">
        <v>0</v>
      </c>
      <c r="AP49" s="308">
        <v>0</v>
      </c>
      <c r="AQ49" s="594">
        <v>2556</v>
      </c>
      <c r="AR49" s="309">
        <v>788</v>
      </c>
    </row>
    <row r="50" spans="1:44" ht="15">
      <c r="A50" s="335">
        <v>113</v>
      </c>
      <c r="B50" s="336" t="s">
        <v>55</v>
      </c>
      <c r="C50" s="299">
        <v>2759</v>
      </c>
      <c r="D50" s="300">
        <v>43.877226463104321</v>
      </c>
      <c r="E50" s="301">
        <v>2881</v>
      </c>
      <c r="F50" s="300">
        <v>45.81743002544529</v>
      </c>
      <c r="G50" s="301">
        <v>574</v>
      </c>
      <c r="H50" s="300">
        <v>9.1284987277353693</v>
      </c>
      <c r="I50" s="301">
        <v>1</v>
      </c>
      <c r="J50" s="302">
        <v>1.5903307888040712E-2</v>
      </c>
      <c r="K50" s="301">
        <v>66</v>
      </c>
      <c r="L50" s="303">
        <v>1.0496183206106871</v>
      </c>
      <c r="M50" s="301">
        <v>7</v>
      </c>
      <c r="N50" s="303">
        <v>4.806151874399231E-2</v>
      </c>
      <c r="O50" s="307">
        <v>3481</v>
      </c>
      <c r="P50" s="304">
        <v>55.359414758269722</v>
      </c>
      <c r="Q50" s="305">
        <v>2807</v>
      </c>
      <c r="R50" s="306">
        <v>44.640585241730278</v>
      </c>
      <c r="S50" s="307">
        <v>929</v>
      </c>
      <c r="T50" s="304">
        <v>50.516585100598157</v>
      </c>
      <c r="U50" s="305">
        <v>910</v>
      </c>
      <c r="V50" s="308">
        <v>49.483414899401851</v>
      </c>
      <c r="W50" s="307">
        <v>2419</v>
      </c>
      <c r="X50" s="300">
        <v>38.470101781170484</v>
      </c>
      <c r="Y50" s="305">
        <v>3869</v>
      </c>
      <c r="Z50" s="308">
        <v>61.529898218829516</v>
      </c>
      <c r="AA50" s="307">
        <v>1193</v>
      </c>
      <c r="AB50" s="300">
        <v>64.872213159325725</v>
      </c>
      <c r="AC50" s="307">
        <v>646</v>
      </c>
      <c r="AD50" s="308">
        <v>35.127786840674283</v>
      </c>
      <c r="AE50" s="307">
        <v>683</v>
      </c>
      <c r="AF50" s="300">
        <v>37.139749864056554</v>
      </c>
      <c r="AG50" s="305">
        <v>513</v>
      </c>
      <c r="AH50" s="300">
        <v>27.895595432300162</v>
      </c>
      <c r="AI50" s="305">
        <v>246</v>
      </c>
      <c r="AJ50" s="304">
        <v>13.376835236541599</v>
      </c>
      <c r="AK50" s="305">
        <v>397</v>
      </c>
      <c r="AL50" s="304">
        <v>21.587819467101685</v>
      </c>
      <c r="AM50" s="305">
        <v>0</v>
      </c>
      <c r="AN50" s="300">
        <v>0</v>
      </c>
      <c r="AO50" s="305">
        <v>0</v>
      </c>
      <c r="AP50" s="308">
        <v>0</v>
      </c>
      <c r="AQ50" s="594">
        <v>6288</v>
      </c>
      <c r="AR50" s="309">
        <v>1839</v>
      </c>
    </row>
    <row r="51" spans="1:44" ht="15">
      <c r="A51" s="335">
        <v>125</v>
      </c>
      <c r="B51" s="336" t="s">
        <v>59</v>
      </c>
      <c r="C51" s="299">
        <v>1429</v>
      </c>
      <c r="D51" s="300">
        <v>20.510980335869096</v>
      </c>
      <c r="E51" s="301">
        <v>4558</v>
      </c>
      <c r="F51" s="300">
        <v>65.422707047509689</v>
      </c>
      <c r="G51" s="301">
        <v>949</v>
      </c>
      <c r="H51" s="300">
        <v>13.621357829768909</v>
      </c>
      <c r="I51" s="301">
        <v>0</v>
      </c>
      <c r="J51" s="302">
        <v>0</v>
      </c>
      <c r="K51" s="301">
        <v>25</v>
      </c>
      <c r="L51" s="303">
        <v>0.35883450552605139</v>
      </c>
      <c r="M51" s="301">
        <v>6</v>
      </c>
      <c r="N51" s="303">
        <v>8.6417974938787265E-2</v>
      </c>
      <c r="O51" s="307">
        <v>3589</v>
      </c>
      <c r="P51" s="304">
        <v>51.514281613319937</v>
      </c>
      <c r="Q51" s="305">
        <v>3378</v>
      </c>
      <c r="R51" s="306">
        <v>48.485718386680063</v>
      </c>
      <c r="S51" s="307">
        <v>333</v>
      </c>
      <c r="T51" s="304">
        <v>53.536977491961416</v>
      </c>
      <c r="U51" s="305">
        <v>289</v>
      </c>
      <c r="V51" s="308">
        <v>46.463022508038584</v>
      </c>
      <c r="W51" s="307">
        <v>1381</v>
      </c>
      <c r="X51" s="300">
        <v>19.822018085259078</v>
      </c>
      <c r="Y51" s="305">
        <v>5586</v>
      </c>
      <c r="Z51" s="308">
        <v>80.177981914740926</v>
      </c>
      <c r="AA51" s="307">
        <v>482</v>
      </c>
      <c r="AB51" s="300">
        <v>77.491961414791007</v>
      </c>
      <c r="AC51" s="307">
        <v>140</v>
      </c>
      <c r="AD51" s="308">
        <v>22.508038585209004</v>
      </c>
      <c r="AE51" s="307">
        <v>203</v>
      </c>
      <c r="AF51" s="300">
        <v>32.636655948553056</v>
      </c>
      <c r="AG51" s="305">
        <v>160</v>
      </c>
      <c r="AH51" s="300">
        <v>25.723472668810288</v>
      </c>
      <c r="AI51" s="305">
        <v>130</v>
      </c>
      <c r="AJ51" s="304">
        <v>20.90032154340836</v>
      </c>
      <c r="AK51" s="305">
        <v>128</v>
      </c>
      <c r="AL51" s="304">
        <v>20.578778135048232</v>
      </c>
      <c r="AM51" s="305">
        <v>0</v>
      </c>
      <c r="AN51" s="300">
        <v>0</v>
      </c>
      <c r="AO51" s="305">
        <v>0</v>
      </c>
      <c r="AP51" s="308">
        <v>0</v>
      </c>
      <c r="AQ51" s="594">
        <v>6967</v>
      </c>
      <c r="AR51" s="309">
        <v>622</v>
      </c>
    </row>
    <row r="52" spans="1:44" ht="15">
      <c r="A52" s="335">
        <v>138</v>
      </c>
      <c r="B52" s="336" t="s">
        <v>65</v>
      </c>
      <c r="C52" s="299">
        <v>3308</v>
      </c>
      <c r="D52" s="300">
        <v>29.689463292048107</v>
      </c>
      <c r="E52" s="301">
        <v>7013</v>
      </c>
      <c r="F52" s="300">
        <v>62.942021181116495</v>
      </c>
      <c r="G52" s="301">
        <v>784</v>
      </c>
      <c r="H52" s="300">
        <v>7.0364387004128517</v>
      </c>
      <c r="I52" s="301">
        <v>1</v>
      </c>
      <c r="J52" s="302">
        <v>8.9750493627714957E-3</v>
      </c>
      <c r="K52" s="301">
        <v>30</v>
      </c>
      <c r="L52" s="303">
        <v>0.26925148088314482</v>
      </c>
      <c r="M52" s="301">
        <v>6</v>
      </c>
      <c r="N52" s="303">
        <v>5.3380782918149468E-2</v>
      </c>
      <c r="O52" s="307">
        <v>5646</v>
      </c>
      <c r="P52" s="304">
        <v>50.673128702207862</v>
      </c>
      <c r="Q52" s="305">
        <v>5496</v>
      </c>
      <c r="R52" s="306">
        <v>49.326871297792138</v>
      </c>
      <c r="S52" s="307">
        <v>1450</v>
      </c>
      <c r="T52" s="304">
        <v>55.769230769230774</v>
      </c>
      <c r="U52" s="305">
        <v>1150</v>
      </c>
      <c r="V52" s="308">
        <v>44.230769230769226</v>
      </c>
      <c r="W52" s="307">
        <v>4012</v>
      </c>
      <c r="X52" s="300">
        <v>36.007898043439241</v>
      </c>
      <c r="Y52" s="305">
        <v>7130</v>
      </c>
      <c r="Z52" s="308">
        <v>63.992101956560766</v>
      </c>
      <c r="AA52" s="307">
        <v>1981</v>
      </c>
      <c r="AB52" s="300">
        <v>76.192307692307693</v>
      </c>
      <c r="AC52" s="307">
        <v>619</v>
      </c>
      <c r="AD52" s="308">
        <v>23.807692307692307</v>
      </c>
      <c r="AE52" s="307">
        <v>1120</v>
      </c>
      <c r="AF52" s="300">
        <v>43.07692307692308</v>
      </c>
      <c r="AG52" s="305">
        <v>623</v>
      </c>
      <c r="AH52" s="300">
        <v>23.961538461538463</v>
      </c>
      <c r="AI52" s="305">
        <v>330</v>
      </c>
      <c r="AJ52" s="304">
        <v>12.692307692307692</v>
      </c>
      <c r="AK52" s="305">
        <v>527</v>
      </c>
      <c r="AL52" s="304">
        <v>20.26923076923077</v>
      </c>
      <c r="AM52" s="305">
        <v>0</v>
      </c>
      <c r="AN52" s="300">
        <v>0</v>
      </c>
      <c r="AO52" s="305">
        <v>0</v>
      </c>
      <c r="AP52" s="308">
        <v>0</v>
      </c>
      <c r="AQ52" s="594">
        <v>11142</v>
      </c>
      <c r="AR52" s="309">
        <v>2600</v>
      </c>
    </row>
    <row r="53" spans="1:44" ht="15">
      <c r="A53" s="335">
        <v>234</v>
      </c>
      <c r="B53" s="336" t="s">
        <v>92</v>
      </c>
      <c r="C53" s="299">
        <v>16565</v>
      </c>
      <c r="D53" s="300">
        <v>77.518835696569795</v>
      </c>
      <c r="E53" s="301">
        <v>4518</v>
      </c>
      <c r="F53" s="300">
        <v>21.142776919837146</v>
      </c>
      <c r="G53" s="301">
        <v>195</v>
      </c>
      <c r="H53" s="300">
        <v>0.91253685244981042</v>
      </c>
      <c r="I53" s="301">
        <v>4</v>
      </c>
      <c r="J53" s="302">
        <v>1.8718704665637138E-2</v>
      </c>
      <c r="K53" s="301">
        <v>87</v>
      </c>
      <c r="L53" s="303">
        <v>0.40713182647760776</v>
      </c>
      <c r="M53" s="301">
        <v>0</v>
      </c>
      <c r="N53" s="303">
        <v>0</v>
      </c>
      <c r="O53" s="307">
        <v>10699</v>
      </c>
      <c r="P53" s="304">
        <v>50.06785530441293</v>
      </c>
      <c r="Q53" s="305">
        <v>10670</v>
      </c>
      <c r="R53" s="306">
        <v>49.93214469558707</v>
      </c>
      <c r="S53" s="307">
        <v>1453</v>
      </c>
      <c r="T53" s="304">
        <v>58.236472945891784</v>
      </c>
      <c r="U53" s="305">
        <v>1042</v>
      </c>
      <c r="V53" s="308">
        <v>41.763527054108216</v>
      </c>
      <c r="W53" s="307">
        <v>6012</v>
      </c>
      <c r="X53" s="300">
        <v>28.134213112452617</v>
      </c>
      <c r="Y53" s="305">
        <v>15357</v>
      </c>
      <c r="Z53" s="308">
        <v>71.865786887547372</v>
      </c>
      <c r="AA53" s="307">
        <v>1484</v>
      </c>
      <c r="AB53" s="300">
        <v>59.478957915831664</v>
      </c>
      <c r="AC53" s="307">
        <v>1011</v>
      </c>
      <c r="AD53" s="308">
        <v>40.521042084168336</v>
      </c>
      <c r="AE53" s="307">
        <v>1203</v>
      </c>
      <c r="AF53" s="300">
        <v>48.216432865731463</v>
      </c>
      <c r="AG53" s="305">
        <v>662</v>
      </c>
      <c r="AH53" s="300">
        <v>26.533066132264526</v>
      </c>
      <c r="AI53" s="305">
        <v>250</v>
      </c>
      <c r="AJ53" s="304">
        <v>10.020040080160321</v>
      </c>
      <c r="AK53" s="305">
        <v>380</v>
      </c>
      <c r="AL53" s="304">
        <v>15.230460921843688</v>
      </c>
      <c r="AM53" s="305">
        <v>0</v>
      </c>
      <c r="AN53" s="300">
        <v>0</v>
      </c>
      <c r="AO53" s="305">
        <v>0</v>
      </c>
      <c r="AP53" s="308">
        <v>0</v>
      </c>
      <c r="AQ53" s="594">
        <v>21369</v>
      </c>
      <c r="AR53" s="309">
        <v>2495</v>
      </c>
    </row>
    <row r="54" spans="1:44" ht="15">
      <c r="A54" s="335">
        <v>240</v>
      </c>
      <c r="B54" s="336" t="s">
        <v>97</v>
      </c>
      <c r="C54" s="299">
        <v>480</v>
      </c>
      <c r="D54" s="300">
        <v>7.2584303644336909</v>
      </c>
      <c r="E54" s="301">
        <v>4789</v>
      </c>
      <c r="F54" s="300">
        <v>72.417964615151973</v>
      </c>
      <c r="G54" s="301">
        <v>1303</v>
      </c>
      <c r="H54" s="300">
        <v>19.703614093452291</v>
      </c>
      <c r="I54" s="301">
        <v>2</v>
      </c>
      <c r="J54" s="302">
        <v>3.0243459851807049E-2</v>
      </c>
      <c r="K54" s="301">
        <v>33</v>
      </c>
      <c r="L54" s="303">
        <v>0.49901708755481627</v>
      </c>
      <c r="M54" s="301">
        <v>6</v>
      </c>
      <c r="N54" s="303">
        <v>9.0484089880862609E-2</v>
      </c>
      <c r="O54" s="307">
        <v>3361</v>
      </c>
      <c r="P54" s="304">
        <v>50.824134280961744</v>
      </c>
      <c r="Q54" s="305">
        <v>3252</v>
      </c>
      <c r="R54" s="306">
        <v>49.175865719038256</v>
      </c>
      <c r="S54" s="307">
        <v>980</v>
      </c>
      <c r="T54" s="304">
        <v>56.386651323360184</v>
      </c>
      <c r="U54" s="305">
        <v>758</v>
      </c>
      <c r="V54" s="308">
        <v>43.613348676639816</v>
      </c>
      <c r="W54" s="307">
        <v>1607</v>
      </c>
      <c r="X54" s="300">
        <v>24.300619990926961</v>
      </c>
      <c r="Y54" s="305">
        <v>5006</v>
      </c>
      <c r="Z54" s="308">
        <v>75.699380009073039</v>
      </c>
      <c r="AA54" s="307">
        <v>1151</v>
      </c>
      <c r="AB54" s="300">
        <v>66.225546605293445</v>
      </c>
      <c r="AC54" s="307">
        <v>587</v>
      </c>
      <c r="AD54" s="308">
        <v>33.774453394706562</v>
      </c>
      <c r="AE54" s="307">
        <v>711</v>
      </c>
      <c r="AF54" s="300">
        <v>40.909090909090914</v>
      </c>
      <c r="AG54" s="305">
        <v>280</v>
      </c>
      <c r="AH54" s="300">
        <v>16.11047180667434</v>
      </c>
      <c r="AI54" s="305">
        <v>267</v>
      </c>
      <c r="AJ54" s="304">
        <v>15.362485615650174</v>
      </c>
      <c r="AK54" s="305">
        <v>478</v>
      </c>
      <c r="AL54" s="304">
        <v>27.502876869965476</v>
      </c>
      <c r="AM54" s="305">
        <v>2</v>
      </c>
      <c r="AN54" s="300">
        <v>0.11507479861910241</v>
      </c>
      <c r="AO54" s="305">
        <v>0</v>
      </c>
      <c r="AP54" s="308">
        <v>0</v>
      </c>
      <c r="AQ54" s="594">
        <v>6613</v>
      </c>
      <c r="AR54" s="309">
        <v>1738</v>
      </c>
    </row>
    <row r="55" spans="1:44" ht="15">
      <c r="A55" s="335">
        <v>284</v>
      </c>
      <c r="B55" s="336" t="s">
        <v>108</v>
      </c>
      <c r="C55" s="299">
        <v>11375</v>
      </c>
      <c r="D55" s="300">
        <v>61.238223418573355</v>
      </c>
      <c r="E55" s="301">
        <v>6216</v>
      </c>
      <c r="F55" s="300">
        <v>33.464333781965003</v>
      </c>
      <c r="G55" s="301">
        <v>876</v>
      </c>
      <c r="H55" s="300">
        <v>4.7160161507402423</v>
      </c>
      <c r="I55" s="301">
        <v>19</v>
      </c>
      <c r="J55" s="302">
        <v>0.10228802153432032</v>
      </c>
      <c r="K55" s="301">
        <v>86</v>
      </c>
      <c r="L55" s="303">
        <v>0.46298788694481829</v>
      </c>
      <c r="M55" s="301">
        <v>3</v>
      </c>
      <c r="N55" s="303">
        <v>1.0749220681500591E-2</v>
      </c>
      <c r="O55" s="307">
        <v>9378</v>
      </c>
      <c r="P55" s="304">
        <v>50.48721399730821</v>
      </c>
      <c r="Q55" s="305">
        <v>9197</v>
      </c>
      <c r="R55" s="306">
        <v>49.51278600269179</v>
      </c>
      <c r="S55" s="307">
        <v>1534</v>
      </c>
      <c r="T55" s="304">
        <v>53.46810735447891</v>
      </c>
      <c r="U55" s="305">
        <v>1335</v>
      </c>
      <c r="V55" s="308">
        <v>46.53189264552109</v>
      </c>
      <c r="W55" s="307">
        <v>5689</v>
      </c>
      <c r="X55" s="300">
        <v>30.627187079407808</v>
      </c>
      <c r="Y55" s="305">
        <v>12886</v>
      </c>
      <c r="Z55" s="308">
        <v>69.372812920592196</v>
      </c>
      <c r="AA55" s="307">
        <v>1904</v>
      </c>
      <c r="AB55" s="300">
        <v>66.36458696409899</v>
      </c>
      <c r="AC55" s="307">
        <v>965</v>
      </c>
      <c r="AD55" s="308">
        <v>33.63541303590101</v>
      </c>
      <c r="AE55" s="307">
        <v>1145</v>
      </c>
      <c r="AF55" s="300">
        <v>39.909376089229696</v>
      </c>
      <c r="AG55" s="305">
        <v>739</v>
      </c>
      <c r="AH55" s="300">
        <v>25.758103868943884</v>
      </c>
      <c r="AI55" s="305">
        <v>389</v>
      </c>
      <c r="AJ55" s="304">
        <v>13.558731265249216</v>
      </c>
      <c r="AK55" s="305">
        <v>596</v>
      </c>
      <c r="AL55" s="304">
        <v>20.773788776577202</v>
      </c>
      <c r="AM55" s="305">
        <v>0</v>
      </c>
      <c r="AN55" s="300">
        <v>0</v>
      </c>
      <c r="AO55" s="305">
        <v>0</v>
      </c>
      <c r="AP55" s="308">
        <v>0</v>
      </c>
      <c r="AQ55" s="594">
        <v>18575</v>
      </c>
      <c r="AR55" s="309">
        <v>2869</v>
      </c>
    </row>
    <row r="56" spans="1:44" ht="15">
      <c r="A56" s="335">
        <v>306</v>
      </c>
      <c r="B56" s="336" t="s">
        <v>110</v>
      </c>
      <c r="C56" s="299">
        <v>689</v>
      </c>
      <c r="D56" s="300">
        <v>17.381432896064581</v>
      </c>
      <c r="E56" s="301">
        <v>2643</v>
      </c>
      <c r="F56" s="300">
        <v>66.675075681130167</v>
      </c>
      <c r="G56" s="301">
        <v>582</v>
      </c>
      <c r="H56" s="300">
        <v>14.682139253279516</v>
      </c>
      <c r="I56" s="301">
        <v>0</v>
      </c>
      <c r="J56" s="302">
        <v>0</v>
      </c>
      <c r="K56" s="301">
        <v>48</v>
      </c>
      <c r="L56" s="303">
        <v>1.2108980827447022</v>
      </c>
      <c r="M56" s="301">
        <v>2</v>
      </c>
      <c r="N56" s="303">
        <v>5.0825921219822108E-2</v>
      </c>
      <c r="O56" s="307">
        <v>2045</v>
      </c>
      <c r="P56" s="304">
        <v>51.589303733602421</v>
      </c>
      <c r="Q56" s="305">
        <v>1919</v>
      </c>
      <c r="R56" s="306">
        <v>48.410696266397579</v>
      </c>
      <c r="S56" s="307">
        <v>564</v>
      </c>
      <c r="T56" s="304">
        <v>53.459715639810426</v>
      </c>
      <c r="U56" s="305">
        <v>491</v>
      </c>
      <c r="V56" s="308">
        <v>46.540284360189574</v>
      </c>
      <c r="W56" s="307">
        <v>1770</v>
      </c>
      <c r="X56" s="300">
        <v>44.6518668012109</v>
      </c>
      <c r="Y56" s="305">
        <v>2194</v>
      </c>
      <c r="Z56" s="308">
        <v>55.348133198789107</v>
      </c>
      <c r="AA56" s="307">
        <v>719</v>
      </c>
      <c r="AB56" s="300">
        <v>68.151658767772517</v>
      </c>
      <c r="AC56" s="307">
        <v>336</v>
      </c>
      <c r="AD56" s="308">
        <v>31.84834123222749</v>
      </c>
      <c r="AE56" s="307">
        <v>436</v>
      </c>
      <c r="AF56" s="300">
        <v>41.327014218009481</v>
      </c>
      <c r="AG56" s="305">
        <v>282</v>
      </c>
      <c r="AH56" s="300">
        <v>26.729857819905213</v>
      </c>
      <c r="AI56" s="305">
        <v>128</v>
      </c>
      <c r="AJ56" s="304">
        <v>12.132701421800949</v>
      </c>
      <c r="AK56" s="305">
        <v>209</v>
      </c>
      <c r="AL56" s="304">
        <v>19.810426540284361</v>
      </c>
      <c r="AM56" s="305">
        <v>0</v>
      </c>
      <c r="AN56" s="300">
        <v>0</v>
      </c>
      <c r="AO56" s="305">
        <v>0</v>
      </c>
      <c r="AP56" s="308">
        <v>0</v>
      </c>
      <c r="AQ56" s="594">
        <v>3964</v>
      </c>
      <c r="AR56" s="309">
        <v>1055</v>
      </c>
    </row>
    <row r="57" spans="1:44" ht="15">
      <c r="A57" s="335">
        <v>347</v>
      </c>
      <c r="B57" s="336" t="s">
        <v>124</v>
      </c>
      <c r="C57" s="299">
        <v>500</v>
      </c>
      <c r="D57" s="300">
        <v>15.878056525881231</v>
      </c>
      <c r="E57" s="301">
        <v>1984</v>
      </c>
      <c r="F57" s="300">
        <v>63.004128294696727</v>
      </c>
      <c r="G57" s="301">
        <v>621</v>
      </c>
      <c r="H57" s="300">
        <v>19.72054620514449</v>
      </c>
      <c r="I57" s="301">
        <v>0</v>
      </c>
      <c r="J57" s="302">
        <v>0</v>
      </c>
      <c r="K57" s="301">
        <v>40</v>
      </c>
      <c r="L57" s="303">
        <v>1.2702445220704985</v>
      </c>
      <c r="M57" s="301">
        <v>4</v>
      </c>
      <c r="N57" s="303">
        <v>0.15625</v>
      </c>
      <c r="O57" s="307">
        <v>1655</v>
      </c>
      <c r="P57" s="304">
        <v>52.556367100666876</v>
      </c>
      <c r="Q57" s="305">
        <v>1494</v>
      </c>
      <c r="R57" s="306">
        <v>47.443632899333124</v>
      </c>
      <c r="S57" s="307">
        <v>441</v>
      </c>
      <c r="T57" s="304">
        <v>57.050452781371284</v>
      </c>
      <c r="U57" s="305">
        <v>332</v>
      </c>
      <c r="V57" s="308">
        <v>42.949547218628723</v>
      </c>
      <c r="W57" s="307">
        <v>1580</v>
      </c>
      <c r="X57" s="300">
        <v>50.174658621784694</v>
      </c>
      <c r="Y57" s="305">
        <v>1569</v>
      </c>
      <c r="Z57" s="308">
        <v>49.825341378215306</v>
      </c>
      <c r="AA57" s="307">
        <v>542</v>
      </c>
      <c r="AB57" s="300">
        <v>70.11642949547219</v>
      </c>
      <c r="AC57" s="307">
        <v>231</v>
      </c>
      <c r="AD57" s="308">
        <v>29.88357050452781</v>
      </c>
      <c r="AE57" s="307">
        <v>332</v>
      </c>
      <c r="AF57" s="300">
        <v>42.949547218628723</v>
      </c>
      <c r="AG57" s="305">
        <v>142</v>
      </c>
      <c r="AH57" s="300">
        <v>18.369987063389392</v>
      </c>
      <c r="AI57" s="305">
        <v>109</v>
      </c>
      <c r="AJ57" s="304">
        <v>14.100905562742561</v>
      </c>
      <c r="AK57" s="305">
        <v>189</v>
      </c>
      <c r="AL57" s="304">
        <v>24.450194049159123</v>
      </c>
      <c r="AM57" s="305">
        <v>0</v>
      </c>
      <c r="AN57" s="300">
        <v>0</v>
      </c>
      <c r="AO57" s="305">
        <v>0</v>
      </c>
      <c r="AP57" s="308">
        <v>0</v>
      </c>
      <c r="AQ57" s="594">
        <v>3149</v>
      </c>
      <c r="AR57" s="309">
        <v>773</v>
      </c>
    </row>
    <row r="58" spans="1:44" ht="15">
      <c r="A58" s="335">
        <v>411</v>
      </c>
      <c r="B58" s="336" t="s">
        <v>145</v>
      </c>
      <c r="C58" s="299">
        <v>3023</v>
      </c>
      <c r="D58" s="300">
        <v>40.735749898935453</v>
      </c>
      <c r="E58" s="301">
        <v>3823</v>
      </c>
      <c r="F58" s="300">
        <v>51.51596819835602</v>
      </c>
      <c r="G58" s="301">
        <v>558</v>
      </c>
      <c r="H58" s="300">
        <v>7.519202263845842</v>
      </c>
      <c r="I58" s="301">
        <v>0</v>
      </c>
      <c r="J58" s="302">
        <v>0</v>
      </c>
      <c r="K58" s="301">
        <v>13</v>
      </c>
      <c r="L58" s="303">
        <v>0.17517854736558416</v>
      </c>
      <c r="M58" s="301">
        <v>4</v>
      </c>
      <c r="N58" s="303">
        <v>4.0507696462327845E-2</v>
      </c>
      <c r="O58" s="307">
        <v>3898</v>
      </c>
      <c r="P58" s="304">
        <v>52.526613663926689</v>
      </c>
      <c r="Q58" s="305">
        <v>3523</v>
      </c>
      <c r="R58" s="306">
        <v>47.473386336073304</v>
      </c>
      <c r="S58" s="307">
        <v>587</v>
      </c>
      <c r="T58" s="304">
        <v>53.754578754578752</v>
      </c>
      <c r="U58" s="305">
        <v>505</v>
      </c>
      <c r="V58" s="308">
        <v>46.245421245421248</v>
      </c>
      <c r="W58" s="307">
        <v>2540</v>
      </c>
      <c r="X58" s="300">
        <v>34.227193100660287</v>
      </c>
      <c r="Y58" s="305">
        <v>4881</v>
      </c>
      <c r="Z58" s="308">
        <v>65.772806899339713</v>
      </c>
      <c r="AA58" s="307">
        <v>805</v>
      </c>
      <c r="AB58" s="300">
        <v>73.71794871794873</v>
      </c>
      <c r="AC58" s="307">
        <v>287</v>
      </c>
      <c r="AD58" s="308">
        <v>26.282051282051285</v>
      </c>
      <c r="AE58" s="307">
        <v>420</v>
      </c>
      <c r="AF58" s="300">
        <v>38.461538461538467</v>
      </c>
      <c r="AG58" s="305">
        <v>284</v>
      </c>
      <c r="AH58" s="300">
        <v>26.007326007326011</v>
      </c>
      <c r="AI58" s="305">
        <v>167</v>
      </c>
      <c r="AJ58" s="304">
        <v>15.293040293040294</v>
      </c>
      <c r="AK58" s="305">
        <v>221</v>
      </c>
      <c r="AL58" s="304">
        <v>20.238095238095237</v>
      </c>
      <c r="AM58" s="305">
        <v>0</v>
      </c>
      <c r="AN58" s="300">
        <v>0</v>
      </c>
      <c r="AO58" s="305">
        <v>0</v>
      </c>
      <c r="AP58" s="308">
        <v>0</v>
      </c>
      <c r="AQ58" s="594">
        <v>7421</v>
      </c>
      <c r="AR58" s="309">
        <v>1092</v>
      </c>
    </row>
    <row r="59" spans="1:44" ht="15">
      <c r="A59" s="335">
        <v>501</v>
      </c>
      <c r="B59" s="336" t="s">
        <v>163</v>
      </c>
      <c r="C59" s="299">
        <v>297</v>
      </c>
      <c r="D59" s="300">
        <v>16.132536664856055</v>
      </c>
      <c r="E59" s="301">
        <v>1116</v>
      </c>
      <c r="F59" s="300">
        <v>60.619228680065184</v>
      </c>
      <c r="G59" s="301">
        <v>402</v>
      </c>
      <c r="H59" s="300">
        <v>21.835958718087994</v>
      </c>
      <c r="I59" s="301">
        <v>2</v>
      </c>
      <c r="J59" s="302">
        <v>0.10863661053775121</v>
      </c>
      <c r="K59" s="301">
        <v>24</v>
      </c>
      <c r="L59" s="303">
        <v>1.3036393264530146</v>
      </c>
      <c r="M59" s="301">
        <v>0</v>
      </c>
      <c r="N59" s="303">
        <v>0</v>
      </c>
      <c r="O59" s="307">
        <v>942</v>
      </c>
      <c r="P59" s="304">
        <v>51.167843563280826</v>
      </c>
      <c r="Q59" s="305">
        <v>899</v>
      </c>
      <c r="R59" s="306">
        <v>48.832156436719174</v>
      </c>
      <c r="S59" s="307">
        <v>143</v>
      </c>
      <c r="T59" s="304">
        <v>53.759398496240607</v>
      </c>
      <c r="U59" s="305">
        <v>123</v>
      </c>
      <c r="V59" s="308">
        <v>46.2406015037594</v>
      </c>
      <c r="W59" s="307">
        <v>728</v>
      </c>
      <c r="X59" s="300">
        <v>39.543726235741445</v>
      </c>
      <c r="Y59" s="305">
        <v>1113</v>
      </c>
      <c r="Z59" s="308">
        <v>60.456273764258547</v>
      </c>
      <c r="AA59" s="307">
        <v>191</v>
      </c>
      <c r="AB59" s="300">
        <v>71.804511278195491</v>
      </c>
      <c r="AC59" s="307">
        <v>75</v>
      </c>
      <c r="AD59" s="308">
        <v>28.195488721804512</v>
      </c>
      <c r="AE59" s="307">
        <v>110</v>
      </c>
      <c r="AF59" s="300">
        <v>41.353383458646611</v>
      </c>
      <c r="AG59" s="305">
        <v>55</v>
      </c>
      <c r="AH59" s="300">
        <v>20.676691729323306</v>
      </c>
      <c r="AI59" s="305">
        <v>33</v>
      </c>
      <c r="AJ59" s="304">
        <v>12.406015037593985</v>
      </c>
      <c r="AK59" s="305">
        <v>68</v>
      </c>
      <c r="AL59" s="304">
        <v>25.563909774436087</v>
      </c>
      <c r="AM59" s="305">
        <v>0</v>
      </c>
      <c r="AN59" s="300">
        <v>0</v>
      </c>
      <c r="AO59" s="305">
        <v>0</v>
      </c>
      <c r="AP59" s="308">
        <v>0</v>
      </c>
      <c r="AQ59" s="594">
        <v>1841</v>
      </c>
      <c r="AR59" s="309">
        <v>266</v>
      </c>
    </row>
    <row r="60" spans="1:44" ht="15">
      <c r="A60" s="335">
        <v>543</v>
      </c>
      <c r="B60" s="336" t="s">
        <v>167</v>
      </c>
      <c r="C60" s="299">
        <v>5543</v>
      </c>
      <c r="D60" s="300">
        <v>83.478915662650593</v>
      </c>
      <c r="E60" s="301">
        <v>969</v>
      </c>
      <c r="F60" s="300">
        <v>14.593373493975903</v>
      </c>
      <c r="G60" s="301">
        <v>112</v>
      </c>
      <c r="H60" s="300">
        <v>1.6867469879518073</v>
      </c>
      <c r="I60" s="301">
        <v>0</v>
      </c>
      <c r="J60" s="302">
        <v>0</v>
      </c>
      <c r="K60" s="301">
        <v>14</v>
      </c>
      <c r="L60" s="303">
        <v>0.21084337349397592</v>
      </c>
      <c r="M60" s="301">
        <v>2</v>
      </c>
      <c r="N60" s="303">
        <v>3.0175015087507546E-2</v>
      </c>
      <c r="O60" s="307">
        <v>3473</v>
      </c>
      <c r="P60" s="304">
        <v>52.304216867469876</v>
      </c>
      <c r="Q60" s="305">
        <v>3167</v>
      </c>
      <c r="R60" s="306">
        <v>47.695783132530124</v>
      </c>
      <c r="S60" s="307">
        <v>324</v>
      </c>
      <c r="T60" s="304">
        <v>56.445993031358888</v>
      </c>
      <c r="U60" s="305">
        <v>250</v>
      </c>
      <c r="V60" s="308">
        <v>43.554006968641112</v>
      </c>
      <c r="W60" s="307">
        <v>1445</v>
      </c>
      <c r="X60" s="300">
        <v>21.762048192771086</v>
      </c>
      <c r="Y60" s="305">
        <v>5195</v>
      </c>
      <c r="Z60" s="308">
        <v>78.23795180722891</v>
      </c>
      <c r="AA60" s="307">
        <v>280</v>
      </c>
      <c r="AB60" s="300">
        <v>48.780487804878049</v>
      </c>
      <c r="AC60" s="307">
        <v>294</v>
      </c>
      <c r="AD60" s="308">
        <v>51.219512195121951</v>
      </c>
      <c r="AE60" s="307">
        <v>254</v>
      </c>
      <c r="AF60" s="300">
        <v>44.250871080139369</v>
      </c>
      <c r="AG60" s="305">
        <v>172</v>
      </c>
      <c r="AH60" s="300">
        <v>29.965156794425084</v>
      </c>
      <c r="AI60" s="305">
        <v>70</v>
      </c>
      <c r="AJ60" s="304">
        <v>12.195121951219512</v>
      </c>
      <c r="AK60" s="305">
        <v>78</v>
      </c>
      <c r="AL60" s="304">
        <v>13.588850174216027</v>
      </c>
      <c r="AM60" s="305">
        <v>0</v>
      </c>
      <c r="AN60" s="300">
        <v>0</v>
      </c>
      <c r="AO60" s="305">
        <v>0</v>
      </c>
      <c r="AP60" s="308">
        <v>0</v>
      </c>
      <c r="AQ60" s="594">
        <v>6640</v>
      </c>
      <c r="AR60" s="309">
        <v>574</v>
      </c>
    </row>
    <row r="61" spans="1:44" ht="15">
      <c r="A61" s="335">
        <v>628</v>
      </c>
      <c r="B61" s="336" t="s">
        <v>183</v>
      </c>
      <c r="C61" s="299">
        <v>3823</v>
      </c>
      <c r="D61" s="300">
        <v>53.259960991919755</v>
      </c>
      <c r="E61" s="301">
        <v>3239</v>
      </c>
      <c r="F61" s="300">
        <v>45.123989969350795</v>
      </c>
      <c r="G61" s="301">
        <v>106</v>
      </c>
      <c r="H61" s="300">
        <v>1.476734466425188</v>
      </c>
      <c r="I61" s="301">
        <v>0</v>
      </c>
      <c r="J61" s="302">
        <v>0</v>
      </c>
      <c r="K61" s="301">
        <v>9</v>
      </c>
      <c r="L61" s="303">
        <v>0.12538311507383673</v>
      </c>
      <c r="M61" s="301">
        <v>1</v>
      </c>
      <c r="N61" s="303">
        <v>4.1425020712510356E-2</v>
      </c>
      <c r="O61" s="307">
        <v>3769</v>
      </c>
      <c r="P61" s="304">
        <v>52.507662301476735</v>
      </c>
      <c r="Q61" s="305">
        <v>3409</v>
      </c>
      <c r="R61" s="306">
        <v>47.492337698523265</v>
      </c>
      <c r="S61" s="307">
        <v>307</v>
      </c>
      <c r="T61" s="304">
        <v>52.931034482758619</v>
      </c>
      <c r="U61" s="305">
        <v>273</v>
      </c>
      <c r="V61" s="308">
        <v>47.068965517241381</v>
      </c>
      <c r="W61" s="307">
        <v>2753</v>
      </c>
      <c r="X61" s="300">
        <v>38.35330175536361</v>
      </c>
      <c r="Y61" s="305">
        <v>4425</v>
      </c>
      <c r="Z61" s="308">
        <v>61.64669824463639</v>
      </c>
      <c r="AA61" s="307">
        <v>469</v>
      </c>
      <c r="AB61" s="300">
        <v>80.862068965517238</v>
      </c>
      <c r="AC61" s="307">
        <v>111</v>
      </c>
      <c r="AD61" s="308">
        <v>19.137931034482758</v>
      </c>
      <c r="AE61" s="307">
        <v>215</v>
      </c>
      <c r="AF61" s="300">
        <v>37.068965517241381</v>
      </c>
      <c r="AG61" s="305">
        <v>188</v>
      </c>
      <c r="AH61" s="300">
        <v>32.41379310344827</v>
      </c>
      <c r="AI61" s="305">
        <v>92</v>
      </c>
      <c r="AJ61" s="304">
        <v>15.862068965517242</v>
      </c>
      <c r="AK61" s="305">
        <v>85</v>
      </c>
      <c r="AL61" s="304">
        <v>14.655172413793101</v>
      </c>
      <c r="AM61" s="305">
        <v>0</v>
      </c>
      <c r="AN61" s="300">
        <v>0</v>
      </c>
      <c r="AO61" s="305">
        <v>0</v>
      </c>
      <c r="AP61" s="308">
        <v>0</v>
      </c>
      <c r="AQ61" s="594">
        <v>7178</v>
      </c>
      <c r="AR61" s="309">
        <v>580</v>
      </c>
    </row>
    <row r="62" spans="1:44" ht="15">
      <c r="A62" s="335">
        <v>656</v>
      </c>
      <c r="B62" s="336" t="s">
        <v>195</v>
      </c>
      <c r="C62" s="299">
        <v>1080</v>
      </c>
      <c r="D62" s="300">
        <v>13.77375334778727</v>
      </c>
      <c r="E62" s="301">
        <v>5024</v>
      </c>
      <c r="F62" s="300">
        <v>64.07346001785487</v>
      </c>
      <c r="G62" s="301">
        <v>1643</v>
      </c>
      <c r="H62" s="300">
        <v>20.953959954087491</v>
      </c>
      <c r="I62" s="301">
        <v>0</v>
      </c>
      <c r="J62" s="302">
        <v>0</v>
      </c>
      <c r="K62" s="301">
        <v>80</v>
      </c>
      <c r="L62" s="303">
        <v>1.0202780257620201</v>
      </c>
      <c r="M62" s="301">
        <v>14</v>
      </c>
      <c r="N62" s="303">
        <v>0.21870577640550623</v>
      </c>
      <c r="O62" s="307">
        <v>3840</v>
      </c>
      <c r="P62" s="304">
        <v>48.973345236576968</v>
      </c>
      <c r="Q62" s="305">
        <v>4001</v>
      </c>
      <c r="R62" s="306">
        <v>51.026654763423032</v>
      </c>
      <c r="S62" s="307">
        <v>2337</v>
      </c>
      <c r="T62" s="304">
        <v>52.587758775877589</v>
      </c>
      <c r="U62" s="305">
        <v>2107</v>
      </c>
      <c r="V62" s="308">
        <v>47.412241224122411</v>
      </c>
      <c r="W62" s="307">
        <v>3825</v>
      </c>
      <c r="X62" s="300">
        <v>48.782043106746585</v>
      </c>
      <c r="Y62" s="305">
        <v>4016</v>
      </c>
      <c r="Z62" s="308">
        <v>51.217956893253415</v>
      </c>
      <c r="AA62" s="307">
        <v>3402</v>
      </c>
      <c r="AB62" s="300">
        <v>76.552655265526553</v>
      </c>
      <c r="AC62" s="307">
        <v>1042</v>
      </c>
      <c r="AD62" s="308">
        <v>23.447344734473447</v>
      </c>
      <c r="AE62" s="307">
        <v>1697</v>
      </c>
      <c r="AF62" s="300">
        <v>38.186318631863188</v>
      </c>
      <c r="AG62" s="305">
        <v>932</v>
      </c>
      <c r="AH62" s="300">
        <v>20.972097209720971</v>
      </c>
      <c r="AI62" s="305">
        <v>638</v>
      </c>
      <c r="AJ62" s="304">
        <v>14.356435643564355</v>
      </c>
      <c r="AK62" s="305">
        <v>1175</v>
      </c>
      <c r="AL62" s="304">
        <v>26.44014401440144</v>
      </c>
      <c r="AM62" s="305">
        <v>2</v>
      </c>
      <c r="AN62" s="300">
        <v>4.5004500450045004E-2</v>
      </c>
      <c r="AO62" s="305">
        <v>0</v>
      </c>
      <c r="AP62" s="308">
        <v>0</v>
      </c>
      <c r="AQ62" s="594">
        <v>7841</v>
      </c>
      <c r="AR62" s="309">
        <v>4444</v>
      </c>
    </row>
    <row r="63" spans="1:44" ht="15">
      <c r="A63" s="335">
        <v>761</v>
      </c>
      <c r="B63" s="336" t="s">
        <v>230</v>
      </c>
      <c r="C63" s="299">
        <v>1678</v>
      </c>
      <c r="D63" s="300">
        <v>19.307329421240365</v>
      </c>
      <c r="E63" s="301">
        <v>5540</v>
      </c>
      <c r="F63" s="300">
        <v>63.744103095155914</v>
      </c>
      <c r="G63" s="301">
        <v>1334</v>
      </c>
      <c r="H63" s="300">
        <v>15.349211828328155</v>
      </c>
      <c r="I63" s="301">
        <v>0</v>
      </c>
      <c r="J63" s="302">
        <v>0</v>
      </c>
      <c r="K63" s="301">
        <v>130</v>
      </c>
      <c r="L63" s="303">
        <v>1.4958002531354275</v>
      </c>
      <c r="M63" s="301">
        <v>9</v>
      </c>
      <c r="N63" s="303">
        <v>0.10330578512396695</v>
      </c>
      <c r="O63" s="307">
        <v>4446</v>
      </c>
      <c r="P63" s="304">
        <v>51.156368657231624</v>
      </c>
      <c r="Q63" s="305">
        <v>4245</v>
      </c>
      <c r="R63" s="306">
        <v>48.843631342768376</v>
      </c>
      <c r="S63" s="307">
        <v>1516</v>
      </c>
      <c r="T63" s="304">
        <v>54.749006861682915</v>
      </c>
      <c r="U63" s="305">
        <v>1253</v>
      </c>
      <c r="V63" s="308">
        <v>45.250993138317078</v>
      </c>
      <c r="W63" s="307">
        <v>4544</v>
      </c>
      <c r="X63" s="300">
        <v>52.283971924979866</v>
      </c>
      <c r="Y63" s="305">
        <v>4147</v>
      </c>
      <c r="Z63" s="308">
        <v>47.716028075020134</v>
      </c>
      <c r="AA63" s="307">
        <v>2137</v>
      </c>
      <c r="AB63" s="300">
        <v>77.175875767425055</v>
      </c>
      <c r="AC63" s="307">
        <v>632</v>
      </c>
      <c r="AD63" s="308">
        <v>22.824124232574935</v>
      </c>
      <c r="AE63" s="307">
        <v>1113</v>
      </c>
      <c r="AF63" s="300">
        <v>40.195016251354282</v>
      </c>
      <c r="AG63" s="305">
        <v>591</v>
      </c>
      <c r="AH63" s="300">
        <v>21.343445287107262</v>
      </c>
      <c r="AI63" s="305">
        <v>402</v>
      </c>
      <c r="AJ63" s="304">
        <v>14.517876489707476</v>
      </c>
      <c r="AK63" s="305">
        <v>661</v>
      </c>
      <c r="AL63" s="304">
        <v>23.871433730588659</v>
      </c>
      <c r="AM63" s="305">
        <v>1</v>
      </c>
      <c r="AN63" s="300">
        <v>3.6114120621162878E-2</v>
      </c>
      <c r="AO63" s="305">
        <v>0</v>
      </c>
      <c r="AP63" s="308">
        <v>0</v>
      </c>
      <c r="AQ63" s="594">
        <v>8691</v>
      </c>
      <c r="AR63" s="309">
        <v>2769</v>
      </c>
    </row>
    <row r="64" spans="1:44" ht="15">
      <c r="A64" s="335">
        <v>842</v>
      </c>
      <c r="B64" s="337" t="s">
        <v>244</v>
      </c>
      <c r="C64" s="299">
        <v>3310</v>
      </c>
      <c r="D64" s="300">
        <v>61.535601412902032</v>
      </c>
      <c r="E64" s="301">
        <v>1946</v>
      </c>
      <c r="F64" s="300">
        <v>36.177728202268078</v>
      </c>
      <c r="G64" s="301">
        <v>117</v>
      </c>
      <c r="H64" s="300">
        <v>2.1751254880089235</v>
      </c>
      <c r="I64" s="301">
        <v>0</v>
      </c>
      <c r="J64" s="302">
        <v>0</v>
      </c>
      <c r="K64" s="301">
        <v>5</v>
      </c>
      <c r="L64" s="303">
        <v>9.2954080684142029E-2</v>
      </c>
      <c r="M64" s="301">
        <v>1</v>
      </c>
      <c r="N64" s="303">
        <v>1.8563207722294413E-2</v>
      </c>
      <c r="O64" s="313">
        <v>2767</v>
      </c>
      <c r="P64" s="310">
        <v>51.4407882506042</v>
      </c>
      <c r="Q64" s="311">
        <v>2612</v>
      </c>
      <c r="R64" s="312">
        <v>48.5592117493958</v>
      </c>
      <c r="S64" s="313">
        <v>421</v>
      </c>
      <c r="T64" s="310">
        <v>61.014492753623188</v>
      </c>
      <c r="U64" s="311">
        <v>269</v>
      </c>
      <c r="V64" s="314">
        <v>38.985507246376812</v>
      </c>
      <c r="W64" s="313">
        <v>1119</v>
      </c>
      <c r="X64" s="315">
        <v>20.803123257110986</v>
      </c>
      <c r="Y64" s="311">
        <v>4260</v>
      </c>
      <c r="Z64" s="314">
        <v>79.196876742889017</v>
      </c>
      <c r="AA64" s="307">
        <v>331</v>
      </c>
      <c r="AB64" s="300">
        <v>47.971014492753625</v>
      </c>
      <c r="AC64" s="307">
        <v>359</v>
      </c>
      <c r="AD64" s="308">
        <v>52.028985507246375</v>
      </c>
      <c r="AE64" s="307">
        <v>347</v>
      </c>
      <c r="AF64" s="300">
        <v>50.289855072463766</v>
      </c>
      <c r="AG64" s="305">
        <v>153</v>
      </c>
      <c r="AH64" s="300">
        <v>22.173913043478262</v>
      </c>
      <c r="AI64" s="305">
        <v>74</v>
      </c>
      <c r="AJ64" s="304">
        <v>10.72463768115942</v>
      </c>
      <c r="AK64" s="305">
        <v>116</v>
      </c>
      <c r="AL64" s="304">
        <v>16.811594202898551</v>
      </c>
      <c r="AM64" s="305">
        <v>0</v>
      </c>
      <c r="AN64" s="300">
        <v>0</v>
      </c>
      <c r="AO64" s="305">
        <v>0</v>
      </c>
      <c r="AP64" s="308">
        <v>0</v>
      </c>
      <c r="AQ64" s="595">
        <v>5379</v>
      </c>
      <c r="AR64" s="316">
        <v>690</v>
      </c>
    </row>
    <row r="65" spans="1:44" ht="16.5" customHeight="1">
      <c r="A65" s="170"/>
      <c r="B65" s="185" t="s">
        <v>349</v>
      </c>
      <c r="C65" s="187">
        <v>42956</v>
      </c>
      <c r="D65" s="172">
        <v>30.48384120811275</v>
      </c>
      <c r="E65" s="171">
        <v>73578</v>
      </c>
      <c r="F65" s="172">
        <v>52.214826064124217</v>
      </c>
      <c r="G65" s="171">
        <v>22852</v>
      </c>
      <c r="H65" s="172">
        <v>16.216983408319969</v>
      </c>
      <c r="I65" s="171">
        <v>55</v>
      </c>
      <c r="J65" s="236">
        <v>3.9030898278382561E-2</v>
      </c>
      <c r="K65" s="171">
        <v>1238</v>
      </c>
      <c r="L65" s="188">
        <v>0.87855003761159278</v>
      </c>
      <c r="M65" s="171">
        <v>235</v>
      </c>
      <c r="N65" s="188">
        <v>0.13506884956884602</v>
      </c>
      <c r="O65" s="187">
        <v>71173</v>
      </c>
      <c r="P65" s="173">
        <v>50.508111330314939</v>
      </c>
      <c r="Q65" s="171">
        <v>69741</v>
      </c>
      <c r="R65" s="191">
        <v>49.491888669685061</v>
      </c>
      <c r="S65" s="187">
        <v>44648</v>
      </c>
      <c r="T65" s="173">
        <v>52.246158886925585</v>
      </c>
      <c r="U65" s="171">
        <v>40809</v>
      </c>
      <c r="V65" s="193">
        <v>47.753841113074415</v>
      </c>
      <c r="W65" s="187">
        <v>64132</v>
      </c>
      <c r="X65" s="172">
        <v>45.51144669798601</v>
      </c>
      <c r="Y65" s="171">
        <v>76782</v>
      </c>
      <c r="Z65" s="193">
        <v>54.488553302013997</v>
      </c>
      <c r="AA65" s="187">
        <v>71740</v>
      </c>
      <c r="AB65" s="172">
        <v>83.948652538703669</v>
      </c>
      <c r="AC65" s="171">
        <v>13717</v>
      </c>
      <c r="AD65" s="193">
        <v>16.051347461296324</v>
      </c>
      <c r="AE65" s="187">
        <v>29646</v>
      </c>
      <c r="AF65" s="172">
        <v>34.691131212188587</v>
      </c>
      <c r="AG65" s="171">
        <v>17029</v>
      </c>
      <c r="AH65" s="172">
        <v>19.92698082076366</v>
      </c>
      <c r="AI65" s="171">
        <v>14916</v>
      </c>
      <c r="AJ65" s="173">
        <v>17.454392267456146</v>
      </c>
      <c r="AK65" s="171">
        <v>23736</v>
      </c>
      <c r="AL65" s="173">
        <v>27.775372409515896</v>
      </c>
      <c r="AM65" s="171">
        <v>86</v>
      </c>
      <c r="AN65" s="172">
        <v>0.10063540728085471</v>
      </c>
      <c r="AO65" s="171">
        <v>0</v>
      </c>
      <c r="AP65" s="193">
        <v>0</v>
      </c>
      <c r="AQ65" s="596">
        <v>140914</v>
      </c>
      <c r="AR65" s="195">
        <v>85457</v>
      </c>
    </row>
    <row r="66" spans="1:44" ht="15">
      <c r="A66" s="335">
        <v>38</v>
      </c>
      <c r="B66" s="338" t="s">
        <v>22</v>
      </c>
      <c r="C66" s="299">
        <v>1996</v>
      </c>
      <c r="D66" s="300">
        <v>23.358689291983616</v>
      </c>
      <c r="E66" s="301">
        <v>6240</v>
      </c>
      <c r="F66" s="300">
        <v>73.025160912814513</v>
      </c>
      <c r="G66" s="301">
        <v>305</v>
      </c>
      <c r="H66" s="300">
        <v>3.5693387946167348</v>
      </c>
      <c r="I66" s="301">
        <v>1</v>
      </c>
      <c r="J66" s="302">
        <v>1.1702750146284377E-2</v>
      </c>
      <c r="K66" s="301">
        <v>3</v>
      </c>
      <c r="L66" s="303">
        <v>3.5108250438853128E-2</v>
      </c>
      <c r="M66" s="301">
        <v>0</v>
      </c>
      <c r="N66" s="303">
        <v>1.1682242990654207E-2</v>
      </c>
      <c r="O66" s="320">
        <v>4291</v>
      </c>
      <c r="P66" s="317">
        <v>50.21650087770626</v>
      </c>
      <c r="Q66" s="318">
        <v>4254</v>
      </c>
      <c r="R66" s="319">
        <v>49.78349912229374</v>
      </c>
      <c r="S66" s="320">
        <v>600</v>
      </c>
      <c r="T66" s="317">
        <v>56.17977528089888</v>
      </c>
      <c r="U66" s="318">
        <v>468</v>
      </c>
      <c r="V66" s="321">
        <v>43.820224719101127</v>
      </c>
      <c r="W66" s="320">
        <v>1254</v>
      </c>
      <c r="X66" s="322">
        <v>14.675248683440609</v>
      </c>
      <c r="Y66" s="318">
        <v>7291</v>
      </c>
      <c r="Z66" s="321">
        <v>85.324751316559386</v>
      </c>
      <c r="AA66" s="307">
        <v>595</v>
      </c>
      <c r="AB66" s="300">
        <v>55.711610486891381</v>
      </c>
      <c r="AC66" s="307">
        <v>473</v>
      </c>
      <c r="AD66" s="308">
        <v>44.288389513108619</v>
      </c>
      <c r="AE66" s="307">
        <v>465</v>
      </c>
      <c r="AF66" s="300">
        <v>43.539325842696627</v>
      </c>
      <c r="AG66" s="305">
        <v>254</v>
      </c>
      <c r="AH66" s="300">
        <v>23.782771535580522</v>
      </c>
      <c r="AI66" s="305">
        <v>134</v>
      </c>
      <c r="AJ66" s="304">
        <v>12.54681647940075</v>
      </c>
      <c r="AK66" s="305">
        <v>214</v>
      </c>
      <c r="AL66" s="304">
        <v>20.037453183520597</v>
      </c>
      <c r="AM66" s="305">
        <v>1</v>
      </c>
      <c r="AN66" s="300">
        <v>9.3632958801498134E-2</v>
      </c>
      <c r="AO66" s="305">
        <v>0</v>
      </c>
      <c r="AP66" s="308">
        <v>0</v>
      </c>
      <c r="AQ66" s="597">
        <v>8545</v>
      </c>
      <c r="AR66" s="323">
        <v>1068</v>
      </c>
    </row>
    <row r="67" spans="1:44" ht="15">
      <c r="A67" s="335">
        <v>86</v>
      </c>
      <c r="B67" s="336" t="s">
        <v>43</v>
      </c>
      <c r="C67" s="299">
        <v>298</v>
      </c>
      <c r="D67" s="300">
        <v>10.972017673048601</v>
      </c>
      <c r="E67" s="301">
        <v>1890</v>
      </c>
      <c r="F67" s="300">
        <v>69.587628865979383</v>
      </c>
      <c r="G67" s="301">
        <v>516</v>
      </c>
      <c r="H67" s="300">
        <v>18.998527245949926</v>
      </c>
      <c r="I67" s="301">
        <v>0</v>
      </c>
      <c r="J67" s="302">
        <v>0</v>
      </c>
      <c r="K67" s="301">
        <v>9</v>
      </c>
      <c r="L67" s="303">
        <v>0.33136966126656847</v>
      </c>
      <c r="M67" s="301">
        <v>3</v>
      </c>
      <c r="N67" s="303">
        <v>7.275372862859221E-2</v>
      </c>
      <c r="O67" s="307">
        <v>1360</v>
      </c>
      <c r="P67" s="304">
        <v>50.073637702503682</v>
      </c>
      <c r="Q67" s="305">
        <v>1356</v>
      </c>
      <c r="R67" s="306">
        <v>49.926362297496318</v>
      </c>
      <c r="S67" s="307">
        <v>620</v>
      </c>
      <c r="T67" s="304">
        <v>52.586938083121296</v>
      </c>
      <c r="U67" s="305">
        <v>559</v>
      </c>
      <c r="V67" s="308">
        <v>47.413061916878711</v>
      </c>
      <c r="W67" s="307">
        <v>889</v>
      </c>
      <c r="X67" s="300">
        <v>32.731958762886599</v>
      </c>
      <c r="Y67" s="305">
        <v>1827</v>
      </c>
      <c r="Z67" s="308">
        <v>67.268041237113408</v>
      </c>
      <c r="AA67" s="307">
        <v>836</v>
      </c>
      <c r="AB67" s="300">
        <v>70.907548770144189</v>
      </c>
      <c r="AC67" s="307">
        <v>343</v>
      </c>
      <c r="AD67" s="308">
        <v>29.092451229855808</v>
      </c>
      <c r="AE67" s="307">
        <v>416</v>
      </c>
      <c r="AF67" s="300">
        <v>35.28413910093299</v>
      </c>
      <c r="AG67" s="305">
        <v>220</v>
      </c>
      <c r="AH67" s="300">
        <v>18.659881255301102</v>
      </c>
      <c r="AI67" s="305">
        <v>204</v>
      </c>
      <c r="AJ67" s="304">
        <v>17.302798982188293</v>
      </c>
      <c r="AK67" s="305">
        <v>339</v>
      </c>
      <c r="AL67" s="304">
        <v>28.753180661577609</v>
      </c>
      <c r="AM67" s="305">
        <v>0</v>
      </c>
      <c r="AN67" s="300">
        <v>0</v>
      </c>
      <c r="AO67" s="305">
        <v>0</v>
      </c>
      <c r="AP67" s="308">
        <v>0</v>
      </c>
      <c r="AQ67" s="594">
        <v>2716</v>
      </c>
      <c r="AR67" s="309">
        <v>1179</v>
      </c>
    </row>
    <row r="68" spans="1:44" ht="15">
      <c r="A68" s="335">
        <v>107</v>
      </c>
      <c r="B68" s="336" t="s">
        <v>3490</v>
      </c>
      <c r="C68" s="299">
        <v>2443</v>
      </c>
      <c r="D68" s="300">
        <v>43.330968428520748</v>
      </c>
      <c r="E68" s="301">
        <v>3045</v>
      </c>
      <c r="F68" s="300">
        <v>54.008513657325295</v>
      </c>
      <c r="G68" s="301">
        <v>136</v>
      </c>
      <c r="H68" s="300">
        <v>2.4122029088329193</v>
      </c>
      <c r="I68" s="301">
        <v>0</v>
      </c>
      <c r="J68" s="302">
        <v>0</v>
      </c>
      <c r="K68" s="301">
        <v>10</v>
      </c>
      <c r="L68" s="303">
        <v>0.17736786094359702</v>
      </c>
      <c r="M68" s="301">
        <v>4</v>
      </c>
      <c r="N68" s="303">
        <v>5.275189027606822E-2</v>
      </c>
      <c r="O68" s="307">
        <v>3081</v>
      </c>
      <c r="P68" s="304">
        <v>54.647037956722244</v>
      </c>
      <c r="Q68" s="305">
        <v>2557</v>
      </c>
      <c r="R68" s="306">
        <v>45.352962043277756</v>
      </c>
      <c r="S68" s="307">
        <v>360</v>
      </c>
      <c r="T68" s="304">
        <v>52.173913043478258</v>
      </c>
      <c r="U68" s="305">
        <v>330</v>
      </c>
      <c r="V68" s="308">
        <v>47.826086956521742</v>
      </c>
      <c r="W68" s="307">
        <v>1641</v>
      </c>
      <c r="X68" s="300">
        <v>29.106065980844271</v>
      </c>
      <c r="Y68" s="305">
        <v>3997</v>
      </c>
      <c r="Z68" s="308">
        <v>70.893934019155722</v>
      </c>
      <c r="AA68" s="307">
        <v>401</v>
      </c>
      <c r="AB68" s="300">
        <v>58.115942028985515</v>
      </c>
      <c r="AC68" s="307">
        <v>289</v>
      </c>
      <c r="AD68" s="308">
        <v>41.884057971014492</v>
      </c>
      <c r="AE68" s="307">
        <v>276</v>
      </c>
      <c r="AF68" s="300">
        <v>40</v>
      </c>
      <c r="AG68" s="305">
        <v>230</v>
      </c>
      <c r="AH68" s="300">
        <v>33.333333333333329</v>
      </c>
      <c r="AI68" s="305">
        <v>84</v>
      </c>
      <c r="AJ68" s="304">
        <v>12.173913043478262</v>
      </c>
      <c r="AK68" s="305">
        <v>100</v>
      </c>
      <c r="AL68" s="304">
        <v>14.492753623188406</v>
      </c>
      <c r="AM68" s="305">
        <v>0</v>
      </c>
      <c r="AN68" s="300">
        <v>0</v>
      </c>
      <c r="AO68" s="305">
        <v>0</v>
      </c>
      <c r="AP68" s="308">
        <v>0</v>
      </c>
      <c r="AQ68" s="594">
        <v>5638</v>
      </c>
      <c r="AR68" s="309">
        <v>690</v>
      </c>
    </row>
    <row r="69" spans="1:44" ht="15">
      <c r="A69" s="335">
        <v>134</v>
      </c>
      <c r="B69" s="336" t="s">
        <v>63</v>
      </c>
      <c r="C69" s="299">
        <v>1771</v>
      </c>
      <c r="D69" s="300">
        <v>27.982303681466263</v>
      </c>
      <c r="E69" s="301">
        <v>3655</v>
      </c>
      <c r="F69" s="300">
        <v>57.750039500711011</v>
      </c>
      <c r="G69" s="301">
        <v>884</v>
      </c>
      <c r="H69" s="300">
        <v>13.967451414125453</v>
      </c>
      <c r="I69" s="301">
        <v>0</v>
      </c>
      <c r="J69" s="302">
        <v>0</v>
      </c>
      <c r="K69" s="301">
        <v>12</v>
      </c>
      <c r="L69" s="303">
        <v>0.18960341286143151</v>
      </c>
      <c r="M69" s="301">
        <v>7</v>
      </c>
      <c r="N69" s="303">
        <v>7.8198310916484215E-2</v>
      </c>
      <c r="O69" s="307">
        <v>3322</v>
      </c>
      <c r="P69" s="304">
        <v>52.488544793806291</v>
      </c>
      <c r="Q69" s="305">
        <v>3007</v>
      </c>
      <c r="R69" s="306">
        <v>47.511455206193709</v>
      </c>
      <c r="S69" s="307">
        <v>223</v>
      </c>
      <c r="T69" s="304">
        <v>50.566893424036287</v>
      </c>
      <c r="U69" s="305">
        <v>218</v>
      </c>
      <c r="V69" s="308">
        <v>49.43310657596372</v>
      </c>
      <c r="W69" s="307">
        <v>1867</v>
      </c>
      <c r="X69" s="300">
        <v>29.49913098435772</v>
      </c>
      <c r="Y69" s="305">
        <v>4462</v>
      </c>
      <c r="Z69" s="308">
        <v>70.50086901564228</v>
      </c>
      <c r="AA69" s="307">
        <v>356</v>
      </c>
      <c r="AB69" s="300">
        <v>80.725623582766431</v>
      </c>
      <c r="AC69" s="307">
        <v>85</v>
      </c>
      <c r="AD69" s="308">
        <v>19.274376417233562</v>
      </c>
      <c r="AE69" s="307">
        <v>152</v>
      </c>
      <c r="AF69" s="300">
        <v>34.467120181405896</v>
      </c>
      <c r="AG69" s="305">
        <v>143</v>
      </c>
      <c r="AH69" s="300">
        <v>32.426303854875286</v>
      </c>
      <c r="AI69" s="305">
        <v>70</v>
      </c>
      <c r="AJ69" s="304">
        <v>15.873015873015872</v>
      </c>
      <c r="AK69" s="305">
        <v>75</v>
      </c>
      <c r="AL69" s="304">
        <v>17.006802721088434</v>
      </c>
      <c r="AM69" s="305">
        <v>1</v>
      </c>
      <c r="AN69" s="300">
        <v>0.22675736961451248</v>
      </c>
      <c r="AO69" s="305">
        <v>0</v>
      </c>
      <c r="AP69" s="308">
        <v>0</v>
      </c>
      <c r="AQ69" s="594">
        <v>6329</v>
      </c>
      <c r="AR69" s="309">
        <v>441</v>
      </c>
    </row>
    <row r="70" spans="1:44" ht="15">
      <c r="A70" s="335">
        <v>150</v>
      </c>
      <c r="B70" s="336" t="s">
        <v>3491</v>
      </c>
      <c r="C70" s="299">
        <v>313</v>
      </c>
      <c r="D70" s="300">
        <v>19.501557632398754</v>
      </c>
      <c r="E70" s="301">
        <v>939</v>
      </c>
      <c r="F70" s="300">
        <v>58.504672897196265</v>
      </c>
      <c r="G70" s="301">
        <v>340</v>
      </c>
      <c r="H70" s="300">
        <v>21.18380062305296</v>
      </c>
      <c r="I70" s="301">
        <v>0</v>
      </c>
      <c r="J70" s="302">
        <v>0</v>
      </c>
      <c r="K70" s="301">
        <v>10</v>
      </c>
      <c r="L70" s="303">
        <v>0.62305295950155759</v>
      </c>
      <c r="M70" s="301">
        <v>3</v>
      </c>
      <c r="N70" s="303">
        <v>0.12187690432663011</v>
      </c>
      <c r="O70" s="307">
        <v>781</v>
      </c>
      <c r="P70" s="304">
        <v>48.660436137071649</v>
      </c>
      <c r="Q70" s="305">
        <v>824</v>
      </c>
      <c r="R70" s="306">
        <v>51.339563862928351</v>
      </c>
      <c r="S70" s="307">
        <v>600</v>
      </c>
      <c r="T70" s="304">
        <v>53.667262969588549</v>
      </c>
      <c r="U70" s="305">
        <v>518</v>
      </c>
      <c r="V70" s="308">
        <v>46.332737030411444</v>
      </c>
      <c r="W70" s="307">
        <v>1151</v>
      </c>
      <c r="X70" s="300">
        <v>71.713395638629279</v>
      </c>
      <c r="Y70" s="305">
        <v>454</v>
      </c>
      <c r="Z70" s="308">
        <v>28.286604361370713</v>
      </c>
      <c r="AA70" s="307">
        <v>979</v>
      </c>
      <c r="AB70" s="300">
        <v>87.567084078711986</v>
      </c>
      <c r="AC70" s="307">
        <v>139</v>
      </c>
      <c r="AD70" s="308">
        <v>12.432915921288014</v>
      </c>
      <c r="AE70" s="307">
        <v>448</v>
      </c>
      <c r="AF70" s="300">
        <v>40.071556350626118</v>
      </c>
      <c r="AG70" s="305">
        <v>252</v>
      </c>
      <c r="AH70" s="300">
        <v>22.540250447227191</v>
      </c>
      <c r="AI70" s="305">
        <v>151</v>
      </c>
      <c r="AJ70" s="304">
        <v>13.506261180679784</v>
      </c>
      <c r="AK70" s="305">
        <v>266</v>
      </c>
      <c r="AL70" s="304">
        <v>23.792486583184257</v>
      </c>
      <c r="AM70" s="305">
        <v>1</v>
      </c>
      <c r="AN70" s="300">
        <v>8.9445438282647588E-2</v>
      </c>
      <c r="AO70" s="305">
        <v>0</v>
      </c>
      <c r="AP70" s="308">
        <v>0</v>
      </c>
      <c r="AQ70" s="594">
        <v>1605</v>
      </c>
      <c r="AR70" s="309">
        <v>1118</v>
      </c>
    </row>
    <row r="71" spans="1:44" ht="15">
      <c r="A71" s="335">
        <v>237</v>
      </c>
      <c r="B71" s="336" t="s">
        <v>95</v>
      </c>
      <c r="C71" s="299">
        <v>1521</v>
      </c>
      <c r="D71" s="300">
        <v>17.737609329446062</v>
      </c>
      <c r="E71" s="301">
        <v>3619</v>
      </c>
      <c r="F71" s="300">
        <v>42.204081632653065</v>
      </c>
      <c r="G71" s="301">
        <v>3061</v>
      </c>
      <c r="H71" s="300">
        <v>35.696793002915449</v>
      </c>
      <c r="I71" s="301">
        <v>26</v>
      </c>
      <c r="J71" s="302">
        <v>0.30320699708454807</v>
      </c>
      <c r="K71" s="301">
        <v>318</v>
      </c>
      <c r="L71" s="303">
        <v>3.7084548104956268</v>
      </c>
      <c r="M71" s="301">
        <v>30</v>
      </c>
      <c r="N71" s="303">
        <v>0.24351637647631805</v>
      </c>
      <c r="O71" s="307">
        <v>4286</v>
      </c>
      <c r="P71" s="304">
        <v>49.982507288629733</v>
      </c>
      <c r="Q71" s="305">
        <v>4289</v>
      </c>
      <c r="R71" s="306">
        <v>50.017492711370259</v>
      </c>
      <c r="S71" s="307">
        <v>6632</v>
      </c>
      <c r="T71" s="304">
        <v>49.096831507254961</v>
      </c>
      <c r="U71" s="305">
        <v>6876</v>
      </c>
      <c r="V71" s="308">
        <v>50.903168492745046</v>
      </c>
      <c r="W71" s="307">
        <v>6310</v>
      </c>
      <c r="X71" s="300">
        <v>73.586005830903787</v>
      </c>
      <c r="Y71" s="305">
        <v>2265</v>
      </c>
      <c r="Z71" s="308">
        <v>26.41399416909621</v>
      </c>
      <c r="AA71" s="307">
        <v>12566</v>
      </c>
      <c r="AB71" s="300">
        <v>93.02635475273911</v>
      </c>
      <c r="AC71" s="307">
        <v>942</v>
      </c>
      <c r="AD71" s="308">
        <v>6.9736452472608814</v>
      </c>
      <c r="AE71" s="307">
        <v>3919</v>
      </c>
      <c r="AF71" s="300">
        <v>29.012437074326325</v>
      </c>
      <c r="AG71" s="305">
        <v>3050</v>
      </c>
      <c r="AH71" s="300">
        <v>22.579212318625999</v>
      </c>
      <c r="AI71" s="305">
        <v>2693</v>
      </c>
      <c r="AJ71" s="304">
        <v>19.936334024281908</v>
      </c>
      <c r="AK71" s="305">
        <v>3812</v>
      </c>
      <c r="AL71" s="304">
        <v>28.220313888066329</v>
      </c>
      <c r="AM71" s="305">
        <v>20</v>
      </c>
      <c r="AN71" s="300">
        <v>0.14806040864672787</v>
      </c>
      <c r="AO71" s="305">
        <v>0</v>
      </c>
      <c r="AP71" s="308">
        <v>0</v>
      </c>
      <c r="AQ71" s="594">
        <v>8575</v>
      </c>
      <c r="AR71" s="309">
        <v>13508</v>
      </c>
    </row>
    <row r="72" spans="1:44" ht="15">
      <c r="A72" s="335">
        <v>264</v>
      </c>
      <c r="B72" s="336" t="s">
        <v>102</v>
      </c>
      <c r="C72" s="299">
        <v>389</v>
      </c>
      <c r="D72" s="300">
        <v>13.222297756628143</v>
      </c>
      <c r="E72" s="301">
        <v>1436</v>
      </c>
      <c r="F72" s="300">
        <v>48.810333106730113</v>
      </c>
      <c r="G72" s="301">
        <v>1028</v>
      </c>
      <c r="H72" s="300">
        <v>34.942216179469746</v>
      </c>
      <c r="I72" s="301">
        <v>0</v>
      </c>
      <c r="J72" s="302">
        <v>0</v>
      </c>
      <c r="K72" s="301">
        <v>76</v>
      </c>
      <c r="L72" s="303">
        <v>2.5832766825288922</v>
      </c>
      <c r="M72" s="301">
        <v>13</v>
      </c>
      <c r="N72" s="303">
        <v>0.34153005464480873</v>
      </c>
      <c r="O72" s="307">
        <v>1460</v>
      </c>
      <c r="P72" s="304">
        <v>49.62610469068661</v>
      </c>
      <c r="Q72" s="305">
        <v>1482</v>
      </c>
      <c r="R72" s="306">
        <v>50.37389530931339</v>
      </c>
      <c r="S72" s="307">
        <v>3458</v>
      </c>
      <c r="T72" s="304">
        <v>53.55428217438439</v>
      </c>
      <c r="U72" s="305">
        <v>2999</v>
      </c>
      <c r="V72" s="308">
        <v>46.44571782561561</v>
      </c>
      <c r="W72" s="307">
        <v>1670</v>
      </c>
      <c r="X72" s="300">
        <v>56.764106050305919</v>
      </c>
      <c r="Y72" s="305">
        <v>1272</v>
      </c>
      <c r="Z72" s="308">
        <v>43.235893949694088</v>
      </c>
      <c r="AA72" s="307">
        <v>5165</v>
      </c>
      <c r="AB72" s="300">
        <v>79.99070775902122</v>
      </c>
      <c r="AC72" s="307">
        <v>1292</v>
      </c>
      <c r="AD72" s="308">
        <v>20.00929224097878</v>
      </c>
      <c r="AE72" s="307">
        <v>2354</v>
      </c>
      <c r="AF72" s="300">
        <v>36.456558773424192</v>
      </c>
      <c r="AG72" s="305">
        <v>950</v>
      </c>
      <c r="AH72" s="300">
        <v>14.712714883072634</v>
      </c>
      <c r="AI72" s="305">
        <v>1101</v>
      </c>
      <c r="AJ72" s="304">
        <v>17.051262196066286</v>
      </c>
      <c r="AK72" s="305">
        <v>2045</v>
      </c>
      <c r="AL72" s="304">
        <v>31.67105466935109</v>
      </c>
      <c r="AM72" s="305">
        <v>3</v>
      </c>
      <c r="AN72" s="300">
        <v>4.6461204893913581E-2</v>
      </c>
      <c r="AO72" s="305">
        <v>0</v>
      </c>
      <c r="AP72" s="308">
        <v>0</v>
      </c>
      <c r="AQ72" s="594">
        <v>2942</v>
      </c>
      <c r="AR72" s="309">
        <v>6457</v>
      </c>
    </row>
    <row r="73" spans="1:44" ht="15">
      <c r="A73" s="335">
        <v>310</v>
      </c>
      <c r="B73" s="336" t="s">
        <v>114</v>
      </c>
      <c r="C73" s="299">
        <v>646</v>
      </c>
      <c r="D73" s="300">
        <v>13.540138335778662</v>
      </c>
      <c r="E73" s="301">
        <v>3206</v>
      </c>
      <c r="F73" s="300">
        <v>67.197652483756016</v>
      </c>
      <c r="G73" s="301">
        <v>881</v>
      </c>
      <c r="H73" s="300">
        <v>18.465730454831274</v>
      </c>
      <c r="I73" s="301">
        <v>0</v>
      </c>
      <c r="J73" s="302">
        <v>0</v>
      </c>
      <c r="K73" s="301">
        <v>28</v>
      </c>
      <c r="L73" s="303">
        <v>0.5868790609935024</v>
      </c>
      <c r="M73" s="301">
        <v>10</v>
      </c>
      <c r="N73" s="303">
        <v>0.14665828619316992</v>
      </c>
      <c r="O73" s="307">
        <v>2329</v>
      </c>
      <c r="P73" s="304">
        <v>48.815761894780969</v>
      </c>
      <c r="Q73" s="305">
        <v>2442</v>
      </c>
      <c r="R73" s="306">
        <v>51.184238105219023</v>
      </c>
      <c r="S73" s="307">
        <v>1274</v>
      </c>
      <c r="T73" s="304">
        <v>56.421612046058456</v>
      </c>
      <c r="U73" s="305">
        <v>984</v>
      </c>
      <c r="V73" s="308">
        <v>43.578387953941537</v>
      </c>
      <c r="W73" s="307">
        <v>2505</v>
      </c>
      <c r="X73" s="300">
        <v>52.504715992454408</v>
      </c>
      <c r="Y73" s="305">
        <v>2266</v>
      </c>
      <c r="Z73" s="308">
        <v>47.495284007545592</v>
      </c>
      <c r="AA73" s="307">
        <v>1958</v>
      </c>
      <c r="AB73" s="300">
        <v>86.713906111603194</v>
      </c>
      <c r="AC73" s="307">
        <v>300</v>
      </c>
      <c r="AD73" s="308">
        <v>13.28609388839681</v>
      </c>
      <c r="AE73" s="307">
        <v>983</v>
      </c>
      <c r="AF73" s="300">
        <v>43.534100974313553</v>
      </c>
      <c r="AG73" s="305">
        <v>465</v>
      </c>
      <c r="AH73" s="300">
        <v>20.59344552701506</v>
      </c>
      <c r="AI73" s="305">
        <v>285</v>
      </c>
      <c r="AJ73" s="304">
        <v>12.621789193976971</v>
      </c>
      <c r="AK73" s="305">
        <v>519</v>
      </c>
      <c r="AL73" s="304">
        <v>22.984942426926484</v>
      </c>
      <c r="AM73" s="305">
        <v>6</v>
      </c>
      <c r="AN73" s="300">
        <v>0.26572187776793621</v>
      </c>
      <c r="AO73" s="305">
        <v>0</v>
      </c>
      <c r="AP73" s="308">
        <v>0</v>
      </c>
      <c r="AQ73" s="594">
        <v>4771</v>
      </c>
      <c r="AR73" s="309">
        <v>2258</v>
      </c>
    </row>
    <row r="74" spans="1:44" ht="15">
      <c r="A74" s="335">
        <v>315</v>
      </c>
      <c r="B74" s="336" t="s">
        <v>118</v>
      </c>
      <c r="C74" s="299">
        <v>582</v>
      </c>
      <c r="D74" s="300">
        <v>14.44168734491315</v>
      </c>
      <c r="E74" s="301">
        <v>3165</v>
      </c>
      <c r="F74" s="300">
        <v>78.535980148883382</v>
      </c>
      <c r="G74" s="301">
        <v>275</v>
      </c>
      <c r="H74" s="300">
        <v>6.8238213399503724</v>
      </c>
      <c r="I74" s="301">
        <v>0</v>
      </c>
      <c r="J74" s="302">
        <v>0</v>
      </c>
      <c r="K74" s="301">
        <v>7</v>
      </c>
      <c r="L74" s="303">
        <v>0.17369727047146402</v>
      </c>
      <c r="M74" s="301">
        <v>1</v>
      </c>
      <c r="N74" s="303">
        <v>2.4795437639474338E-2</v>
      </c>
      <c r="O74" s="307">
        <v>2035</v>
      </c>
      <c r="P74" s="304">
        <v>50.49627791563276</v>
      </c>
      <c r="Q74" s="305">
        <v>1995</v>
      </c>
      <c r="R74" s="306">
        <v>49.503722084367247</v>
      </c>
      <c r="S74" s="307">
        <v>637</v>
      </c>
      <c r="T74" s="304">
        <v>57.54290876242095</v>
      </c>
      <c r="U74" s="305">
        <v>470</v>
      </c>
      <c r="V74" s="308">
        <v>42.457091237579043</v>
      </c>
      <c r="W74" s="307">
        <v>1312</v>
      </c>
      <c r="X74" s="300">
        <v>32.555831265508687</v>
      </c>
      <c r="Y74" s="305">
        <v>2718</v>
      </c>
      <c r="Z74" s="308">
        <v>67.444168734491313</v>
      </c>
      <c r="AA74" s="307">
        <v>922</v>
      </c>
      <c r="AB74" s="300">
        <v>83.288166214995485</v>
      </c>
      <c r="AC74" s="307">
        <v>185</v>
      </c>
      <c r="AD74" s="308">
        <v>16.711833785004519</v>
      </c>
      <c r="AE74" s="307">
        <v>493</v>
      </c>
      <c r="AF74" s="300">
        <v>44.534778681120144</v>
      </c>
      <c r="AG74" s="305">
        <v>234</v>
      </c>
      <c r="AH74" s="300">
        <v>21.138211382113823</v>
      </c>
      <c r="AI74" s="305">
        <v>143</v>
      </c>
      <c r="AJ74" s="304">
        <v>12.917795844625113</v>
      </c>
      <c r="AK74" s="305">
        <v>236</v>
      </c>
      <c r="AL74" s="304">
        <v>21.318879855465223</v>
      </c>
      <c r="AM74" s="305">
        <v>1</v>
      </c>
      <c r="AN74" s="300">
        <v>9.0334236675700091E-2</v>
      </c>
      <c r="AO74" s="305">
        <v>0</v>
      </c>
      <c r="AP74" s="308">
        <v>0</v>
      </c>
      <c r="AQ74" s="594">
        <v>4030</v>
      </c>
      <c r="AR74" s="309">
        <v>1107</v>
      </c>
    </row>
    <row r="75" spans="1:44" ht="15">
      <c r="A75" s="335">
        <v>361</v>
      </c>
      <c r="B75" s="336" t="s">
        <v>131</v>
      </c>
      <c r="C75" s="299">
        <v>11630</v>
      </c>
      <c r="D75" s="300">
        <v>67.659549712025139</v>
      </c>
      <c r="E75" s="301">
        <v>4350</v>
      </c>
      <c r="F75" s="300">
        <v>25.306882308453083</v>
      </c>
      <c r="G75" s="301">
        <v>1141</v>
      </c>
      <c r="H75" s="300">
        <v>6.6379661411367739</v>
      </c>
      <c r="I75" s="301">
        <v>0</v>
      </c>
      <c r="J75" s="302">
        <v>0</v>
      </c>
      <c r="K75" s="301">
        <v>57</v>
      </c>
      <c r="L75" s="303">
        <v>0.33160742335214383</v>
      </c>
      <c r="M75" s="301">
        <v>11</v>
      </c>
      <c r="N75" s="303">
        <v>7.5174926270745387E-2</v>
      </c>
      <c r="O75" s="307">
        <v>9161</v>
      </c>
      <c r="P75" s="304">
        <v>53.295712374192796</v>
      </c>
      <c r="Q75" s="305">
        <v>8028</v>
      </c>
      <c r="R75" s="306">
        <v>46.704287625807197</v>
      </c>
      <c r="S75" s="307">
        <v>1208</v>
      </c>
      <c r="T75" s="304">
        <v>54.959053685168335</v>
      </c>
      <c r="U75" s="305">
        <v>990</v>
      </c>
      <c r="V75" s="308">
        <v>45.040946314831665</v>
      </c>
      <c r="W75" s="307">
        <v>5112</v>
      </c>
      <c r="X75" s="300">
        <v>29.739949968002794</v>
      </c>
      <c r="Y75" s="305">
        <v>12077</v>
      </c>
      <c r="Z75" s="308">
        <v>70.26005003199721</v>
      </c>
      <c r="AA75" s="307">
        <v>1863</v>
      </c>
      <c r="AB75" s="300">
        <v>84.758871701546852</v>
      </c>
      <c r="AC75" s="307">
        <v>335</v>
      </c>
      <c r="AD75" s="308">
        <v>15.241128298453138</v>
      </c>
      <c r="AE75" s="307">
        <v>941</v>
      </c>
      <c r="AF75" s="300">
        <v>42.811646951774343</v>
      </c>
      <c r="AG75" s="305">
        <v>639</v>
      </c>
      <c r="AH75" s="300">
        <v>29.071883530482257</v>
      </c>
      <c r="AI75" s="305">
        <v>267</v>
      </c>
      <c r="AJ75" s="304">
        <v>12.147406733393995</v>
      </c>
      <c r="AK75" s="305">
        <v>351</v>
      </c>
      <c r="AL75" s="304">
        <v>15.969062784349408</v>
      </c>
      <c r="AM75" s="305">
        <v>0</v>
      </c>
      <c r="AN75" s="300">
        <v>0</v>
      </c>
      <c r="AO75" s="305">
        <v>0</v>
      </c>
      <c r="AP75" s="308">
        <v>0</v>
      </c>
      <c r="AQ75" s="594">
        <v>17189</v>
      </c>
      <c r="AR75" s="309">
        <v>2198</v>
      </c>
    </row>
    <row r="76" spans="1:44" ht="15">
      <c r="A76" s="335">
        <v>647</v>
      </c>
      <c r="B76" s="336" t="s">
        <v>3492</v>
      </c>
      <c r="C76" s="299">
        <v>1621</v>
      </c>
      <c r="D76" s="300">
        <v>36.312724014336915</v>
      </c>
      <c r="E76" s="301">
        <v>2509</v>
      </c>
      <c r="F76" s="300">
        <v>56.20519713261649</v>
      </c>
      <c r="G76" s="301">
        <v>289</v>
      </c>
      <c r="H76" s="300">
        <v>6.4740143369175618</v>
      </c>
      <c r="I76" s="301">
        <v>0</v>
      </c>
      <c r="J76" s="302">
        <v>0</v>
      </c>
      <c r="K76" s="301">
        <v>43</v>
      </c>
      <c r="L76" s="303">
        <v>0.96326164874551978</v>
      </c>
      <c r="M76" s="301">
        <v>2</v>
      </c>
      <c r="N76" s="303">
        <v>8.936550491510277E-2</v>
      </c>
      <c r="O76" s="307">
        <v>2284</v>
      </c>
      <c r="P76" s="304">
        <v>51.16487455197133</v>
      </c>
      <c r="Q76" s="305">
        <v>2180</v>
      </c>
      <c r="R76" s="306">
        <v>48.83512544802867</v>
      </c>
      <c r="S76" s="307">
        <v>669</v>
      </c>
      <c r="T76" s="304">
        <v>53.734939759036152</v>
      </c>
      <c r="U76" s="305">
        <v>576</v>
      </c>
      <c r="V76" s="308">
        <v>46.265060240963855</v>
      </c>
      <c r="W76" s="307">
        <v>1713</v>
      </c>
      <c r="X76" s="300">
        <v>38.373655913978496</v>
      </c>
      <c r="Y76" s="305">
        <v>2751</v>
      </c>
      <c r="Z76" s="308">
        <v>61.626344086021504</v>
      </c>
      <c r="AA76" s="307">
        <v>1006</v>
      </c>
      <c r="AB76" s="300">
        <v>80.803212851405632</v>
      </c>
      <c r="AC76" s="307">
        <v>239</v>
      </c>
      <c r="AD76" s="308">
        <v>19.196787148594378</v>
      </c>
      <c r="AE76" s="307">
        <v>507</v>
      </c>
      <c r="AF76" s="300">
        <v>40.722891566265062</v>
      </c>
      <c r="AG76" s="305">
        <v>310</v>
      </c>
      <c r="AH76" s="300">
        <v>24.899598393574294</v>
      </c>
      <c r="AI76" s="305">
        <v>162</v>
      </c>
      <c r="AJ76" s="304">
        <v>13.012048192771083</v>
      </c>
      <c r="AK76" s="305">
        <v>266</v>
      </c>
      <c r="AL76" s="304">
        <v>21.365461847389557</v>
      </c>
      <c r="AM76" s="305">
        <v>0</v>
      </c>
      <c r="AN76" s="300">
        <v>0</v>
      </c>
      <c r="AO76" s="305">
        <v>0</v>
      </c>
      <c r="AP76" s="308">
        <v>0</v>
      </c>
      <c r="AQ76" s="594">
        <v>4464</v>
      </c>
      <c r="AR76" s="309">
        <v>1245</v>
      </c>
    </row>
    <row r="77" spans="1:44" ht="15">
      <c r="A77" s="335">
        <v>658</v>
      </c>
      <c r="B77" s="336" t="s">
        <v>3493</v>
      </c>
      <c r="C77" s="299">
        <v>430</v>
      </c>
      <c r="D77" s="300">
        <v>23.006955591225253</v>
      </c>
      <c r="E77" s="301">
        <v>1081</v>
      </c>
      <c r="F77" s="300">
        <v>57.838416265382556</v>
      </c>
      <c r="G77" s="301">
        <v>343</v>
      </c>
      <c r="H77" s="300">
        <v>18.352059925093634</v>
      </c>
      <c r="I77" s="301">
        <v>0</v>
      </c>
      <c r="J77" s="302">
        <v>0</v>
      </c>
      <c r="K77" s="301">
        <v>6</v>
      </c>
      <c r="L77" s="303">
        <v>0.32102728731942215</v>
      </c>
      <c r="M77" s="301">
        <v>9</v>
      </c>
      <c r="N77" s="303">
        <v>0.37960954446854661</v>
      </c>
      <c r="O77" s="307">
        <v>898</v>
      </c>
      <c r="P77" s="304">
        <v>48.047084002140181</v>
      </c>
      <c r="Q77" s="305">
        <v>971</v>
      </c>
      <c r="R77" s="306">
        <v>51.952915997859819</v>
      </c>
      <c r="S77" s="307">
        <v>529</v>
      </c>
      <c r="T77" s="304">
        <v>53.596757852077005</v>
      </c>
      <c r="U77" s="305">
        <v>458</v>
      </c>
      <c r="V77" s="308">
        <v>46.403242147923002</v>
      </c>
      <c r="W77" s="307">
        <v>1141</v>
      </c>
      <c r="X77" s="300">
        <v>61.048689138576783</v>
      </c>
      <c r="Y77" s="305">
        <v>728</v>
      </c>
      <c r="Z77" s="308">
        <v>38.951310861423224</v>
      </c>
      <c r="AA77" s="307">
        <v>792</v>
      </c>
      <c r="AB77" s="300">
        <v>80.243161094224931</v>
      </c>
      <c r="AC77" s="307">
        <v>195</v>
      </c>
      <c r="AD77" s="308">
        <v>19.756838905775076</v>
      </c>
      <c r="AE77" s="307">
        <v>358</v>
      </c>
      <c r="AF77" s="300">
        <v>36.271529888551164</v>
      </c>
      <c r="AG77" s="305">
        <v>171</v>
      </c>
      <c r="AH77" s="300">
        <v>17.325227963525837</v>
      </c>
      <c r="AI77" s="305">
        <v>171</v>
      </c>
      <c r="AJ77" s="304">
        <v>17.325227963525837</v>
      </c>
      <c r="AK77" s="305">
        <v>287</v>
      </c>
      <c r="AL77" s="304">
        <v>29.078014184397162</v>
      </c>
      <c r="AM77" s="305">
        <v>0</v>
      </c>
      <c r="AN77" s="300">
        <v>0</v>
      </c>
      <c r="AO77" s="305">
        <v>0</v>
      </c>
      <c r="AP77" s="308">
        <v>0</v>
      </c>
      <c r="AQ77" s="594">
        <v>1869</v>
      </c>
      <c r="AR77" s="309">
        <v>987</v>
      </c>
    </row>
    <row r="78" spans="1:44" ht="15">
      <c r="A78" s="335">
        <v>664</v>
      </c>
      <c r="B78" s="336" t="s">
        <v>3494</v>
      </c>
      <c r="C78" s="299">
        <v>1459</v>
      </c>
      <c r="D78" s="300">
        <v>13.816287878787877</v>
      </c>
      <c r="E78" s="301">
        <v>5926</v>
      </c>
      <c r="F78" s="300">
        <v>56.117424242424242</v>
      </c>
      <c r="G78" s="301">
        <v>2962</v>
      </c>
      <c r="H78" s="300">
        <v>28.049242424242426</v>
      </c>
      <c r="I78" s="301">
        <v>5</v>
      </c>
      <c r="J78" s="302">
        <v>4.7348484848484848E-2</v>
      </c>
      <c r="K78" s="301">
        <v>180</v>
      </c>
      <c r="L78" s="303">
        <v>1.7045454545454544</v>
      </c>
      <c r="M78" s="301">
        <v>28</v>
      </c>
      <c r="N78" s="303">
        <v>0.24839973249259575</v>
      </c>
      <c r="O78" s="307">
        <v>5026</v>
      </c>
      <c r="P78" s="304">
        <v>47.594696969696969</v>
      </c>
      <c r="Q78" s="305">
        <v>5534</v>
      </c>
      <c r="R78" s="306">
        <v>52.405303030303031</v>
      </c>
      <c r="S78" s="307">
        <v>7556</v>
      </c>
      <c r="T78" s="304">
        <v>52.939115813073634</v>
      </c>
      <c r="U78" s="305">
        <v>6717</v>
      </c>
      <c r="V78" s="308">
        <v>47.060884186926366</v>
      </c>
      <c r="W78" s="307">
        <v>5810</v>
      </c>
      <c r="X78" s="300">
        <v>55.018939393939391</v>
      </c>
      <c r="Y78" s="305">
        <v>4750</v>
      </c>
      <c r="Z78" s="308">
        <v>44.981060606060609</v>
      </c>
      <c r="AA78" s="307">
        <v>11020</v>
      </c>
      <c r="AB78" s="300">
        <v>77.208715757023754</v>
      </c>
      <c r="AC78" s="307">
        <v>3253</v>
      </c>
      <c r="AD78" s="308">
        <v>22.791284242976246</v>
      </c>
      <c r="AE78" s="307">
        <v>5070</v>
      </c>
      <c r="AF78" s="300">
        <v>35.521614236670636</v>
      </c>
      <c r="AG78" s="305">
        <v>2308</v>
      </c>
      <c r="AH78" s="300">
        <v>16.170391648567225</v>
      </c>
      <c r="AI78" s="305">
        <v>2475</v>
      </c>
      <c r="AJ78" s="304">
        <v>17.340432985356969</v>
      </c>
      <c r="AK78" s="305">
        <v>4402</v>
      </c>
      <c r="AL78" s="304">
        <v>30.841448889511664</v>
      </c>
      <c r="AM78" s="305">
        <v>11</v>
      </c>
      <c r="AN78" s="300">
        <v>7.7068591046030976E-2</v>
      </c>
      <c r="AO78" s="305">
        <v>0</v>
      </c>
      <c r="AP78" s="308">
        <v>0</v>
      </c>
      <c r="AQ78" s="594">
        <v>10560</v>
      </c>
      <c r="AR78" s="309">
        <v>14273</v>
      </c>
    </row>
    <row r="79" spans="1:44" ht="15">
      <c r="A79" s="335">
        <v>686</v>
      </c>
      <c r="B79" s="336" t="s">
        <v>219</v>
      </c>
      <c r="C79" s="299">
        <v>2456</v>
      </c>
      <c r="D79" s="300">
        <v>13.938706015891034</v>
      </c>
      <c r="E79" s="301">
        <v>9485</v>
      </c>
      <c r="F79" s="300">
        <v>53.830874006810447</v>
      </c>
      <c r="G79" s="301">
        <v>5333</v>
      </c>
      <c r="H79" s="300">
        <v>30.266742338251984</v>
      </c>
      <c r="I79" s="301">
        <v>18</v>
      </c>
      <c r="J79" s="302">
        <v>0.10215664018161182</v>
      </c>
      <c r="K79" s="301">
        <v>269</v>
      </c>
      <c r="L79" s="303">
        <v>1.5266742338251986</v>
      </c>
      <c r="M79" s="301">
        <v>59</v>
      </c>
      <c r="N79" s="303">
        <v>0.26044615558826861</v>
      </c>
      <c r="O79" s="307">
        <v>8838</v>
      </c>
      <c r="P79" s="304">
        <v>50.158910329171391</v>
      </c>
      <c r="Q79" s="305">
        <v>8782</v>
      </c>
      <c r="R79" s="306">
        <v>49.841089670828602</v>
      </c>
      <c r="S79" s="307">
        <v>10964</v>
      </c>
      <c r="T79" s="304">
        <v>52.048421552337999</v>
      </c>
      <c r="U79" s="305">
        <v>10101</v>
      </c>
      <c r="V79" s="308">
        <v>47.951578447661994</v>
      </c>
      <c r="W79" s="307">
        <v>10051</v>
      </c>
      <c r="X79" s="300">
        <v>57.043132803632233</v>
      </c>
      <c r="Y79" s="305">
        <v>7569</v>
      </c>
      <c r="Z79" s="308">
        <v>42.956867196367767</v>
      </c>
      <c r="AA79" s="307">
        <v>17912</v>
      </c>
      <c r="AB79" s="300">
        <v>85.032043674341324</v>
      </c>
      <c r="AC79" s="307">
        <v>3153</v>
      </c>
      <c r="AD79" s="308">
        <v>14.967956325658676</v>
      </c>
      <c r="AE79" s="307">
        <v>7044</v>
      </c>
      <c r="AF79" s="300">
        <v>33.439354379302159</v>
      </c>
      <c r="AG79" s="305">
        <v>3933</v>
      </c>
      <c r="AH79" s="300">
        <v>18.670780916211726</v>
      </c>
      <c r="AI79" s="305">
        <v>3899</v>
      </c>
      <c r="AJ79" s="304">
        <v>18.509375741751722</v>
      </c>
      <c r="AK79" s="305">
        <v>6156</v>
      </c>
      <c r="AL79" s="304">
        <v>29.223830999287919</v>
      </c>
      <c r="AM79" s="305">
        <v>21</v>
      </c>
      <c r="AN79" s="300">
        <v>9.9691431284120585E-2</v>
      </c>
      <c r="AO79" s="305">
        <v>0</v>
      </c>
      <c r="AP79" s="308">
        <v>0</v>
      </c>
      <c r="AQ79" s="594">
        <v>17620</v>
      </c>
      <c r="AR79" s="309">
        <v>21065</v>
      </c>
    </row>
    <row r="80" spans="1:44" ht="15">
      <c r="A80" s="335">
        <v>819</v>
      </c>
      <c r="B80" s="336" t="s">
        <v>240</v>
      </c>
      <c r="C80" s="299">
        <v>1717</v>
      </c>
      <c r="D80" s="300">
        <v>43.946762221653444</v>
      </c>
      <c r="E80" s="301">
        <v>1859</v>
      </c>
      <c r="F80" s="300">
        <v>47.581264397235728</v>
      </c>
      <c r="G80" s="301">
        <v>305</v>
      </c>
      <c r="H80" s="300">
        <v>7.8065011517788578</v>
      </c>
      <c r="I80" s="301">
        <v>0</v>
      </c>
      <c r="J80" s="302">
        <v>0</v>
      </c>
      <c r="K80" s="301">
        <v>20</v>
      </c>
      <c r="L80" s="303">
        <v>0.51190171487074487</v>
      </c>
      <c r="M80" s="301">
        <v>6</v>
      </c>
      <c r="N80" s="303">
        <v>7.8104660244727939E-2</v>
      </c>
      <c r="O80" s="307">
        <v>2097</v>
      </c>
      <c r="P80" s="304">
        <v>53.67289480419759</v>
      </c>
      <c r="Q80" s="305">
        <v>1810</v>
      </c>
      <c r="R80" s="306">
        <v>46.327105195802403</v>
      </c>
      <c r="S80" s="307">
        <v>445</v>
      </c>
      <c r="T80" s="304">
        <v>56.257901390644747</v>
      </c>
      <c r="U80" s="305">
        <v>346</v>
      </c>
      <c r="V80" s="308">
        <v>43.742098609355246</v>
      </c>
      <c r="W80" s="307">
        <v>1157</v>
      </c>
      <c r="X80" s="300">
        <v>29.61351420527259</v>
      </c>
      <c r="Y80" s="305">
        <v>2750</v>
      </c>
      <c r="Z80" s="308">
        <v>70.38648579472742</v>
      </c>
      <c r="AA80" s="307">
        <v>614</v>
      </c>
      <c r="AB80" s="300">
        <v>77.623261694058158</v>
      </c>
      <c r="AC80" s="307">
        <v>177</v>
      </c>
      <c r="AD80" s="308">
        <v>22.376738305941846</v>
      </c>
      <c r="AE80" s="307">
        <v>301</v>
      </c>
      <c r="AF80" s="300">
        <v>38.053097345132741</v>
      </c>
      <c r="AG80" s="305">
        <v>182</v>
      </c>
      <c r="AH80" s="300">
        <v>23.008849557522122</v>
      </c>
      <c r="AI80" s="305">
        <v>144</v>
      </c>
      <c r="AJ80" s="304">
        <v>18.204804045512009</v>
      </c>
      <c r="AK80" s="305">
        <v>164</v>
      </c>
      <c r="AL80" s="304">
        <v>20.733249051833123</v>
      </c>
      <c r="AM80" s="305">
        <v>0</v>
      </c>
      <c r="AN80" s="300">
        <v>0</v>
      </c>
      <c r="AO80" s="305">
        <v>0</v>
      </c>
      <c r="AP80" s="308">
        <v>0</v>
      </c>
      <c r="AQ80" s="594">
        <v>3907</v>
      </c>
      <c r="AR80" s="309">
        <v>791</v>
      </c>
    </row>
    <row r="81" spans="1:44" ht="15">
      <c r="A81" s="335">
        <v>854</v>
      </c>
      <c r="B81" s="336" t="s">
        <v>248</v>
      </c>
      <c r="C81" s="299">
        <v>6098</v>
      </c>
      <c r="D81" s="300">
        <v>45.57207981466258</v>
      </c>
      <c r="E81" s="301">
        <v>7018</v>
      </c>
      <c r="F81" s="300">
        <v>52.447500186832073</v>
      </c>
      <c r="G81" s="301">
        <v>243</v>
      </c>
      <c r="H81" s="300">
        <v>1.8160077722143337</v>
      </c>
      <c r="I81" s="301">
        <v>3</v>
      </c>
      <c r="J81" s="302">
        <v>2.241984903968313E-2</v>
      </c>
      <c r="K81" s="301">
        <v>17</v>
      </c>
      <c r="L81" s="303">
        <v>0.1270458112248711</v>
      </c>
      <c r="M81" s="301">
        <v>2</v>
      </c>
      <c r="N81" s="303">
        <v>0</v>
      </c>
      <c r="O81" s="307">
        <v>6881</v>
      </c>
      <c r="P81" s="304">
        <v>51.423660414019878</v>
      </c>
      <c r="Q81" s="305">
        <v>6500</v>
      </c>
      <c r="R81" s="306">
        <v>48.576339585980122</v>
      </c>
      <c r="S81" s="307">
        <v>605</v>
      </c>
      <c r="T81" s="304">
        <v>55.150410209662716</v>
      </c>
      <c r="U81" s="305">
        <v>492</v>
      </c>
      <c r="V81" s="308">
        <v>44.849589790337284</v>
      </c>
      <c r="W81" s="307">
        <v>3778</v>
      </c>
      <c r="X81" s="300">
        <v>28.234063223974292</v>
      </c>
      <c r="Y81" s="305">
        <v>9603</v>
      </c>
      <c r="Z81" s="308">
        <v>71.765936776025711</v>
      </c>
      <c r="AA81" s="307">
        <v>493</v>
      </c>
      <c r="AB81" s="300">
        <v>44.940747493163173</v>
      </c>
      <c r="AC81" s="307">
        <v>604</v>
      </c>
      <c r="AD81" s="308">
        <v>55.059252506836827</v>
      </c>
      <c r="AE81" s="307">
        <v>492</v>
      </c>
      <c r="AF81" s="300">
        <v>44.849589790337284</v>
      </c>
      <c r="AG81" s="305">
        <v>288</v>
      </c>
      <c r="AH81" s="300">
        <v>26.253418413855972</v>
      </c>
      <c r="AI81" s="305">
        <v>113</v>
      </c>
      <c r="AJ81" s="304">
        <v>10.300820419325433</v>
      </c>
      <c r="AK81" s="305">
        <v>204</v>
      </c>
      <c r="AL81" s="304">
        <v>18.596171376481312</v>
      </c>
      <c r="AM81" s="305">
        <v>0</v>
      </c>
      <c r="AN81" s="300">
        <v>0</v>
      </c>
      <c r="AO81" s="305">
        <v>0</v>
      </c>
      <c r="AP81" s="308">
        <v>0</v>
      </c>
      <c r="AQ81" s="594">
        <v>13381</v>
      </c>
      <c r="AR81" s="309">
        <v>1097</v>
      </c>
    </row>
    <row r="82" spans="1:44" ht="15">
      <c r="A82" s="335">
        <v>887</v>
      </c>
      <c r="B82" s="337" t="s">
        <v>261</v>
      </c>
      <c r="C82" s="299">
        <v>7586</v>
      </c>
      <c r="D82" s="300">
        <v>28.334516116983526</v>
      </c>
      <c r="E82" s="301">
        <v>14155</v>
      </c>
      <c r="F82" s="300">
        <v>52.870429163709709</v>
      </c>
      <c r="G82" s="301">
        <v>4810</v>
      </c>
      <c r="H82" s="300">
        <v>17.965861128749115</v>
      </c>
      <c r="I82" s="301">
        <v>2</v>
      </c>
      <c r="J82" s="302">
        <v>7.4702125275464088E-3</v>
      </c>
      <c r="K82" s="301">
        <v>173</v>
      </c>
      <c r="L82" s="303">
        <v>0.64617338363276433</v>
      </c>
      <c r="M82" s="301">
        <v>47</v>
      </c>
      <c r="N82" s="303">
        <v>0.14964459408903852</v>
      </c>
      <c r="O82" s="313">
        <v>13043</v>
      </c>
      <c r="P82" s="310">
        <v>48.716990998393904</v>
      </c>
      <c r="Q82" s="311">
        <v>13730</v>
      </c>
      <c r="R82" s="312">
        <v>51.283009001606096</v>
      </c>
      <c r="S82" s="313">
        <v>8268</v>
      </c>
      <c r="T82" s="310">
        <v>51.755868544600936</v>
      </c>
      <c r="U82" s="311">
        <v>7707</v>
      </c>
      <c r="V82" s="314">
        <v>48.244131455399057</v>
      </c>
      <c r="W82" s="313">
        <v>16771</v>
      </c>
      <c r="X82" s="315">
        <v>62.641467149740414</v>
      </c>
      <c r="Y82" s="311">
        <v>10002</v>
      </c>
      <c r="Z82" s="314">
        <v>37.358532850259593</v>
      </c>
      <c r="AA82" s="307">
        <v>14262</v>
      </c>
      <c r="AB82" s="300">
        <v>89.27699530516432</v>
      </c>
      <c r="AC82" s="307">
        <v>1713</v>
      </c>
      <c r="AD82" s="308">
        <v>10.72300469483568</v>
      </c>
      <c r="AE82" s="307">
        <v>5427</v>
      </c>
      <c r="AF82" s="300">
        <v>33.971830985915489</v>
      </c>
      <c r="AG82" s="305">
        <v>3400</v>
      </c>
      <c r="AH82" s="300">
        <v>21.283255086071986</v>
      </c>
      <c r="AI82" s="305">
        <v>2820</v>
      </c>
      <c r="AJ82" s="304">
        <v>17.652582159624412</v>
      </c>
      <c r="AK82" s="305">
        <v>4300</v>
      </c>
      <c r="AL82" s="304">
        <v>26.917057902973397</v>
      </c>
      <c r="AM82" s="305">
        <v>21</v>
      </c>
      <c r="AN82" s="300">
        <v>0.13145539906103285</v>
      </c>
      <c r="AO82" s="305">
        <v>0</v>
      </c>
      <c r="AP82" s="308">
        <v>0</v>
      </c>
      <c r="AQ82" s="595">
        <v>26773</v>
      </c>
      <c r="AR82" s="316">
        <v>15975</v>
      </c>
    </row>
    <row r="83" spans="1:44" ht="18.75" customHeight="1">
      <c r="A83" s="170"/>
      <c r="B83" s="185" t="s">
        <v>367</v>
      </c>
      <c r="C83" s="187">
        <v>121984</v>
      </c>
      <c r="D83" s="172">
        <v>43.848222116780974</v>
      </c>
      <c r="E83" s="171">
        <v>98451</v>
      </c>
      <c r="F83" s="172">
        <v>35.389078203856272</v>
      </c>
      <c r="G83" s="171">
        <v>51838</v>
      </c>
      <c r="H83" s="172">
        <v>18.633625213877984</v>
      </c>
      <c r="I83" s="171">
        <v>345</v>
      </c>
      <c r="J83" s="236">
        <v>0.12401328559720486</v>
      </c>
      <c r="K83" s="171">
        <v>4846</v>
      </c>
      <c r="L83" s="188">
        <v>1.7419373391421875</v>
      </c>
      <c r="M83" s="171">
        <v>732</v>
      </c>
      <c r="N83" s="188">
        <v>0.25216557176908322</v>
      </c>
      <c r="O83" s="187">
        <v>139731</v>
      </c>
      <c r="P83" s="173">
        <v>50.227537419660962</v>
      </c>
      <c r="Q83" s="171">
        <v>138465</v>
      </c>
      <c r="R83" s="191">
        <v>49.772462580339045</v>
      </c>
      <c r="S83" s="187">
        <v>207992</v>
      </c>
      <c r="T83" s="173">
        <v>49.902470507225338</v>
      </c>
      <c r="U83" s="171">
        <v>208805</v>
      </c>
      <c r="V83" s="193">
        <v>50.097529492774662</v>
      </c>
      <c r="W83" s="187">
        <v>157500</v>
      </c>
      <c r="X83" s="172">
        <v>56.614760816115265</v>
      </c>
      <c r="Y83" s="171">
        <v>120696</v>
      </c>
      <c r="Z83" s="193">
        <v>43.385239183884742</v>
      </c>
      <c r="AA83" s="187">
        <v>375301</v>
      </c>
      <c r="AB83" s="172">
        <v>90.044074213585986</v>
      </c>
      <c r="AC83" s="171">
        <v>41496</v>
      </c>
      <c r="AD83" s="193">
        <v>9.9559257864140083</v>
      </c>
      <c r="AE83" s="187">
        <v>139581</v>
      </c>
      <c r="AF83" s="172">
        <v>33.488964651856904</v>
      </c>
      <c r="AG83" s="171">
        <v>107983</v>
      </c>
      <c r="AH83" s="172">
        <v>25.907816035144204</v>
      </c>
      <c r="AI83" s="171">
        <v>67758</v>
      </c>
      <c r="AJ83" s="173">
        <v>16.25683486205515</v>
      </c>
      <c r="AK83" s="171">
        <v>100450</v>
      </c>
      <c r="AL83" s="173">
        <v>24.100461375681686</v>
      </c>
      <c r="AM83" s="171">
        <v>653</v>
      </c>
      <c r="AN83" s="172">
        <v>0.15667099331329162</v>
      </c>
      <c r="AO83" s="171">
        <v>0</v>
      </c>
      <c r="AP83" s="193">
        <v>0</v>
      </c>
      <c r="AQ83" s="596">
        <v>278196</v>
      </c>
      <c r="AR83" s="195">
        <v>416797</v>
      </c>
    </row>
    <row r="84" spans="1:44" ht="15">
      <c r="A84" s="335">
        <v>2</v>
      </c>
      <c r="B84" s="338" t="s">
        <v>8</v>
      </c>
      <c r="C84" s="299">
        <v>3223</v>
      </c>
      <c r="D84" s="300">
        <v>27.530537285384817</v>
      </c>
      <c r="E84" s="301">
        <v>6368</v>
      </c>
      <c r="F84" s="300">
        <v>54.394806526010072</v>
      </c>
      <c r="G84" s="301">
        <v>2040</v>
      </c>
      <c r="H84" s="300">
        <v>17.425471939865041</v>
      </c>
      <c r="I84" s="301">
        <v>2</v>
      </c>
      <c r="J84" s="302">
        <v>1.7083796019475527E-2</v>
      </c>
      <c r="K84" s="301">
        <v>59</v>
      </c>
      <c r="L84" s="303">
        <v>0.50397198257452813</v>
      </c>
      <c r="M84" s="301">
        <v>15</v>
      </c>
      <c r="N84" s="303">
        <v>9.2748735244519404E-2</v>
      </c>
      <c r="O84" s="320">
        <v>5929</v>
      </c>
      <c r="P84" s="317">
        <v>50.644913299735208</v>
      </c>
      <c r="Q84" s="318">
        <v>5778</v>
      </c>
      <c r="R84" s="319">
        <v>49.355086700264799</v>
      </c>
      <c r="S84" s="320">
        <v>1714</v>
      </c>
      <c r="T84" s="317">
        <v>56.363038474186119</v>
      </c>
      <c r="U84" s="318">
        <v>1327</v>
      </c>
      <c r="V84" s="321">
        <v>43.636961525813881</v>
      </c>
      <c r="W84" s="320">
        <v>3871</v>
      </c>
      <c r="X84" s="322">
        <v>33.065687195694885</v>
      </c>
      <c r="Y84" s="318">
        <v>7836</v>
      </c>
      <c r="Z84" s="321">
        <v>66.934312804305122</v>
      </c>
      <c r="AA84" s="307">
        <v>2161</v>
      </c>
      <c r="AB84" s="300">
        <v>71.062150608352511</v>
      </c>
      <c r="AC84" s="307">
        <v>880</v>
      </c>
      <c r="AD84" s="308">
        <v>28.937849391647486</v>
      </c>
      <c r="AE84" s="307">
        <v>1297</v>
      </c>
      <c r="AF84" s="300">
        <v>42.650443932916801</v>
      </c>
      <c r="AG84" s="305">
        <v>644</v>
      </c>
      <c r="AH84" s="300">
        <v>21.177244327523841</v>
      </c>
      <c r="AI84" s="305">
        <v>415</v>
      </c>
      <c r="AJ84" s="304">
        <v>13.646826701742848</v>
      </c>
      <c r="AK84" s="305">
        <v>682</v>
      </c>
      <c r="AL84" s="304">
        <v>22.4268332785268</v>
      </c>
      <c r="AM84" s="305">
        <v>2</v>
      </c>
      <c r="AN84" s="300">
        <v>6.5767839526471555E-2</v>
      </c>
      <c r="AO84" s="305">
        <v>0</v>
      </c>
      <c r="AP84" s="308">
        <v>0</v>
      </c>
      <c r="AQ84" s="597">
        <v>11707</v>
      </c>
      <c r="AR84" s="323">
        <v>3041</v>
      </c>
    </row>
    <row r="85" spans="1:44" ht="15">
      <c r="A85" s="335">
        <v>21</v>
      </c>
      <c r="B85" s="336" t="s">
        <v>12</v>
      </c>
      <c r="C85" s="299">
        <v>2311</v>
      </c>
      <c r="D85" s="300">
        <v>80.131761442441046</v>
      </c>
      <c r="E85" s="301">
        <v>407</v>
      </c>
      <c r="F85" s="300">
        <v>14.112343966712897</v>
      </c>
      <c r="G85" s="301">
        <v>148</v>
      </c>
      <c r="H85" s="300">
        <v>5.1317614424410536</v>
      </c>
      <c r="I85" s="301">
        <v>0</v>
      </c>
      <c r="J85" s="302">
        <v>0</v>
      </c>
      <c r="K85" s="301">
        <v>15</v>
      </c>
      <c r="L85" s="303">
        <v>0.52011095700416088</v>
      </c>
      <c r="M85" s="301">
        <v>3</v>
      </c>
      <c r="N85" s="303">
        <v>0.23858214042263123</v>
      </c>
      <c r="O85" s="307">
        <v>1463</v>
      </c>
      <c r="P85" s="304">
        <v>50.728155339805824</v>
      </c>
      <c r="Q85" s="305">
        <v>1421</v>
      </c>
      <c r="R85" s="306">
        <v>49.271844660194176</v>
      </c>
      <c r="S85" s="307">
        <v>285</v>
      </c>
      <c r="T85" s="304">
        <v>53.370786516853933</v>
      </c>
      <c r="U85" s="305">
        <v>249</v>
      </c>
      <c r="V85" s="308">
        <v>46.629213483146067</v>
      </c>
      <c r="W85" s="307">
        <v>1366</v>
      </c>
      <c r="X85" s="300">
        <v>47.364771151178921</v>
      </c>
      <c r="Y85" s="305">
        <v>1518</v>
      </c>
      <c r="Z85" s="308">
        <v>52.635228848821079</v>
      </c>
      <c r="AA85" s="307">
        <v>473</v>
      </c>
      <c r="AB85" s="300">
        <v>88.576779026217238</v>
      </c>
      <c r="AC85" s="307">
        <v>61</v>
      </c>
      <c r="AD85" s="308">
        <v>11.423220973782772</v>
      </c>
      <c r="AE85" s="307">
        <v>194</v>
      </c>
      <c r="AF85" s="300">
        <v>36.329588014981276</v>
      </c>
      <c r="AG85" s="305">
        <v>151</v>
      </c>
      <c r="AH85" s="300">
        <v>28.277153558052436</v>
      </c>
      <c r="AI85" s="305">
        <v>91</v>
      </c>
      <c r="AJ85" s="304">
        <v>17.04119850187266</v>
      </c>
      <c r="AK85" s="305">
        <v>98</v>
      </c>
      <c r="AL85" s="304">
        <v>18.352059925093634</v>
      </c>
      <c r="AM85" s="305">
        <v>0</v>
      </c>
      <c r="AN85" s="300">
        <v>0</v>
      </c>
      <c r="AO85" s="305">
        <v>0</v>
      </c>
      <c r="AP85" s="308">
        <v>0</v>
      </c>
      <c r="AQ85" s="594">
        <v>2884</v>
      </c>
      <c r="AR85" s="309">
        <v>534</v>
      </c>
    </row>
    <row r="86" spans="1:44" ht="15">
      <c r="A86" s="335">
        <v>55</v>
      </c>
      <c r="B86" s="336" t="s">
        <v>3495</v>
      </c>
      <c r="C86" s="299">
        <v>5275</v>
      </c>
      <c r="D86" s="300">
        <v>82.254794947762349</v>
      </c>
      <c r="E86" s="301">
        <v>1039</v>
      </c>
      <c r="F86" s="300">
        <v>16.201465772649307</v>
      </c>
      <c r="G86" s="301">
        <v>68</v>
      </c>
      <c r="H86" s="300">
        <v>1.0603461718384533</v>
      </c>
      <c r="I86" s="301">
        <v>0</v>
      </c>
      <c r="J86" s="302">
        <v>0</v>
      </c>
      <c r="K86" s="301">
        <v>29</v>
      </c>
      <c r="L86" s="303">
        <v>0.45220645563698741</v>
      </c>
      <c r="M86" s="301">
        <v>2</v>
      </c>
      <c r="N86" s="303">
        <v>3.0627871362940276E-2</v>
      </c>
      <c r="O86" s="307">
        <v>3313</v>
      </c>
      <c r="P86" s="304">
        <v>51.660689225011694</v>
      </c>
      <c r="Q86" s="305">
        <v>3100</v>
      </c>
      <c r="R86" s="306">
        <v>48.339310774988306</v>
      </c>
      <c r="S86" s="307">
        <v>307</v>
      </c>
      <c r="T86" s="304">
        <v>58.034026465028354</v>
      </c>
      <c r="U86" s="305">
        <v>222</v>
      </c>
      <c r="V86" s="308">
        <v>41.965973534971646</v>
      </c>
      <c r="W86" s="307">
        <v>2425</v>
      </c>
      <c r="X86" s="300">
        <v>37.813815686886016</v>
      </c>
      <c r="Y86" s="305">
        <v>3988</v>
      </c>
      <c r="Z86" s="308">
        <v>62.186184313113991</v>
      </c>
      <c r="AA86" s="307">
        <v>416</v>
      </c>
      <c r="AB86" s="300">
        <v>78.638941398865782</v>
      </c>
      <c r="AC86" s="307">
        <v>113</v>
      </c>
      <c r="AD86" s="308">
        <v>21.361058601134218</v>
      </c>
      <c r="AE86" s="307">
        <v>225</v>
      </c>
      <c r="AF86" s="300">
        <v>42.533081285444233</v>
      </c>
      <c r="AG86" s="305">
        <v>136</v>
      </c>
      <c r="AH86" s="300">
        <v>25.708884688090738</v>
      </c>
      <c r="AI86" s="305">
        <v>82</v>
      </c>
      <c r="AJ86" s="304">
        <v>15.500945179584122</v>
      </c>
      <c r="AK86" s="305">
        <v>86</v>
      </c>
      <c r="AL86" s="304">
        <v>16.257088846880908</v>
      </c>
      <c r="AM86" s="305">
        <v>0</v>
      </c>
      <c r="AN86" s="300">
        <v>0</v>
      </c>
      <c r="AO86" s="305">
        <v>0</v>
      </c>
      <c r="AP86" s="308">
        <v>0</v>
      </c>
      <c r="AQ86" s="594">
        <v>6413</v>
      </c>
      <c r="AR86" s="309">
        <v>529</v>
      </c>
    </row>
    <row r="87" spans="1:44" ht="15">
      <c r="A87" s="335">
        <v>148</v>
      </c>
      <c r="B87" s="336" t="s">
        <v>73</v>
      </c>
      <c r="C87" s="299">
        <v>5623</v>
      </c>
      <c r="D87" s="300">
        <v>31.155806737588655</v>
      </c>
      <c r="E87" s="301">
        <v>6700</v>
      </c>
      <c r="F87" s="300">
        <v>37.123226950354606</v>
      </c>
      <c r="G87" s="301">
        <v>5226</v>
      </c>
      <c r="H87" s="300">
        <v>28.956117021276594</v>
      </c>
      <c r="I87" s="301">
        <v>27</v>
      </c>
      <c r="J87" s="302">
        <v>0.14960106382978725</v>
      </c>
      <c r="K87" s="301">
        <v>402</v>
      </c>
      <c r="L87" s="303">
        <v>2.2273936170212765</v>
      </c>
      <c r="M87" s="301">
        <v>70</v>
      </c>
      <c r="N87" s="303">
        <v>0.3295537060827794</v>
      </c>
      <c r="O87" s="307">
        <v>9070</v>
      </c>
      <c r="P87" s="304">
        <v>50.254875886524822</v>
      </c>
      <c r="Q87" s="305">
        <v>8978</v>
      </c>
      <c r="R87" s="306">
        <v>49.745124113475178</v>
      </c>
      <c r="S87" s="307">
        <v>18245</v>
      </c>
      <c r="T87" s="304">
        <v>49.653014015512312</v>
      </c>
      <c r="U87" s="305">
        <v>18500</v>
      </c>
      <c r="V87" s="308">
        <v>50.346985984487681</v>
      </c>
      <c r="W87" s="307">
        <v>11053</v>
      </c>
      <c r="X87" s="300">
        <v>61.242242907801412</v>
      </c>
      <c r="Y87" s="305">
        <v>6995</v>
      </c>
      <c r="Z87" s="308">
        <v>38.757757092198581</v>
      </c>
      <c r="AA87" s="307">
        <v>31320</v>
      </c>
      <c r="AB87" s="300">
        <v>85.23608654238673</v>
      </c>
      <c r="AC87" s="307">
        <v>5425</v>
      </c>
      <c r="AD87" s="308">
        <v>14.763913457613281</v>
      </c>
      <c r="AE87" s="307">
        <v>12172</v>
      </c>
      <c r="AF87" s="300">
        <v>33.125595319091033</v>
      </c>
      <c r="AG87" s="305">
        <v>8886</v>
      </c>
      <c r="AH87" s="300">
        <v>24.182882024765274</v>
      </c>
      <c r="AI87" s="305">
        <v>6029</v>
      </c>
      <c r="AJ87" s="304">
        <v>16.407674513539259</v>
      </c>
      <c r="AK87" s="305">
        <v>9592</v>
      </c>
      <c r="AL87" s="304">
        <v>26.104231868281396</v>
      </c>
      <c r="AM87" s="305">
        <v>44</v>
      </c>
      <c r="AN87" s="300">
        <v>0.11974418288202478</v>
      </c>
      <c r="AO87" s="305">
        <v>0</v>
      </c>
      <c r="AP87" s="308">
        <v>0</v>
      </c>
      <c r="AQ87" s="594">
        <v>18048</v>
      </c>
      <c r="AR87" s="309">
        <v>36745</v>
      </c>
    </row>
    <row r="88" spans="1:44" ht="15">
      <c r="A88" s="335">
        <v>197</v>
      </c>
      <c r="B88" s="336" t="s">
        <v>84</v>
      </c>
      <c r="C88" s="299">
        <v>9211</v>
      </c>
      <c r="D88" s="300">
        <v>79.693718636442284</v>
      </c>
      <c r="E88" s="301">
        <v>2009</v>
      </c>
      <c r="F88" s="300">
        <v>17.381899982695966</v>
      </c>
      <c r="G88" s="301">
        <v>283</v>
      </c>
      <c r="H88" s="300">
        <v>2.4485205052777297</v>
      </c>
      <c r="I88" s="301">
        <v>1</v>
      </c>
      <c r="J88" s="302">
        <v>8.6520159197092921E-3</v>
      </c>
      <c r="K88" s="301">
        <v>47</v>
      </c>
      <c r="L88" s="303">
        <v>0.40664474822633673</v>
      </c>
      <c r="M88" s="301">
        <v>7</v>
      </c>
      <c r="N88" s="303">
        <v>5.2160306007128579E-2</v>
      </c>
      <c r="O88" s="307">
        <v>5869</v>
      </c>
      <c r="P88" s="304">
        <v>50.77868143277383</v>
      </c>
      <c r="Q88" s="305">
        <v>5689</v>
      </c>
      <c r="R88" s="306">
        <v>49.221318567226163</v>
      </c>
      <c r="S88" s="307">
        <v>1371</v>
      </c>
      <c r="T88" s="304">
        <v>51.08047690014903</v>
      </c>
      <c r="U88" s="305">
        <v>1313</v>
      </c>
      <c r="V88" s="308">
        <v>48.91952309985097</v>
      </c>
      <c r="W88" s="307">
        <v>4379</v>
      </c>
      <c r="X88" s="300">
        <v>37.887177712406988</v>
      </c>
      <c r="Y88" s="305">
        <v>7179</v>
      </c>
      <c r="Z88" s="308">
        <v>62.112822287593005</v>
      </c>
      <c r="AA88" s="307">
        <v>2136</v>
      </c>
      <c r="AB88" s="300">
        <v>79.582712369597616</v>
      </c>
      <c r="AC88" s="307">
        <v>548</v>
      </c>
      <c r="AD88" s="308">
        <v>20.417287630402384</v>
      </c>
      <c r="AE88" s="307">
        <v>857</v>
      </c>
      <c r="AF88" s="300">
        <v>31.92995529061103</v>
      </c>
      <c r="AG88" s="305">
        <v>678</v>
      </c>
      <c r="AH88" s="300">
        <v>25.260804769001489</v>
      </c>
      <c r="AI88" s="305">
        <v>513</v>
      </c>
      <c r="AJ88" s="304">
        <v>19.113263785394931</v>
      </c>
      <c r="AK88" s="305">
        <v>633</v>
      </c>
      <c r="AL88" s="304">
        <v>23.584202682563337</v>
      </c>
      <c r="AM88" s="305">
        <v>1</v>
      </c>
      <c r="AN88" s="300">
        <v>3.7257824143070044E-2</v>
      </c>
      <c r="AO88" s="305">
        <v>0</v>
      </c>
      <c r="AP88" s="308">
        <v>0</v>
      </c>
      <c r="AQ88" s="594">
        <v>11558</v>
      </c>
      <c r="AR88" s="309">
        <v>2684</v>
      </c>
    </row>
    <row r="89" spans="1:44" ht="15">
      <c r="A89" s="335">
        <v>206</v>
      </c>
      <c r="B89" s="336" t="s">
        <v>86</v>
      </c>
      <c r="C89" s="299">
        <v>1083</v>
      </c>
      <c r="D89" s="300">
        <v>39.874815905743745</v>
      </c>
      <c r="E89" s="301">
        <v>1089</v>
      </c>
      <c r="F89" s="300">
        <v>40.09572901325479</v>
      </c>
      <c r="G89" s="301">
        <v>529</v>
      </c>
      <c r="H89" s="300">
        <v>19.47717231222386</v>
      </c>
      <c r="I89" s="301">
        <v>2</v>
      </c>
      <c r="J89" s="302">
        <v>7.3637702503681887E-2</v>
      </c>
      <c r="K89" s="301">
        <v>9</v>
      </c>
      <c r="L89" s="303">
        <v>0.33136966126656847</v>
      </c>
      <c r="M89" s="301">
        <v>4</v>
      </c>
      <c r="N89" s="303">
        <v>0.21913805697589481</v>
      </c>
      <c r="O89" s="307">
        <v>1378</v>
      </c>
      <c r="P89" s="304">
        <v>50.736377025036816</v>
      </c>
      <c r="Q89" s="305">
        <v>1338</v>
      </c>
      <c r="R89" s="306">
        <v>49.263622974963184</v>
      </c>
      <c r="S89" s="307">
        <v>371</v>
      </c>
      <c r="T89" s="304">
        <v>55.538922155688617</v>
      </c>
      <c r="U89" s="305">
        <v>297</v>
      </c>
      <c r="V89" s="308">
        <v>44.461077844311376</v>
      </c>
      <c r="W89" s="307">
        <v>846</v>
      </c>
      <c r="X89" s="300">
        <v>31.148748159057437</v>
      </c>
      <c r="Y89" s="305">
        <v>1870</v>
      </c>
      <c r="Z89" s="308">
        <v>68.851251840942567</v>
      </c>
      <c r="AA89" s="307">
        <v>509</v>
      </c>
      <c r="AB89" s="300">
        <v>76.197604790419163</v>
      </c>
      <c r="AC89" s="307">
        <v>159</v>
      </c>
      <c r="AD89" s="308">
        <v>23.802395209580837</v>
      </c>
      <c r="AE89" s="307">
        <v>272</v>
      </c>
      <c r="AF89" s="300">
        <v>40.718562874251496</v>
      </c>
      <c r="AG89" s="305">
        <v>131</v>
      </c>
      <c r="AH89" s="300">
        <v>19.610778443113773</v>
      </c>
      <c r="AI89" s="305">
        <v>99</v>
      </c>
      <c r="AJ89" s="304">
        <v>14.820359281437126</v>
      </c>
      <c r="AK89" s="305">
        <v>166</v>
      </c>
      <c r="AL89" s="304">
        <v>24.850299401197603</v>
      </c>
      <c r="AM89" s="305">
        <v>0</v>
      </c>
      <c r="AN89" s="300">
        <v>0</v>
      </c>
      <c r="AO89" s="305">
        <v>0</v>
      </c>
      <c r="AP89" s="308">
        <v>0</v>
      </c>
      <c r="AQ89" s="594">
        <v>2716</v>
      </c>
      <c r="AR89" s="309">
        <v>668</v>
      </c>
    </row>
    <row r="90" spans="1:44" ht="15">
      <c r="A90" s="335">
        <v>313</v>
      </c>
      <c r="B90" s="336" t="s">
        <v>3496</v>
      </c>
      <c r="C90" s="299">
        <v>5624</v>
      </c>
      <c r="D90" s="300">
        <v>84.065769805680119</v>
      </c>
      <c r="E90" s="301">
        <v>799</v>
      </c>
      <c r="F90" s="300">
        <v>11.94319880418535</v>
      </c>
      <c r="G90" s="301">
        <v>200</v>
      </c>
      <c r="H90" s="300">
        <v>2.9895366218236172</v>
      </c>
      <c r="I90" s="301">
        <v>2</v>
      </c>
      <c r="J90" s="302">
        <v>2.9895366218236175E-2</v>
      </c>
      <c r="K90" s="301">
        <v>60</v>
      </c>
      <c r="L90" s="303">
        <v>0.89686098654708524</v>
      </c>
      <c r="M90" s="301">
        <v>5</v>
      </c>
      <c r="N90" s="303">
        <v>8.8287227781047667E-2</v>
      </c>
      <c r="O90" s="307">
        <v>3381</v>
      </c>
      <c r="P90" s="304">
        <v>50.538116591928251</v>
      </c>
      <c r="Q90" s="305">
        <v>3309</v>
      </c>
      <c r="R90" s="306">
        <v>49.461883408071749</v>
      </c>
      <c r="S90" s="307">
        <v>857</v>
      </c>
      <c r="T90" s="304">
        <v>51.378896882494004</v>
      </c>
      <c r="U90" s="305">
        <v>811</v>
      </c>
      <c r="V90" s="308">
        <v>48.621103117505996</v>
      </c>
      <c r="W90" s="307">
        <v>3090</v>
      </c>
      <c r="X90" s="300">
        <v>46.188340807174889</v>
      </c>
      <c r="Y90" s="305">
        <v>3600</v>
      </c>
      <c r="Z90" s="308">
        <v>53.811659192825111</v>
      </c>
      <c r="AA90" s="307">
        <v>1391</v>
      </c>
      <c r="AB90" s="300">
        <v>83.393285371702646</v>
      </c>
      <c r="AC90" s="307">
        <v>277</v>
      </c>
      <c r="AD90" s="308">
        <v>16.606714628297361</v>
      </c>
      <c r="AE90" s="307">
        <v>578</v>
      </c>
      <c r="AF90" s="300">
        <v>34.652278177458037</v>
      </c>
      <c r="AG90" s="305">
        <v>376</v>
      </c>
      <c r="AH90" s="300">
        <v>22.541966426858512</v>
      </c>
      <c r="AI90" s="305">
        <v>279</v>
      </c>
      <c r="AJ90" s="304">
        <v>16.726618705035971</v>
      </c>
      <c r="AK90" s="305">
        <v>435</v>
      </c>
      <c r="AL90" s="304">
        <v>26.079136690647481</v>
      </c>
      <c r="AM90" s="305">
        <v>0</v>
      </c>
      <c r="AN90" s="300">
        <v>0</v>
      </c>
      <c r="AO90" s="305">
        <v>0</v>
      </c>
      <c r="AP90" s="308">
        <v>0</v>
      </c>
      <c r="AQ90" s="594">
        <v>6690</v>
      </c>
      <c r="AR90" s="309">
        <v>1668</v>
      </c>
    </row>
    <row r="91" spans="1:44" ht="15">
      <c r="A91" s="335">
        <v>318</v>
      </c>
      <c r="B91" s="336" t="s">
        <v>120</v>
      </c>
      <c r="C91" s="299">
        <v>2951</v>
      </c>
      <c r="D91" s="300">
        <v>19.877408056042032</v>
      </c>
      <c r="E91" s="301">
        <v>6289</v>
      </c>
      <c r="F91" s="300">
        <v>42.361578876465039</v>
      </c>
      <c r="G91" s="301">
        <v>5129</v>
      </c>
      <c r="H91" s="300">
        <v>34.5480264044187</v>
      </c>
      <c r="I91" s="301">
        <v>85</v>
      </c>
      <c r="J91" s="302">
        <v>0.57254479321029228</v>
      </c>
      <c r="K91" s="301">
        <v>326</v>
      </c>
      <c r="L91" s="303">
        <v>2.1958776774888857</v>
      </c>
      <c r="M91" s="301">
        <v>66</v>
      </c>
      <c r="N91" s="303">
        <v>0.33974315417544337</v>
      </c>
      <c r="O91" s="307">
        <v>7462</v>
      </c>
      <c r="P91" s="304">
        <v>50.262697022767078</v>
      </c>
      <c r="Q91" s="305">
        <v>7384</v>
      </c>
      <c r="R91" s="306">
        <v>49.737302977232922</v>
      </c>
      <c r="S91" s="307">
        <v>16624</v>
      </c>
      <c r="T91" s="304">
        <v>50.149325771516487</v>
      </c>
      <c r="U91" s="305">
        <v>16525</v>
      </c>
      <c r="V91" s="308">
        <v>49.850674228483513</v>
      </c>
      <c r="W91" s="307">
        <v>8277</v>
      </c>
      <c r="X91" s="300">
        <v>55.752391216489293</v>
      </c>
      <c r="Y91" s="305">
        <v>6569</v>
      </c>
      <c r="Z91" s="308">
        <v>44.247608783510714</v>
      </c>
      <c r="AA91" s="307">
        <v>28584</v>
      </c>
      <c r="AB91" s="300">
        <v>86.228845515701835</v>
      </c>
      <c r="AC91" s="307">
        <v>4565</v>
      </c>
      <c r="AD91" s="308">
        <v>13.771154484298167</v>
      </c>
      <c r="AE91" s="307">
        <v>11108</v>
      </c>
      <c r="AF91" s="300">
        <v>33.509306464750068</v>
      </c>
      <c r="AG91" s="305">
        <v>8448</v>
      </c>
      <c r="AH91" s="300">
        <v>25.484931672146971</v>
      </c>
      <c r="AI91" s="305">
        <v>5470</v>
      </c>
      <c r="AJ91" s="304">
        <v>16.501251923134934</v>
      </c>
      <c r="AK91" s="305">
        <v>8046</v>
      </c>
      <c r="AL91" s="304">
        <v>24.272225406497931</v>
      </c>
      <c r="AM91" s="305">
        <v>46</v>
      </c>
      <c r="AN91" s="300">
        <v>0.13876738363148208</v>
      </c>
      <c r="AO91" s="305">
        <v>0</v>
      </c>
      <c r="AP91" s="308">
        <v>0</v>
      </c>
      <c r="AQ91" s="594">
        <v>14846</v>
      </c>
      <c r="AR91" s="309">
        <v>33149</v>
      </c>
    </row>
    <row r="92" spans="1:44" ht="15">
      <c r="A92" s="335">
        <v>321</v>
      </c>
      <c r="B92" s="336" t="s">
        <v>122</v>
      </c>
      <c r="C92" s="299">
        <v>1570</v>
      </c>
      <c r="D92" s="300">
        <v>39.817397920365202</v>
      </c>
      <c r="E92" s="301">
        <v>1266</v>
      </c>
      <c r="F92" s="300">
        <v>32.107532335784931</v>
      </c>
      <c r="G92" s="301">
        <v>975</v>
      </c>
      <c r="H92" s="300">
        <v>24.727364950545269</v>
      </c>
      <c r="I92" s="301">
        <v>1</v>
      </c>
      <c r="J92" s="302">
        <v>2.5361399949277198E-2</v>
      </c>
      <c r="K92" s="301">
        <v>121</v>
      </c>
      <c r="L92" s="303">
        <v>3.0687293938625411</v>
      </c>
      <c r="M92" s="301">
        <v>10</v>
      </c>
      <c r="N92" s="303">
        <v>0.25833118057349524</v>
      </c>
      <c r="O92" s="307">
        <v>1940</v>
      </c>
      <c r="P92" s="304">
        <v>49.201115901597767</v>
      </c>
      <c r="Q92" s="305">
        <v>2003</v>
      </c>
      <c r="R92" s="306">
        <v>50.798884098402233</v>
      </c>
      <c r="S92" s="307">
        <v>1347</v>
      </c>
      <c r="T92" s="304">
        <v>51.353412123522681</v>
      </c>
      <c r="U92" s="305">
        <v>1276</v>
      </c>
      <c r="V92" s="308">
        <v>48.646587876477312</v>
      </c>
      <c r="W92" s="307">
        <v>2823</v>
      </c>
      <c r="X92" s="300">
        <v>71.595232056809536</v>
      </c>
      <c r="Y92" s="305">
        <v>1120</v>
      </c>
      <c r="Z92" s="308">
        <v>28.40476794319046</v>
      </c>
      <c r="AA92" s="307">
        <v>2230</v>
      </c>
      <c r="AB92" s="300">
        <v>85.017155928326346</v>
      </c>
      <c r="AC92" s="307">
        <v>393</v>
      </c>
      <c r="AD92" s="308">
        <v>14.982844071673657</v>
      </c>
      <c r="AE92" s="307">
        <v>878</v>
      </c>
      <c r="AF92" s="300">
        <v>33.473122378955395</v>
      </c>
      <c r="AG92" s="305">
        <v>658</v>
      </c>
      <c r="AH92" s="300">
        <v>25.085779641631717</v>
      </c>
      <c r="AI92" s="305">
        <v>462</v>
      </c>
      <c r="AJ92" s="304">
        <v>17.613419748379719</v>
      </c>
      <c r="AK92" s="305">
        <v>613</v>
      </c>
      <c r="AL92" s="304">
        <v>23.370186808997332</v>
      </c>
      <c r="AM92" s="305">
        <v>7</v>
      </c>
      <c r="AN92" s="300">
        <v>0.26686999618757151</v>
      </c>
      <c r="AO92" s="305">
        <v>0</v>
      </c>
      <c r="AP92" s="308">
        <v>0</v>
      </c>
      <c r="AQ92" s="594">
        <v>3943</v>
      </c>
      <c r="AR92" s="309">
        <v>2623</v>
      </c>
    </row>
    <row r="93" spans="1:44" ht="15">
      <c r="A93" s="335">
        <v>376</v>
      </c>
      <c r="B93" s="336" t="s">
        <v>3497</v>
      </c>
      <c r="C93" s="299">
        <v>4265</v>
      </c>
      <c r="D93" s="300">
        <v>28.024180300939616</v>
      </c>
      <c r="E93" s="301">
        <v>6255</v>
      </c>
      <c r="F93" s="300">
        <v>41.099940863394444</v>
      </c>
      <c r="G93" s="301">
        <v>4361</v>
      </c>
      <c r="H93" s="300">
        <v>28.654970760233915</v>
      </c>
      <c r="I93" s="301">
        <v>23</v>
      </c>
      <c r="J93" s="302">
        <v>0.15112688087259346</v>
      </c>
      <c r="K93" s="301">
        <v>261</v>
      </c>
      <c r="L93" s="303">
        <v>1.7149615612063869</v>
      </c>
      <c r="M93" s="301">
        <v>54</v>
      </c>
      <c r="N93" s="303">
        <v>0.25769789877097926</v>
      </c>
      <c r="O93" s="307">
        <v>7677</v>
      </c>
      <c r="P93" s="304">
        <v>50.443524541691311</v>
      </c>
      <c r="Q93" s="305">
        <v>7542</v>
      </c>
      <c r="R93" s="306">
        <v>49.556475458308689</v>
      </c>
      <c r="S93" s="307">
        <v>31241</v>
      </c>
      <c r="T93" s="304">
        <v>49.526783874189505</v>
      </c>
      <c r="U93" s="305">
        <v>31838</v>
      </c>
      <c r="V93" s="308">
        <v>50.473216125810495</v>
      </c>
      <c r="W93" s="307">
        <v>12492</v>
      </c>
      <c r="X93" s="300">
        <v>82.081608515671206</v>
      </c>
      <c r="Y93" s="305">
        <v>2727</v>
      </c>
      <c r="Z93" s="308">
        <v>17.918391484328801</v>
      </c>
      <c r="AA93" s="307">
        <v>59446</v>
      </c>
      <c r="AB93" s="300">
        <v>94.240555493904466</v>
      </c>
      <c r="AC93" s="307">
        <v>3633</v>
      </c>
      <c r="AD93" s="308">
        <v>5.759444506095531</v>
      </c>
      <c r="AE93" s="307">
        <v>21548</v>
      </c>
      <c r="AF93" s="300">
        <v>34.160338622996562</v>
      </c>
      <c r="AG93" s="305">
        <v>16928</v>
      </c>
      <c r="AH93" s="300">
        <v>26.836189540100509</v>
      </c>
      <c r="AI93" s="305">
        <v>9607</v>
      </c>
      <c r="AJ93" s="304">
        <v>15.230108276922588</v>
      </c>
      <c r="AK93" s="305">
        <v>14852</v>
      </c>
      <c r="AL93" s="304">
        <v>23.545078393760203</v>
      </c>
      <c r="AM93" s="305">
        <v>86</v>
      </c>
      <c r="AN93" s="300">
        <v>0.13633697427035937</v>
      </c>
      <c r="AO93" s="305">
        <v>0</v>
      </c>
      <c r="AP93" s="308">
        <v>0</v>
      </c>
      <c r="AQ93" s="594">
        <v>15219</v>
      </c>
      <c r="AR93" s="309">
        <v>63079</v>
      </c>
    </row>
    <row r="94" spans="1:44" ht="15">
      <c r="A94" s="335">
        <v>400</v>
      </c>
      <c r="B94" s="336" t="s">
        <v>3498</v>
      </c>
      <c r="C94" s="299">
        <v>4372</v>
      </c>
      <c r="D94" s="300">
        <v>44.117053481331986</v>
      </c>
      <c r="E94" s="301">
        <v>3363</v>
      </c>
      <c r="F94" s="300">
        <v>33.935418768920286</v>
      </c>
      <c r="G94" s="301">
        <v>1991</v>
      </c>
      <c r="H94" s="300">
        <v>20.090817356205854</v>
      </c>
      <c r="I94" s="301">
        <v>4</v>
      </c>
      <c r="J94" s="302">
        <v>4.0363269424823413E-2</v>
      </c>
      <c r="K94" s="301">
        <v>143</v>
      </c>
      <c r="L94" s="303">
        <v>1.442986881937437</v>
      </c>
      <c r="M94" s="301">
        <v>37</v>
      </c>
      <c r="N94" s="303">
        <v>0.35663338088445079</v>
      </c>
      <c r="O94" s="307">
        <v>5066</v>
      </c>
      <c r="P94" s="304">
        <v>51.120080726538852</v>
      </c>
      <c r="Q94" s="305">
        <v>4844</v>
      </c>
      <c r="R94" s="306">
        <v>48.879919273461148</v>
      </c>
      <c r="S94" s="307">
        <v>6195</v>
      </c>
      <c r="T94" s="304">
        <v>50.828683951427635</v>
      </c>
      <c r="U94" s="305">
        <v>5993</v>
      </c>
      <c r="V94" s="308">
        <v>49.171316048572365</v>
      </c>
      <c r="W94" s="307">
        <v>5912</v>
      </c>
      <c r="X94" s="300">
        <v>59.656912209889001</v>
      </c>
      <c r="Y94" s="305">
        <v>3998</v>
      </c>
      <c r="Z94" s="308">
        <v>40.343087790110999</v>
      </c>
      <c r="AA94" s="307">
        <v>9912</v>
      </c>
      <c r="AB94" s="300">
        <v>81.325894322284213</v>
      </c>
      <c r="AC94" s="307">
        <v>2276</v>
      </c>
      <c r="AD94" s="308">
        <v>18.674105677715787</v>
      </c>
      <c r="AE94" s="307">
        <v>3968</v>
      </c>
      <c r="AF94" s="300">
        <v>32.556613062028219</v>
      </c>
      <c r="AG94" s="305">
        <v>2800</v>
      </c>
      <c r="AH94" s="300">
        <v>22.973416475221526</v>
      </c>
      <c r="AI94" s="305">
        <v>2206</v>
      </c>
      <c r="AJ94" s="304">
        <v>18.099770265835247</v>
      </c>
      <c r="AK94" s="305">
        <v>3186</v>
      </c>
      <c r="AL94" s="304">
        <v>26.140466032162784</v>
      </c>
      <c r="AM94" s="305">
        <v>21</v>
      </c>
      <c r="AN94" s="300">
        <v>0.17230062356416148</v>
      </c>
      <c r="AO94" s="305">
        <v>0</v>
      </c>
      <c r="AP94" s="308">
        <v>0</v>
      </c>
      <c r="AQ94" s="594">
        <v>9910</v>
      </c>
      <c r="AR94" s="309">
        <v>12188</v>
      </c>
    </row>
    <row r="95" spans="1:44" ht="15">
      <c r="A95" s="335">
        <v>440</v>
      </c>
      <c r="B95" s="336" t="s">
        <v>149</v>
      </c>
      <c r="C95" s="299">
        <v>8028</v>
      </c>
      <c r="D95" s="300">
        <v>30.805832693783575</v>
      </c>
      <c r="E95" s="301">
        <v>10784</v>
      </c>
      <c r="F95" s="300">
        <v>41.381427475057556</v>
      </c>
      <c r="G95" s="301">
        <v>5923</v>
      </c>
      <c r="H95" s="300">
        <v>22.728319263238681</v>
      </c>
      <c r="I95" s="301">
        <v>18</v>
      </c>
      <c r="J95" s="302">
        <v>6.9071373752877974E-2</v>
      </c>
      <c r="K95" s="301">
        <v>1078</v>
      </c>
      <c r="L95" s="303">
        <v>4.1366078280890255</v>
      </c>
      <c r="M95" s="301">
        <v>229</v>
      </c>
      <c r="N95" s="303">
        <v>1.0432190760059614</v>
      </c>
      <c r="O95" s="307">
        <v>12989</v>
      </c>
      <c r="P95" s="304">
        <v>49.842670759785115</v>
      </c>
      <c r="Q95" s="305">
        <v>13071</v>
      </c>
      <c r="R95" s="306">
        <v>50.157329240214885</v>
      </c>
      <c r="S95" s="307">
        <v>22677</v>
      </c>
      <c r="T95" s="304">
        <v>50.043032108573314</v>
      </c>
      <c r="U95" s="305">
        <v>22638</v>
      </c>
      <c r="V95" s="308">
        <v>49.956967891426679</v>
      </c>
      <c r="W95" s="307">
        <v>17909</v>
      </c>
      <c r="X95" s="300">
        <v>68.722179585571752</v>
      </c>
      <c r="Y95" s="305">
        <v>8151</v>
      </c>
      <c r="Z95" s="308">
        <v>31.277820414428241</v>
      </c>
      <c r="AA95" s="307">
        <v>42070</v>
      </c>
      <c r="AB95" s="300">
        <v>92.839015778439816</v>
      </c>
      <c r="AC95" s="307">
        <v>3245</v>
      </c>
      <c r="AD95" s="308">
        <v>7.1609842215601907</v>
      </c>
      <c r="AE95" s="307">
        <v>14372</v>
      </c>
      <c r="AF95" s="300">
        <v>31.715767405936223</v>
      </c>
      <c r="AG95" s="305">
        <v>10751</v>
      </c>
      <c r="AH95" s="300">
        <v>23.725035860090475</v>
      </c>
      <c r="AI95" s="305">
        <v>8240</v>
      </c>
      <c r="AJ95" s="304">
        <v>18.18382434072603</v>
      </c>
      <c r="AK95" s="305">
        <v>11851</v>
      </c>
      <c r="AL95" s="304">
        <v>26.152488138585454</v>
      </c>
      <c r="AM95" s="305">
        <v>65</v>
      </c>
      <c r="AN95" s="300">
        <v>0.14344036191106696</v>
      </c>
      <c r="AO95" s="305">
        <v>0</v>
      </c>
      <c r="AP95" s="308">
        <v>0</v>
      </c>
      <c r="AQ95" s="594">
        <v>26060</v>
      </c>
      <c r="AR95" s="309">
        <v>45315</v>
      </c>
    </row>
    <row r="96" spans="1:44" ht="15">
      <c r="A96" s="335">
        <v>483</v>
      </c>
      <c r="B96" s="336" t="s">
        <v>157</v>
      </c>
      <c r="C96" s="299">
        <v>6051</v>
      </c>
      <c r="D96" s="300">
        <v>76.945574771108852</v>
      </c>
      <c r="E96" s="301">
        <v>1583</v>
      </c>
      <c r="F96" s="300">
        <v>20.129704984740592</v>
      </c>
      <c r="G96" s="301">
        <v>201</v>
      </c>
      <c r="H96" s="300">
        <v>2.5559511698880977</v>
      </c>
      <c r="I96" s="301">
        <v>0</v>
      </c>
      <c r="J96" s="302">
        <v>0</v>
      </c>
      <c r="K96" s="301">
        <v>24</v>
      </c>
      <c r="L96" s="303">
        <v>0.3051881993896236</v>
      </c>
      <c r="M96" s="301">
        <v>5</v>
      </c>
      <c r="N96" s="303">
        <v>3.7612838515546636E-2</v>
      </c>
      <c r="O96" s="307">
        <v>4144</v>
      </c>
      <c r="P96" s="304">
        <v>52.695829094608335</v>
      </c>
      <c r="Q96" s="305">
        <v>3720</v>
      </c>
      <c r="R96" s="306">
        <v>47.304170905391658</v>
      </c>
      <c r="S96" s="307">
        <v>374</v>
      </c>
      <c r="T96" s="304">
        <v>53.352353780313834</v>
      </c>
      <c r="U96" s="305">
        <v>327</v>
      </c>
      <c r="V96" s="308">
        <v>46.647646219686159</v>
      </c>
      <c r="W96" s="307">
        <v>2368</v>
      </c>
      <c r="X96" s="300">
        <v>30.111902339776197</v>
      </c>
      <c r="Y96" s="305">
        <v>5496</v>
      </c>
      <c r="Z96" s="308">
        <v>69.888097660223806</v>
      </c>
      <c r="AA96" s="307">
        <v>544</v>
      </c>
      <c r="AB96" s="300">
        <v>77.603423680456501</v>
      </c>
      <c r="AC96" s="307">
        <v>157</v>
      </c>
      <c r="AD96" s="308">
        <v>22.396576319543509</v>
      </c>
      <c r="AE96" s="307">
        <v>260</v>
      </c>
      <c r="AF96" s="300">
        <v>37.089871611982886</v>
      </c>
      <c r="AG96" s="305">
        <v>185</v>
      </c>
      <c r="AH96" s="300">
        <v>26.390870185449355</v>
      </c>
      <c r="AI96" s="305">
        <v>114</v>
      </c>
      <c r="AJ96" s="304">
        <v>16.262482168330955</v>
      </c>
      <c r="AK96" s="305">
        <v>142</v>
      </c>
      <c r="AL96" s="304">
        <v>20.256776034236804</v>
      </c>
      <c r="AM96" s="305">
        <v>0</v>
      </c>
      <c r="AN96" s="300">
        <v>0</v>
      </c>
      <c r="AO96" s="305">
        <v>0</v>
      </c>
      <c r="AP96" s="308">
        <v>0</v>
      </c>
      <c r="AQ96" s="594">
        <v>7864</v>
      </c>
      <c r="AR96" s="309">
        <v>701</v>
      </c>
    </row>
    <row r="97" spans="1:44" ht="15">
      <c r="A97" s="335">
        <v>541</v>
      </c>
      <c r="B97" s="336" t="s">
        <v>3499</v>
      </c>
      <c r="C97" s="299">
        <v>3458</v>
      </c>
      <c r="D97" s="300">
        <v>27.66842694831173</v>
      </c>
      <c r="E97" s="301">
        <v>6515</v>
      </c>
      <c r="F97" s="300">
        <v>52.128340534485517</v>
      </c>
      <c r="G97" s="301">
        <v>2361</v>
      </c>
      <c r="H97" s="300">
        <v>18.891022563610179</v>
      </c>
      <c r="I97" s="301">
        <v>8</v>
      </c>
      <c r="J97" s="302">
        <v>6.4010241638662188E-2</v>
      </c>
      <c r="K97" s="301">
        <v>154</v>
      </c>
      <c r="L97" s="303">
        <v>1.2321971515442471</v>
      </c>
      <c r="M97" s="301">
        <v>2</v>
      </c>
      <c r="N97" s="303">
        <v>8.0645161290322578E-3</v>
      </c>
      <c r="O97" s="307">
        <v>6067</v>
      </c>
      <c r="P97" s="304">
        <v>48.543767002720436</v>
      </c>
      <c r="Q97" s="305">
        <v>6431</v>
      </c>
      <c r="R97" s="306">
        <v>51.456232997279564</v>
      </c>
      <c r="S97" s="307">
        <v>2880</v>
      </c>
      <c r="T97" s="304">
        <v>50.06954102920723</v>
      </c>
      <c r="U97" s="305">
        <v>2872</v>
      </c>
      <c r="V97" s="308">
        <v>49.93045897079277</v>
      </c>
      <c r="W97" s="307">
        <v>6516</v>
      </c>
      <c r="X97" s="300">
        <v>52.136341814690347</v>
      </c>
      <c r="Y97" s="305">
        <v>5982</v>
      </c>
      <c r="Z97" s="308">
        <v>47.863658185309646</v>
      </c>
      <c r="AA97" s="307">
        <v>4701</v>
      </c>
      <c r="AB97" s="300">
        <v>81.72809457579973</v>
      </c>
      <c r="AC97" s="307">
        <v>1051</v>
      </c>
      <c r="AD97" s="308">
        <v>18.271905424200277</v>
      </c>
      <c r="AE97" s="307">
        <v>1918</v>
      </c>
      <c r="AF97" s="300">
        <v>33.344923504867872</v>
      </c>
      <c r="AG97" s="305">
        <v>1403</v>
      </c>
      <c r="AH97" s="300">
        <v>24.39151599443672</v>
      </c>
      <c r="AI97" s="305">
        <v>956</v>
      </c>
      <c r="AJ97" s="304">
        <v>16.620305980528514</v>
      </c>
      <c r="AK97" s="305">
        <v>1461</v>
      </c>
      <c r="AL97" s="304">
        <v>25.399860917941584</v>
      </c>
      <c r="AM97" s="305">
        <v>6</v>
      </c>
      <c r="AN97" s="300">
        <v>0.10431154381084839</v>
      </c>
      <c r="AO97" s="305">
        <v>0</v>
      </c>
      <c r="AP97" s="308">
        <v>0</v>
      </c>
      <c r="AQ97" s="594">
        <v>12498</v>
      </c>
      <c r="AR97" s="309">
        <v>5752</v>
      </c>
    </row>
    <row r="98" spans="1:44" ht="15">
      <c r="A98" s="335">
        <v>607</v>
      </c>
      <c r="B98" s="336" t="s">
        <v>3500</v>
      </c>
      <c r="C98" s="299">
        <v>943</v>
      </c>
      <c r="D98" s="300">
        <v>22.597651569614186</v>
      </c>
      <c r="E98" s="301">
        <v>1739</v>
      </c>
      <c r="F98" s="300">
        <v>41.672657560508028</v>
      </c>
      <c r="G98" s="301">
        <v>1371</v>
      </c>
      <c r="H98" s="300">
        <v>32.854061826024441</v>
      </c>
      <c r="I98" s="301">
        <v>16</v>
      </c>
      <c r="J98" s="302">
        <v>0.38341720584711242</v>
      </c>
      <c r="K98" s="301">
        <v>83</v>
      </c>
      <c r="L98" s="303">
        <v>1.9889767553318956</v>
      </c>
      <c r="M98" s="301">
        <v>21</v>
      </c>
      <c r="N98" s="303">
        <v>0.45772103107684897</v>
      </c>
      <c r="O98" s="307">
        <v>2075</v>
      </c>
      <c r="P98" s="304">
        <v>49.724418883297389</v>
      </c>
      <c r="Q98" s="305">
        <v>2098</v>
      </c>
      <c r="R98" s="306">
        <v>50.275581116702618</v>
      </c>
      <c r="S98" s="307">
        <v>6680</v>
      </c>
      <c r="T98" s="304">
        <v>48.56415848782261</v>
      </c>
      <c r="U98" s="305">
        <v>7075</v>
      </c>
      <c r="V98" s="308">
        <v>51.43584151217739</v>
      </c>
      <c r="W98" s="307">
        <v>2447</v>
      </c>
      <c r="X98" s="300">
        <v>58.638868919242746</v>
      </c>
      <c r="Y98" s="305">
        <v>1726</v>
      </c>
      <c r="Z98" s="308">
        <v>41.361131080757247</v>
      </c>
      <c r="AA98" s="307">
        <v>12403</v>
      </c>
      <c r="AB98" s="300">
        <v>90.170846964740093</v>
      </c>
      <c r="AC98" s="307">
        <v>1352</v>
      </c>
      <c r="AD98" s="308">
        <v>9.829153035259905</v>
      </c>
      <c r="AE98" s="307">
        <v>4826</v>
      </c>
      <c r="AF98" s="300">
        <v>35.085423482370047</v>
      </c>
      <c r="AG98" s="305">
        <v>3998</v>
      </c>
      <c r="AH98" s="300">
        <v>29.065794256633954</v>
      </c>
      <c r="AI98" s="305">
        <v>1838</v>
      </c>
      <c r="AJ98" s="304">
        <v>13.362413667757178</v>
      </c>
      <c r="AK98" s="305">
        <v>3061</v>
      </c>
      <c r="AL98" s="304">
        <v>22.253725917848055</v>
      </c>
      <c r="AM98" s="305">
        <v>16</v>
      </c>
      <c r="AN98" s="300">
        <v>0.11632133769538348</v>
      </c>
      <c r="AO98" s="305">
        <v>0</v>
      </c>
      <c r="AP98" s="308">
        <v>0</v>
      </c>
      <c r="AQ98" s="594">
        <v>4173</v>
      </c>
      <c r="AR98" s="309">
        <v>13755</v>
      </c>
    </row>
    <row r="99" spans="1:44" ht="15">
      <c r="A99" s="335">
        <v>615</v>
      </c>
      <c r="B99" s="336" t="s">
        <v>3501</v>
      </c>
      <c r="C99" s="299">
        <v>9556</v>
      </c>
      <c r="D99" s="300">
        <v>26.963121808075392</v>
      </c>
      <c r="E99" s="301">
        <v>14611</v>
      </c>
      <c r="F99" s="300">
        <v>41.226263367286478</v>
      </c>
      <c r="G99" s="301">
        <v>9909</v>
      </c>
      <c r="H99" s="300">
        <v>27.959143365029206</v>
      </c>
      <c r="I99" s="301">
        <v>152</v>
      </c>
      <c r="J99" s="302">
        <v>0.4288818035608476</v>
      </c>
      <c r="K99" s="301">
        <v>1089</v>
      </c>
      <c r="L99" s="303">
        <v>3.0727123952484408</v>
      </c>
      <c r="M99" s="301">
        <v>124</v>
      </c>
      <c r="N99" s="303">
        <v>0.28932986527164856</v>
      </c>
      <c r="O99" s="307">
        <v>17585</v>
      </c>
      <c r="P99" s="304">
        <v>49.617674444852007</v>
      </c>
      <c r="Q99" s="305">
        <v>17856</v>
      </c>
      <c r="R99" s="306">
        <v>50.382325555147986</v>
      </c>
      <c r="S99" s="307">
        <v>79036</v>
      </c>
      <c r="T99" s="304">
        <v>49.385770879416143</v>
      </c>
      <c r="U99" s="305">
        <v>81002</v>
      </c>
      <c r="V99" s="308">
        <v>50.614229120583865</v>
      </c>
      <c r="W99" s="307">
        <v>27857</v>
      </c>
      <c r="X99" s="300">
        <v>78.601055274964025</v>
      </c>
      <c r="Y99" s="305">
        <v>7584</v>
      </c>
      <c r="Z99" s="308">
        <v>21.398944725035975</v>
      </c>
      <c r="AA99" s="307">
        <v>147594</v>
      </c>
      <c r="AB99" s="300">
        <v>92.224346717654555</v>
      </c>
      <c r="AC99" s="307">
        <v>12444</v>
      </c>
      <c r="AD99" s="308">
        <v>7.7756532823454432</v>
      </c>
      <c r="AE99" s="307">
        <v>53539</v>
      </c>
      <c r="AF99" s="300">
        <v>33.453929691698221</v>
      </c>
      <c r="AG99" s="305">
        <v>43951</v>
      </c>
      <c r="AH99" s="300">
        <v>27.462852572514031</v>
      </c>
      <c r="AI99" s="305">
        <v>25153</v>
      </c>
      <c r="AJ99" s="304">
        <v>15.716892238093452</v>
      </c>
      <c r="AK99" s="305">
        <v>36877</v>
      </c>
      <c r="AL99" s="304">
        <v>23.042652370062111</v>
      </c>
      <c r="AM99" s="305">
        <v>344</v>
      </c>
      <c r="AN99" s="300">
        <v>0.21494894962446418</v>
      </c>
      <c r="AO99" s="305">
        <v>0</v>
      </c>
      <c r="AP99" s="308">
        <v>0</v>
      </c>
      <c r="AQ99" s="594">
        <v>35441</v>
      </c>
      <c r="AR99" s="309">
        <v>160038</v>
      </c>
    </row>
    <row r="100" spans="1:44" ht="15">
      <c r="A100" s="335">
        <v>649</v>
      </c>
      <c r="B100" s="336" t="s">
        <v>3502</v>
      </c>
      <c r="C100" s="299">
        <v>8245</v>
      </c>
      <c r="D100" s="300">
        <v>79.932137663596706</v>
      </c>
      <c r="E100" s="301">
        <v>1514</v>
      </c>
      <c r="F100" s="300">
        <v>14.677653902084343</v>
      </c>
      <c r="G100" s="301">
        <v>458</v>
      </c>
      <c r="H100" s="300">
        <v>4.4401357246728068</v>
      </c>
      <c r="I100" s="301">
        <v>0</v>
      </c>
      <c r="J100" s="302">
        <v>0</v>
      </c>
      <c r="K100" s="301">
        <v>88</v>
      </c>
      <c r="L100" s="303">
        <v>0.8531265147842948</v>
      </c>
      <c r="M100" s="301">
        <v>10</v>
      </c>
      <c r="N100" s="303">
        <v>9.5419847328244267E-2</v>
      </c>
      <c r="O100" s="307">
        <v>5302</v>
      </c>
      <c r="P100" s="304">
        <v>51.400872515753761</v>
      </c>
      <c r="Q100" s="305">
        <v>5013</v>
      </c>
      <c r="R100" s="306">
        <v>48.599127484246239</v>
      </c>
      <c r="S100" s="307">
        <v>1214</v>
      </c>
      <c r="T100" s="304">
        <v>55.357957136342904</v>
      </c>
      <c r="U100" s="305">
        <v>979</v>
      </c>
      <c r="V100" s="308">
        <v>44.642042863657089</v>
      </c>
      <c r="W100" s="307">
        <v>5805</v>
      </c>
      <c r="X100" s="300">
        <v>56.27726611730489</v>
      </c>
      <c r="Y100" s="305">
        <v>4510</v>
      </c>
      <c r="Z100" s="308">
        <v>43.722733882695103</v>
      </c>
      <c r="AA100" s="307">
        <v>1727</v>
      </c>
      <c r="AB100" s="300">
        <v>78.750569995440031</v>
      </c>
      <c r="AC100" s="307">
        <v>466</v>
      </c>
      <c r="AD100" s="308">
        <v>21.249430004559962</v>
      </c>
      <c r="AE100" s="307">
        <v>853</v>
      </c>
      <c r="AF100" s="300">
        <v>38.896488828089375</v>
      </c>
      <c r="AG100" s="305">
        <v>423</v>
      </c>
      <c r="AH100" s="300">
        <v>19.288645690834475</v>
      </c>
      <c r="AI100" s="305">
        <v>361</v>
      </c>
      <c r="AJ100" s="304">
        <v>16.461468308253536</v>
      </c>
      <c r="AK100" s="305">
        <v>556</v>
      </c>
      <c r="AL100" s="304">
        <v>25.353397172822618</v>
      </c>
      <c r="AM100" s="305">
        <v>0</v>
      </c>
      <c r="AN100" s="300">
        <v>0</v>
      </c>
      <c r="AO100" s="305">
        <v>0</v>
      </c>
      <c r="AP100" s="308">
        <v>0</v>
      </c>
      <c r="AQ100" s="594">
        <v>10315</v>
      </c>
      <c r="AR100" s="309">
        <v>2193</v>
      </c>
    </row>
    <row r="101" spans="1:44" ht="15">
      <c r="A101" s="335">
        <v>652</v>
      </c>
      <c r="B101" s="336" t="s">
        <v>193</v>
      </c>
      <c r="C101" s="299">
        <v>4116</v>
      </c>
      <c r="D101" s="300">
        <v>82.700421940928265</v>
      </c>
      <c r="E101" s="301">
        <v>713</v>
      </c>
      <c r="F101" s="300">
        <v>14.325899136025718</v>
      </c>
      <c r="G101" s="301">
        <v>142</v>
      </c>
      <c r="H101" s="300">
        <v>2.8531243721117141</v>
      </c>
      <c r="I101" s="301">
        <v>0</v>
      </c>
      <c r="J101" s="302">
        <v>0</v>
      </c>
      <c r="K101" s="301">
        <v>5</v>
      </c>
      <c r="L101" s="303">
        <v>0.10046212577858146</v>
      </c>
      <c r="M101" s="301">
        <v>1</v>
      </c>
      <c r="N101" s="303">
        <v>3.9952057530962842E-2</v>
      </c>
      <c r="O101" s="307">
        <v>2570</v>
      </c>
      <c r="P101" s="304">
        <v>51.637532650190877</v>
      </c>
      <c r="Q101" s="305">
        <v>2407</v>
      </c>
      <c r="R101" s="306">
        <v>48.362467349809123</v>
      </c>
      <c r="S101" s="307">
        <v>234</v>
      </c>
      <c r="T101" s="304">
        <v>48.54771784232365</v>
      </c>
      <c r="U101" s="305">
        <v>248</v>
      </c>
      <c r="V101" s="308">
        <v>51.452282157676343</v>
      </c>
      <c r="W101" s="307">
        <v>2577</v>
      </c>
      <c r="X101" s="300">
        <v>51.778179626280895</v>
      </c>
      <c r="Y101" s="305">
        <v>2400</v>
      </c>
      <c r="Z101" s="308">
        <v>48.221820373719112</v>
      </c>
      <c r="AA101" s="307">
        <v>396</v>
      </c>
      <c r="AB101" s="300">
        <v>82.15767634854771</v>
      </c>
      <c r="AC101" s="307">
        <v>86</v>
      </c>
      <c r="AD101" s="308">
        <v>17.842323651452283</v>
      </c>
      <c r="AE101" s="307">
        <v>157</v>
      </c>
      <c r="AF101" s="300">
        <v>32.572614107883815</v>
      </c>
      <c r="AG101" s="305">
        <v>136</v>
      </c>
      <c r="AH101" s="300">
        <v>28.215767634854771</v>
      </c>
      <c r="AI101" s="305">
        <v>77</v>
      </c>
      <c r="AJ101" s="304">
        <v>15.975103734439832</v>
      </c>
      <c r="AK101" s="305">
        <v>112</v>
      </c>
      <c r="AL101" s="304">
        <v>23.236514522821576</v>
      </c>
      <c r="AM101" s="305">
        <v>0</v>
      </c>
      <c r="AN101" s="300">
        <v>0</v>
      </c>
      <c r="AO101" s="305">
        <v>0</v>
      </c>
      <c r="AP101" s="308">
        <v>0</v>
      </c>
      <c r="AQ101" s="594">
        <v>4977</v>
      </c>
      <c r="AR101" s="309">
        <v>482</v>
      </c>
    </row>
    <row r="102" spans="1:44" ht="15">
      <c r="A102" s="335">
        <v>660</v>
      </c>
      <c r="B102" s="336" t="s">
        <v>3503</v>
      </c>
      <c r="C102" s="299">
        <v>7912</v>
      </c>
      <c r="D102" s="300">
        <v>76.128163186760318</v>
      </c>
      <c r="E102" s="301">
        <v>1981</v>
      </c>
      <c r="F102" s="300">
        <v>19.060906379293755</v>
      </c>
      <c r="G102" s="301">
        <v>423</v>
      </c>
      <c r="H102" s="300">
        <v>4.0700471471182524</v>
      </c>
      <c r="I102" s="301">
        <v>0</v>
      </c>
      <c r="J102" s="302">
        <v>0</v>
      </c>
      <c r="K102" s="301">
        <v>69</v>
      </c>
      <c r="L102" s="303">
        <v>0.66390839988453765</v>
      </c>
      <c r="M102" s="301">
        <v>8</v>
      </c>
      <c r="N102" s="303">
        <v>0.11451474377326079</v>
      </c>
      <c r="O102" s="307">
        <v>5166</v>
      </c>
      <c r="P102" s="304">
        <v>49.7065332435293</v>
      </c>
      <c r="Q102" s="305">
        <v>5227</v>
      </c>
      <c r="R102" s="306">
        <v>50.293466756470707</v>
      </c>
      <c r="S102" s="307">
        <v>1985</v>
      </c>
      <c r="T102" s="304">
        <v>57.720267519627797</v>
      </c>
      <c r="U102" s="305">
        <v>1454</v>
      </c>
      <c r="V102" s="308">
        <v>42.279732480372203</v>
      </c>
      <c r="W102" s="307">
        <v>5424</v>
      </c>
      <c r="X102" s="300">
        <v>52.188973347445398</v>
      </c>
      <c r="Y102" s="305">
        <v>4969</v>
      </c>
      <c r="Z102" s="308">
        <v>47.811026652554602</v>
      </c>
      <c r="AA102" s="307">
        <v>2771</v>
      </c>
      <c r="AB102" s="300">
        <v>80.575748764175643</v>
      </c>
      <c r="AC102" s="307">
        <v>668</v>
      </c>
      <c r="AD102" s="308">
        <v>19.424251235824368</v>
      </c>
      <c r="AE102" s="307">
        <v>1415</v>
      </c>
      <c r="AF102" s="300">
        <v>41.145681884268683</v>
      </c>
      <c r="AG102" s="305">
        <v>493</v>
      </c>
      <c r="AH102" s="300">
        <v>14.335562663564991</v>
      </c>
      <c r="AI102" s="305">
        <v>569</v>
      </c>
      <c r="AJ102" s="304">
        <v>16.545507414946208</v>
      </c>
      <c r="AK102" s="305">
        <v>961</v>
      </c>
      <c r="AL102" s="304">
        <v>27.944169816807214</v>
      </c>
      <c r="AM102" s="305">
        <v>1</v>
      </c>
      <c r="AN102" s="300">
        <v>2.9078220412910728E-2</v>
      </c>
      <c r="AO102" s="305">
        <v>0</v>
      </c>
      <c r="AP102" s="308">
        <v>0</v>
      </c>
      <c r="AQ102" s="594">
        <v>10393</v>
      </c>
      <c r="AR102" s="309">
        <v>3439</v>
      </c>
    </row>
    <row r="103" spans="1:44" ht="15">
      <c r="A103" s="335">
        <v>667</v>
      </c>
      <c r="B103" s="336" t="s">
        <v>209</v>
      </c>
      <c r="C103" s="299">
        <v>8201</v>
      </c>
      <c r="D103" s="300">
        <v>82.38071320944249</v>
      </c>
      <c r="E103" s="301">
        <v>1300</v>
      </c>
      <c r="F103" s="300">
        <v>13.058764439979909</v>
      </c>
      <c r="G103" s="301">
        <v>384</v>
      </c>
      <c r="H103" s="300">
        <v>3.8573581115017581</v>
      </c>
      <c r="I103" s="301">
        <v>0</v>
      </c>
      <c r="J103" s="302">
        <v>0</v>
      </c>
      <c r="K103" s="301">
        <v>62</v>
      </c>
      <c r="L103" s="303">
        <v>0.62280261175288798</v>
      </c>
      <c r="M103" s="301">
        <v>8</v>
      </c>
      <c r="N103" s="303">
        <v>0.10043185698503565</v>
      </c>
      <c r="O103" s="307">
        <v>4891</v>
      </c>
      <c r="P103" s="304">
        <v>49.131089904570565</v>
      </c>
      <c r="Q103" s="305">
        <v>5064</v>
      </c>
      <c r="R103" s="306">
        <v>50.868910095429435</v>
      </c>
      <c r="S103" s="307">
        <v>1745</v>
      </c>
      <c r="T103" s="304">
        <v>54.058240396530351</v>
      </c>
      <c r="U103" s="305">
        <v>1483</v>
      </c>
      <c r="V103" s="308">
        <v>45.941759603469642</v>
      </c>
      <c r="W103" s="307">
        <v>4919</v>
      </c>
      <c r="X103" s="300">
        <v>49.412355600200904</v>
      </c>
      <c r="Y103" s="305">
        <v>5036</v>
      </c>
      <c r="Z103" s="308">
        <v>50.587644399799089</v>
      </c>
      <c r="AA103" s="307">
        <v>2688</v>
      </c>
      <c r="AB103" s="300">
        <v>83.271375464684013</v>
      </c>
      <c r="AC103" s="307">
        <v>540</v>
      </c>
      <c r="AD103" s="308">
        <v>16.728624535315987</v>
      </c>
      <c r="AE103" s="307">
        <v>1198</v>
      </c>
      <c r="AF103" s="300">
        <v>37.11276332094176</v>
      </c>
      <c r="AG103" s="305">
        <v>645</v>
      </c>
      <c r="AH103" s="300">
        <v>19.981412639405207</v>
      </c>
      <c r="AI103" s="305">
        <v>544</v>
      </c>
      <c r="AJ103" s="304">
        <v>16.852540272614622</v>
      </c>
      <c r="AK103" s="305">
        <v>838</v>
      </c>
      <c r="AL103" s="304">
        <v>25.960346964064435</v>
      </c>
      <c r="AM103" s="305">
        <v>3</v>
      </c>
      <c r="AN103" s="300">
        <v>9.2936802973977689E-2</v>
      </c>
      <c r="AO103" s="305">
        <v>0</v>
      </c>
      <c r="AP103" s="308">
        <v>0</v>
      </c>
      <c r="AQ103" s="594">
        <v>9955</v>
      </c>
      <c r="AR103" s="309">
        <v>3228</v>
      </c>
    </row>
    <row r="104" spans="1:44" ht="15">
      <c r="A104" s="335">
        <v>674</v>
      </c>
      <c r="B104" s="336" t="s">
        <v>213</v>
      </c>
      <c r="C104" s="299">
        <v>3885</v>
      </c>
      <c r="D104" s="300">
        <v>33.086356668369952</v>
      </c>
      <c r="E104" s="301">
        <v>5556</v>
      </c>
      <c r="F104" s="300">
        <v>47.317322432294326</v>
      </c>
      <c r="G104" s="301">
        <v>2211</v>
      </c>
      <c r="H104" s="300">
        <v>18.829841594276957</v>
      </c>
      <c r="I104" s="301">
        <v>0</v>
      </c>
      <c r="J104" s="302">
        <v>0</v>
      </c>
      <c r="K104" s="301">
        <v>79</v>
      </c>
      <c r="L104" s="303">
        <v>0.67279850110713679</v>
      </c>
      <c r="M104" s="301">
        <v>11</v>
      </c>
      <c r="N104" s="303">
        <v>0.12790995139421849</v>
      </c>
      <c r="O104" s="307">
        <v>6180</v>
      </c>
      <c r="P104" s="304">
        <v>52.631578947368418</v>
      </c>
      <c r="Q104" s="305">
        <v>5562</v>
      </c>
      <c r="R104" s="306">
        <v>47.368421052631575</v>
      </c>
      <c r="S104" s="307">
        <v>1421</v>
      </c>
      <c r="T104" s="304">
        <v>55.14163756305782</v>
      </c>
      <c r="U104" s="305">
        <v>1156</v>
      </c>
      <c r="V104" s="308">
        <v>44.85836243694218</v>
      </c>
      <c r="W104" s="307">
        <v>3154</v>
      </c>
      <c r="X104" s="300">
        <v>26.860841423948216</v>
      </c>
      <c r="Y104" s="305">
        <v>8588</v>
      </c>
      <c r="Z104" s="308">
        <v>73.139158576051784</v>
      </c>
      <c r="AA104" s="307">
        <v>1866</v>
      </c>
      <c r="AB104" s="300">
        <v>72.409778812572753</v>
      </c>
      <c r="AC104" s="307">
        <v>711</v>
      </c>
      <c r="AD104" s="308">
        <v>27.59022118742724</v>
      </c>
      <c r="AE104" s="307">
        <v>1016</v>
      </c>
      <c r="AF104" s="300">
        <v>39.425688785409392</v>
      </c>
      <c r="AG104" s="305">
        <v>625</v>
      </c>
      <c r="AH104" s="300">
        <v>24.253007372914244</v>
      </c>
      <c r="AI104" s="305">
        <v>405</v>
      </c>
      <c r="AJ104" s="304">
        <v>15.715948777648428</v>
      </c>
      <c r="AK104" s="305">
        <v>531</v>
      </c>
      <c r="AL104" s="304">
        <v>20.60535506402794</v>
      </c>
      <c r="AM104" s="305">
        <v>0</v>
      </c>
      <c r="AN104" s="300">
        <v>0</v>
      </c>
      <c r="AO104" s="305">
        <v>0</v>
      </c>
      <c r="AP104" s="308">
        <v>0</v>
      </c>
      <c r="AQ104" s="594">
        <v>11742</v>
      </c>
      <c r="AR104" s="309">
        <v>2577</v>
      </c>
    </row>
    <row r="105" spans="1:44" ht="15">
      <c r="A105" s="335">
        <v>697</v>
      </c>
      <c r="B105" s="336" t="s">
        <v>223</v>
      </c>
      <c r="C105" s="299">
        <v>5200</v>
      </c>
      <c r="D105" s="300">
        <v>30.237832180031397</v>
      </c>
      <c r="E105" s="301">
        <v>7519</v>
      </c>
      <c r="F105" s="300">
        <v>43.722742338780016</v>
      </c>
      <c r="G105" s="301">
        <v>3928</v>
      </c>
      <c r="H105" s="300">
        <v>22.841193231377567</v>
      </c>
      <c r="I105" s="301">
        <v>4</v>
      </c>
      <c r="J105" s="302">
        <v>2.3259870907716463E-2</v>
      </c>
      <c r="K105" s="301">
        <v>526</v>
      </c>
      <c r="L105" s="303">
        <v>3.0586730243647149</v>
      </c>
      <c r="M105" s="301">
        <v>20</v>
      </c>
      <c r="N105" s="303">
        <v>0.10549141417101331</v>
      </c>
      <c r="O105" s="307">
        <v>8406</v>
      </c>
      <c r="P105" s="304">
        <v>48.88061871256614</v>
      </c>
      <c r="Q105" s="305">
        <v>8791</v>
      </c>
      <c r="R105" s="306">
        <v>51.119381287433853</v>
      </c>
      <c r="S105" s="307">
        <v>7385</v>
      </c>
      <c r="T105" s="304">
        <v>47.963889069299213</v>
      </c>
      <c r="U105" s="305">
        <v>8012</v>
      </c>
      <c r="V105" s="308">
        <v>52.036110930700787</v>
      </c>
      <c r="W105" s="307">
        <v>11032</v>
      </c>
      <c r="X105" s="300">
        <v>64.150723963482008</v>
      </c>
      <c r="Y105" s="305">
        <v>6165</v>
      </c>
      <c r="Z105" s="308">
        <v>35.849276036517999</v>
      </c>
      <c r="AA105" s="307">
        <v>14007</v>
      </c>
      <c r="AB105" s="300">
        <v>90.972267324803539</v>
      </c>
      <c r="AC105" s="307">
        <v>1390</v>
      </c>
      <c r="AD105" s="308">
        <v>9.0277326751964662</v>
      </c>
      <c r="AE105" s="307">
        <v>4118</v>
      </c>
      <c r="AF105" s="300">
        <v>26.74546989673313</v>
      </c>
      <c r="AG105" s="305">
        <v>3955</v>
      </c>
      <c r="AH105" s="300">
        <v>25.686822108202893</v>
      </c>
      <c r="AI105" s="305">
        <v>3258</v>
      </c>
      <c r="AJ105" s="304">
        <v>21.159966227187113</v>
      </c>
      <c r="AK105" s="305">
        <v>4047</v>
      </c>
      <c r="AL105" s="304">
        <v>26.284341105410146</v>
      </c>
      <c r="AM105" s="305">
        <v>9</v>
      </c>
      <c r="AN105" s="300">
        <v>5.8452945378969924E-2</v>
      </c>
      <c r="AO105" s="305">
        <v>0</v>
      </c>
      <c r="AP105" s="308">
        <v>0</v>
      </c>
      <c r="AQ105" s="594">
        <v>17197</v>
      </c>
      <c r="AR105" s="309">
        <v>15397</v>
      </c>
    </row>
    <row r="106" spans="1:44" ht="15">
      <c r="A106" s="335">
        <v>756</v>
      </c>
      <c r="B106" s="337" t="s">
        <v>228</v>
      </c>
      <c r="C106" s="299">
        <v>10881</v>
      </c>
      <c r="D106" s="300">
        <v>46.014293567894448</v>
      </c>
      <c r="E106" s="301">
        <v>9052</v>
      </c>
      <c r="F106" s="300">
        <v>38.279697213177151</v>
      </c>
      <c r="G106" s="301">
        <v>3577</v>
      </c>
      <c r="H106" s="300">
        <v>15.126654543916777</v>
      </c>
      <c r="I106" s="301">
        <v>0</v>
      </c>
      <c r="J106" s="302">
        <v>0</v>
      </c>
      <c r="K106" s="301">
        <v>117</v>
      </c>
      <c r="L106" s="303">
        <v>0.49477735019241342</v>
      </c>
      <c r="M106" s="301">
        <v>20</v>
      </c>
      <c r="N106" s="303">
        <v>9.2421441774491686E-2</v>
      </c>
      <c r="O106" s="313">
        <v>11808</v>
      </c>
      <c r="P106" s="310">
        <v>49.934452573265112</v>
      </c>
      <c r="Q106" s="311">
        <v>11839</v>
      </c>
      <c r="R106" s="312">
        <v>50.065547426734888</v>
      </c>
      <c r="S106" s="313">
        <v>3804</v>
      </c>
      <c r="T106" s="310">
        <v>54.249857387336</v>
      </c>
      <c r="U106" s="311">
        <v>3208</v>
      </c>
      <c r="V106" s="314">
        <v>45.750142612664</v>
      </c>
      <c r="W106" s="313">
        <v>10958</v>
      </c>
      <c r="X106" s="315">
        <v>46.339916268448427</v>
      </c>
      <c r="Y106" s="311">
        <v>12689</v>
      </c>
      <c r="Z106" s="314">
        <v>53.660083731551566</v>
      </c>
      <c r="AA106" s="307">
        <v>5956</v>
      </c>
      <c r="AB106" s="300">
        <v>84.940102681118077</v>
      </c>
      <c r="AC106" s="307">
        <v>1056</v>
      </c>
      <c r="AD106" s="308">
        <v>15.059897318881918</v>
      </c>
      <c r="AE106" s="307">
        <v>2812</v>
      </c>
      <c r="AF106" s="300">
        <v>40.102681118083282</v>
      </c>
      <c r="AG106" s="305">
        <v>1582</v>
      </c>
      <c r="AH106" s="300">
        <v>22.561323445521964</v>
      </c>
      <c r="AI106" s="305">
        <v>990</v>
      </c>
      <c r="AJ106" s="304">
        <v>14.118653736451797</v>
      </c>
      <c r="AK106" s="305">
        <v>1624</v>
      </c>
      <c r="AL106" s="304">
        <v>23.16029663434113</v>
      </c>
      <c r="AM106" s="305">
        <v>2</v>
      </c>
      <c r="AN106" s="300">
        <v>2.8522532800912718E-2</v>
      </c>
      <c r="AO106" s="305">
        <v>0</v>
      </c>
      <c r="AP106" s="308">
        <v>0</v>
      </c>
      <c r="AQ106" s="595">
        <v>23647</v>
      </c>
      <c r="AR106" s="316">
        <v>7012</v>
      </c>
    </row>
    <row r="107" spans="1:44" ht="18.75" customHeight="1">
      <c r="A107" s="170"/>
      <c r="B107" s="186" t="s">
        <v>391</v>
      </c>
      <c r="C107" s="189">
        <v>59562</v>
      </c>
      <c r="D107" s="176">
        <v>27.958392399478026</v>
      </c>
      <c r="E107" s="175">
        <v>112783</v>
      </c>
      <c r="F107" s="176">
        <v>52.940320506200763</v>
      </c>
      <c r="G107" s="175">
        <v>37842</v>
      </c>
      <c r="H107" s="176">
        <v>17.763028192153513</v>
      </c>
      <c r="I107" s="175">
        <v>53</v>
      </c>
      <c r="J107" s="176">
        <v>2.4878190745313042E-2</v>
      </c>
      <c r="K107" s="175">
        <v>2524</v>
      </c>
      <c r="L107" s="190">
        <v>1.1847651592673607</v>
      </c>
      <c r="M107" s="175">
        <v>274</v>
      </c>
      <c r="N107" s="190">
        <v>0.13835848871396719</v>
      </c>
      <c r="O107" s="189">
        <v>106561</v>
      </c>
      <c r="P107" s="177">
        <v>50.019714792666093</v>
      </c>
      <c r="Q107" s="175">
        <v>106477</v>
      </c>
      <c r="R107" s="192">
        <v>49.9802852073339</v>
      </c>
      <c r="S107" s="189">
        <v>47567</v>
      </c>
      <c r="T107" s="177">
        <v>54.135843215805892</v>
      </c>
      <c r="U107" s="175">
        <v>40299</v>
      </c>
      <c r="V107" s="194">
        <v>45.864156784194115</v>
      </c>
      <c r="W107" s="189">
        <v>98462</v>
      </c>
      <c r="X107" s="176">
        <v>46.218045606887031</v>
      </c>
      <c r="Y107" s="175">
        <v>114576</v>
      </c>
      <c r="Z107" s="194">
        <v>53.781954393112962</v>
      </c>
      <c r="AA107" s="189">
        <v>69605</v>
      </c>
      <c r="AB107" s="176">
        <v>79.217217126078339</v>
      </c>
      <c r="AC107" s="175">
        <v>18261</v>
      </c>
      <c r="AD107" s="194">
        <v>20.782782873921654</v>
      </c>
      <c r="AE107" s="189">
        <v>34933</v>
      </c>
      <c r="AF107" s="176">
        <v>39.757130175494503</v>
      </c>
      <c r="AG107" s="175">
        <v>17615</v>
      </c>
      <c r="AH107" s="176">
        <v>20.047572439851592</v>
      </c>
      <c r="AI107" s="175">
        <v>12587</v>
      </c>
      <c r="AJ107" s="177">
        <v>14.325222497894522</v>
      </c>
      <c r="AK107" s="175">
        <v>22654</v>
      </c>
      <c r="AL107" s="177">
        <v>25.7824414449275</v>
      </c>
      <c r="AM107" s="175">
        <v>47</v>
      </c>
      <c r="AN107" s="176">
        <v>5.349054241686204E-2</v>
      </c>
      <c r="AO107" s="175">
        <v>0</v>
      </c>
      <c r="AP107" s="194">
        <v>0</v>
      </c>
      <c r="AQ107" s="598">
        <v>213038</v>
      </c>
      <c r="AR107" s="196">
        <v>87866</v>
      </c>
    </row>
    <row r="108" spans="1:44" ht="15">
      <c r="A108" s="335">
        <v>30</v>
      </c>
      <c r="B108" s="338" t="s">
        <v>14</v>
      </c>
      <c r="C108" s="299">
        <v>1291</v>
      </c>
      <c r="D108" s="300">
        <v>12.808810397856929</v>
      </c>
      <c r="E108" s="301">
        <v>6327</v>
      </c>
      <c r="F108" s="300">
        <v>62.774084730628047</v>
      </c>
      <c r="G108" s="301">
        <v>1986</v>
      </c>
      <c r="H108" s="300">
        <v>19.704335747594008</v>
      </c>
      <c r="I108" s="301">
        <v>0</v>
      </c>
      <c r="J108" s="302">
        <v>0</v>
      </c>
      <c r="K108" s="301">
        <v>456</v>
      </c>
      <c r="L108" s="303">
        <v>4.5242583589641834</v>
      </c>
      <c r="M108" s="301">
        <v>19</v>
      </c>
      <c r="N108" s="303">
        <v>0.21912350597609564</v>
      </c>
      <c r="O108" s="320">
        <v>4775</v>
      </c>
      <c r="P108" s="317">
        <v>47.375731719416606</v>
      </c>
      <c r="Q108" s="318">
        <v>5304</v>
      </c>
      <c r="R108" s="319">
        <v>52.624268280583387</v>
      </c>
      <c r="S108" s="320">
        <v>7851</v>
      </c>
      <c r="T108" s="317">
        <v>55.2887323943662</v>
      </c>
      <c r="U108" s="318">
        <v>6349</v>
      </c>
      <c r="V108" s="321">
        <v>44.7112676056338</v>
      </c>
      <c r="W108" s="320">
        <v>6054</v>
      </c>
      <c r="X108" s="322">
        <v>60.065482686774487</v>
      </c>
      <c r="Y108" s="318">
        <v>4025</v>
      </c>
      <c r="Z108" s="321">
        <v>39.93451731322552</v>
      </c>
      <c r="AA108" s="307">
        <v>11334</v>
      </c>
      <c r="AB108" s="300">
        <v>79.816901408450704</v>
      </c>
      <c r="AC108" s="307">
        <v>2866</v>
      </c>
      <c r="AD108" s="308">
        <v>20.183098591549296</v>
      </c>
      <c r="AE108" s="307">
        <v>5980</v>
      </c>
      <c r="AF108" s="300">
        <v>42.112676056338024</v>
      </c>
      <c r="AG108" s="305">
        <v>2395</v>
      </c>
      <c r="AH108" s="300">
        <v>16.866197183098592</v>
      </c>
      <c r="AI108" s="305">
        <v>1867</v>
      </c>
      <c r="AJ108" s="304">
        <v>13.147887323943664</v>
      </c>
      <c r="AK108" s="305">
        <v>3949</v>
      </c>
      <c r="AL108" s="304">
        <v>27.80985915492958</v>
      </c>
      <c r="AM108" s="305">
        <v>4</v>
      </c>
      <c r="AN108" s="300">
        <v>2.8169014084507043E-2</v>
      </c>
      <c r="AO108" s="305">
        <v>0</v>
      </c>
      <c r="AP108" s="308">
        <v>0</v>
      </c>
      <c r="AQ108" s="597">
        <v>10079</v>
      </c>
      <c r="AR108" s="323">
        <v>14200</v>
      </c>
    </row>
    <row r="109" spans="1:44" ht="15">
      <c r="A109" s="335">
        <v>34</v>
      </c>
      <c r="B109" s="336" t="s">
        <v>18</v>
      </c>
      <c r="C109" s="299">
        <v>4552</v>
      </c>
      <c r="D109" s="300">
        <v>16.10757254069356</v>
      </c>
      <c r="E109" s="301">
        <v>14319</v>
      </c>
      <c r="F109" s="300">
        <v>50.668789808917204</v>
      </c>
      <c r="G109" s="301">
        <v>8890</v>
      </c>
      <c r="H109" s="300">
        <v>31.457891012031141</v>
      </c>
      <c r="I109" s="301">
        <v>3</v>
      </c>
      <c r="J109" s="302">
        <v>1.0615711252653929E-2</v>
      </c>
      <c r="K109" s="301">
        <v>437</v>
      </c>
      <c r="L109" s="303">
        <v>1.5463552724699221</v>
      </c>
      <c r="M109" s="301">
        <v>59</v>
      </c>
      <c r="N109" s="303">
        <v>0.2213788741302973</v>
      </c>
      <c r="O109" s="307">
        <v>14617</v>
      </c>
      <c r="P109" s="304">
        <v>51.723283793347484</v>
      </c>
      <c r="Q109" s="305">
        <v>13643</v>
      </c>
      <c r="R109" s="306">
        <v>48.276716206652516</v>
      </c>
      <c r="S109" s="307">
        <v>5600</v>
      </c>
      <c r="T109" s="304">
        <v>50.346129641283824</v>
      </c>
      <c r="U109" s="305">
        <v>5523</v>
      </c>
      <c r="V109" s="308">
        <v>49.653870358716176</v>
      </c>
      <c r="W109" s="307">
        <v>14297</v>
      </c>
      <c r="X109" s="300">
        <v>50.590941259731068</v>
      </c>
      <c r="Y109" s="305">
        <v>13963</v>
      </c>
      <c r="Z109" s="308">
        <v>49.409058740268932</v>
      </c>
      <c r="AA109" s="307">
        <v>10029</v>
      </c>
      <c r="AB109" s="300">
        <v>90.164523959363478</v>
      </c>
      <c r="AC109" s="307">
        <v>1094</v>
      </c>
      <c r="AD109" s="308">
        <v>9.8354760406365198</v>
      </c>
      <c r="AE109" s="307">
        <v>3691</v>
      </c>
      <c r="AF109" s="300">
        <v>33.183493661781895</v>
      </c>
      <c r="AG109" s="305">
        <v>2673</v>
      </c>
      <c r="AH109" s="300">
        <v>24.03128652341994</v>
      </c>
      <c r="AI109" s="305">
        <v>1893</v>
      </c>
      <c r="AJ109" s="304">
        <v>17.018789894812549</v>
      </c>
      <c r="AK109" s="305">
        <v>2844</v>
      </c>
      <c r="AL109" s="304">
        <v>25.568641553537713</v>
      </c>
      <c r="AM109" s="305">
        <v>16</v>
      </c>
      <c r="AN109" s="300">
        <v>0.14384608468938237</v>
      </c>
      <c r="AO109" s="305">
        <v>0</v>
      </c>
      <c r="AP109" s="308">
        <v>0</v>
      </c>
      <c r="AQ109" s="594">
        <v>28260</v>
      </c>
      <c r="AR109" s="309">
        <v>11123</v>
      </c>
    </row>
    <row r="110" spans="1:44" ht="15">
      <c r="A110" s="335">
        <v>36</v>
      </c>
      <c r="B110" s="336" t="s">
        <v>20</v>
      </c>
      <c r="C110" s="299">
        <v>570</v>
      </c>
      <c r="D110" s="300">
        <v>23.553719008264462</v>
      </c>
      <c r="E110" s="301">
        <v>1263</v>
      </c>
      <c r="F110" s="300">
        <v>52.190082644628099</v>
      </c>
      <c r="G110" s="301">
        <v>536</v>
      </c>
      <c r="H110" s="300">
        <v>22.148760330578511</v>
      </c>
      <c r="I110" s="301">
        <v>1</v>
      </c>
      <c r="J110" s="302">
        <v>4.1322314049586778E-2</v>
      </c>
      <c r="K110" s="301">
        <v>37</v>
      </c>
      <c r="L110" s="303">
        <v>1.5289256198347108</v>
      </c>
      <c r="M110" s="301">
        <v>13</v>
      </c>
      <c r="N110" s="303">
        <v>0.40032025620496392</v>
      </c>
      <c r="O110" s="307">
        <v>1127</v>
      </c>
      <c r="P110" s="304">
        <v>46.570247933884296</v>
      </c>
      <c r="Q110" s="305">
        <v>1293</v>
      </c>
      <c r="R110" s="306">
        <v>53.429752066115697</v>
      </c>
      <c r="S110" s="307">
        <v>799</v>
      </c>
      <c r="T110" s="304">
        <v>62.715855572998422</v>
      </c>
      <c r="U110" s="305">
        <v>475</v>
      </c>
      <c r="V110" s="308">
        <v>37.284144427001571</v>
      </c>
      <c r="W110" s="307">
        <v>1256</v>
      </c>
      <c r="X110" s="300">
        <v>51.900826446280988</v>
      </c>
      <c r="Y110" s="305">
        <v>1164</v>
      </c>
      <c r="Z110" s="308">
        <v>48.099173553719012</v>
      </c>
      <c r="AA110" s="307">
        <v>946</v>
      </c>
      <c r="AB110" s="300">
        <v>74.254317111459969</v>
      </c>
      <c r="AC110" s="307">
        <v>328</v>
      </c>
      <c r="AD110" s="308">
        <v>25.745682888540035</v>
      </c>
      <c r="AE110" s="307">
        <v>622</v>
      </c>
      <c r="AF110" s="300">
        <v>48.822605965463104</v>
      </c>
      <c r="AG110" s="305">
        <v>180</v>
      </c>
      <c r="AH110" s="300">
        <v>14.128728414442701</v>
      </c>
      <c r="AI110" s="305">
        <v>177</v>
      </c>
      <c r="AJ110" s="304">
        <v>13.893249607535321</v>
      </c>
      <c r="AK110" s="305">
        <v>295</v>
      </c>
      <c r="AL110" s="304">
        <v>23.15541601255887</v>
      </c>
      <c r="AM110" s="305">
        <v>0</v>
      </c>
      <c r="AN110" s="300">
        <v>0</v>
      </c>
      <c r="AO110" s="305">
        <v>0</v>
      </c>
      <c r="AP110" s="308">
        <v>0</v>
      </c>
      <c r="AQ110" s="594">
        <v>2420</v>
      </c>
      <c r="AR110" s="309">
        <v>1274</v>
      </c>
    </row>
    <row r="111" spans="1:44" ht="15">
      <c r="A111" s="335">
        <v>91</v>
      </c>
      <c r="B111" s="336" t="s">
        <v>47</v>
      </c>
      <c r="C111" s="299">
        <v>1596</v>
      </c>
      <c r="D111" s="300">
        <v>25.548263166319835</v>
      </c>
      <c r="E111" s="301">
        <v>3778</v>
      </c>
      <c r="F111" s="300">
        <v>60.47702897390748</v>
      </c>
      <c r="G111" s="301">
        <v>817</v>
      </c>
      <c r="H111" s="300">
        <v>13.078277573235153</v>
      </c>
      <c r="I111" s="301">
        <v>2</v>
      </c>
      <c r="J111" s="302">
        <v>3.2015367376340642E-2</v>
      </c>
      <c r="K111" s="301">
        <v>51</v>
      </c>
      <c r="L111" s="303">
        <v>0.8163918680966864</v>
      </c>
      <c r="M111" s="301">
        <v>3</v>
      </c>
      <c r="N111" s="303">
        <v>7.9961618423156883E-2</v>
      </c>
      <c r="O111" s="307">
        <v>3316</v>
      </c>
      <c r="P111" s="304">
        <v>53.081479109972783</v>
      </c>
      <c r="Q111" s="305">
        <v>2931</v>
      </c>
      <c r="R111" s="306">
        <v>46.918520890027217</v>
      </c>
      <c r="S111" s="307">
        <v>474</v>
      </c>
      <c r="T111" s="304">
        <v>53.020134228187921</v>
      </c>
      <c r="U111" s="305">
        <v>420</v>
      </c>
      <c r="V111" s="308">
        <v>46.979865771812079</v>
      </c>
      <c r="W111" s="307">
        <v>2632</v>
      </c>
      <c r="X111" s="300">
        <v>42.132223467264282</v>
      </c>
      <c r="Y111" s="305">
        <v>3615</v>
      </c>
      <c r="Z111" s="308">
        <v>57.867776532735718</v>
      </c>
      <c r="AA111" s="307">
        <v>734</v>
      </c>
      <c r="AB111" s="300">
        <v>82.102908277404921</v>
      </c>
      <c r="AC111" s="307">
        <v>160</v>
      </c>
      <c r="AD111" s="308">
        <v>17.897091722595079</v>
      </c>
      <c r="AE111" s="307">
        <v>332</v>
      </c>
      <c r="AF111" s="300">
        <v>37.136465324384787</v>
      </c>
      <c r="AG111" s="305">
        <v>202</v>
      </c>
      <c r="AH111" s="300">
        <v>22.595078299776286</v>
      </c>
      <c r="AI111" s="305">
        <v>142</v>
      </c>
      <c r="AJ111" s="304">
        <v>15.883668903803134</v>
      </c>
      <c r="AK111" s="305">
        <v>217</v>
      </c>
      <c r="AL111" s="304">
        <v>24.272930648769574</v>
      </c>
      <c r="AM111" s="305">
        <v>0</v>
      </c>
      <c r="AN111" s="300">
        <v>0</v>
      </c>
      <c r="AO111" s="305">
        <v>0</v>
      </c>
      <c r="AP111" s="308">
        <v>0</v>
      </c>
      <c r="AQ111" s="594">
        <v>6247</v>
      </c>
      <c r="AR111" s="309">
        <v>894</v>
      </c>
    </row>
    <row r="112" spans="1:44" ht="15">
      <c r="A112" s="335">
        <v>93</v>
      </c>
      <c r="B112" s="336" t="s">
        <v>49</v>
      </c>
      <c r="C112" s="299">
        <v>9520</v>
      </c>
      <c r="D112" s="300">
        <v>67.479444286929407</v>
      </c>
      <c r="E112" s="301">
        <v>3894</v>
      </c>
      <c r="F112" s="300">
        <v>27.601360929968809</v>
      </c>
      <c r="G112" s="301">
        <v>613</v>
      </c>
      <c r="H112" s="300">
        <v>4.3450524525092149</v>
      </c>
      <c r="I112" s="301">
        <v>1</v>
      </c>
      <c r="J112" s="302">
        <v>7.0881769208959453E-3</v>
      </c>
      <c r="K112" s="301">
        <v>72</v>
      </c>
      <c r="L112" s="303">
        <v>0.51034873830450811</v>
      </c>
      <c r="M112" s="301">
        <v>8</v>
      </c>
      <c r="N112" s="303">
        <v>7.0947144377438806E-2</v>
      </c>
      <c r="O112" s="307">
        <v>7301</v>
      </c>
      <c r="P112" s="304">
        <v>51.750779699461305</v>
      </c>
      <c r="Q112" s="305">
        <v>6807</v>
      </c>
      <c r="R112" s="306">
        <v>48.249220300538703</v>
      </c>
      <c r="S112" s="307">
        <v>667</v>
      </c>
      <c r="T112" s="304">
        <v>54.672131147540981</v>
      </c>
      <c r="U112" s="305">
        <v>553</v>
      </c>
      <c r="V112" s="308">
        <v>45.327868852459019</v>
      </c>
      <c r="W112" s="307">
        <v>4334</v>
      </c>
      <c r="X112" s="300">
        <v>30.720158775163025</v>
      </c>
      <c r="Y112" s="305">
        <v>9774</v>
      </c>
      <c r="Z112" s="308">
        <v>69.279841224836971</v>
      </c>
      <c r="AA112" s="307">
        <v>1019</v>
      </c>
      <c r="AB112" s="300">
        <v>83.524590163934434</v>
      </c>
      <c r="AC112" s="307">
        <v>201</v>
      </c>
      <c r="AD112" s="308">
        <v>16.475409836065573</v>
      </c>
      <c r="AE112" s="307">
        <v>494</v>
      </c>
      <c r="AF112" s="300">
        <v>40.491803278688529</v>
      </c>
      <c r="AG112" s="305">
        <v>296</v>
      </c>
      <c r="AH112" s="300">
        <v>24.262295081967213</v>
      </c>
      <c r="AI112" s="305">
        <v>172</v>
      </c>
      <c r="AJ112" s="304">
        <v>14.098360655737704</v>
      </c>
      <c r="AK112" s="305">
        <v>256</v>
      </c>
      <c r="AL112" s="304">
        <v>20.983606557377048</v>
      </c>
      <c r="AM112" s="305">
        <v>1</v>
      </c>
      <c r="AN112" s="300">
        <v>8.1967213114754092E-2</v>
      </c>
      <c r="AO112" s="305">
        <v>0</v>
      </c>
      <c r="AP112" s="308">
        <v>0</v>
      </c>
      <c r="AQ112" s="594">
        <v>14108</v>
      </c>
      <c r="AR112" s="309">
        <v>1220</v>
      </c>
    </row>
    <row r="113" spans="1:44" ht="15">
      <c r="A113" s="335">
        <v>101</v>
      </c>
      <c r="B113" s="336" t="s">
        <v>3504</v>
      </c>
      <c r="C113" s="299">
        <v>3639</v>
      </c>
      <c r="D113" s="300">
        <v>19.587684357842612</v>
      </c>
      <c r="E113" s="301">
        <v>12628</v>
      </c>
      <c r="F113" s="300">
        <v>67.972871137905045</v>
      </c>
      <c r="G113" s="301">
        <v>2135</v>
      </c>
      <c r="H113" s="300">
        <v>11.492087415222306</v>
      </c>
      <c r="I113" s="301">
        <v>3</v>
      </c>
      <c r="J113" s="302">
        <v>1.6148132199375605E-2</v>
      </c>
      <c r="K113" s="301">
        <v>157</v>
      </c>
      <c r="L113" s="303">
        <v>0.84508558510065679</v>
      </c>
      <c r="M113" s="301">
        <v>16</v>
      </c>
      <c r="N113" s="303">
        <v>0.16424711242979761</v>
      </c>
      <c r="O113" s="307">
        <v>9486</v>
      </c>
      <c r="P113" s="304">
        <v>51.060394014425668</v>
      </c>
      <c r="Q113" s="305">
        <v>9092</v>
      </c>
      <c r="R113" s="306">
        <v>48.939605985574339</v>
      </c>
      <c r="S113" s="307">
        <v>3829</v>
      </c>
      <c r="T113" s="304">
        <v>53.187942769829142</v>
      </c>
      <c r="U113" s="305">
        <v>3370</v>
      </c>
      <c r="V113" s="308">
        <v>46.812057230170858</v>
      </c>
      <c r="W113" s="307">
        <v>9473</v>
      </c>
      <c r="X113" s="300">
        <v>50.990418774895041</v>
      </c>
      <c r="Y113" s="305">
        <v>9105</v>
      </c>
      <c r="Z113" s="308">
        <v>49.009581225104967</v>
      </c>
      <c r="AA113" s="307">
        <v>5463</v>
      </c>
      <c r="AB113" s="300">
        <v>75.885539658285879</v>
      </c>
      <c r="AC113" s="307">
        <v>1736</v>
      </c>
      <c r="AD113" s="308">
        <v>24.114460341714128</v>
      </c>
      <c r="AE113" s="307">
        <v>2769</v>
      </c>
      <c r="AF113" s="300">
        <v>38.463675510487569</v>
      </c>
      <c r="AG113" s="305">
        <v>1582</v>
      </c>
      <c r="AH113" s="300">
        <v>21.975274343658839</v>
      </c>
      <c r="AI113" s="305">
        <v>1053</v>
      </c>
      <c r="AJ113" s="304">
        <v>14.627031532157245</v>
      </c>
      <c r="AK113" s="305">
        <v>1785</v>
      </c>
      <c r="AL113" s="304">
        <v>24.795110432004446</v>
      </c>
      <c r="AM113" s="305">
        <v>7</v>
      </c>
      <c r="AN113" s="300">
        <v>9.7235727184331155E-2</v>
      </c>
      <c r="AO113" s="305">
        <v>0</v>
      </c>
      <c r="AP113" s="308">
        <v>0</v>
      </c>
      <c r="AQ113" s="594">
        <v>18578</v>
      </c>
      <c r="AR113" s="309">
        <v>7199</v>
      </c>
    </row>
    <row r="114" spans="1:44" ht="15">
      <c r="A114" s="335">
        <v>145</v>
      </c>
      <c r="B114" s="336" t="s">
        <v>69</v>
      </c>
      <c r="C114" s="299">
        <v>451</v>
      </c>
      <c r="D114" s="300">
        <v>13.347144125480911</v>
      </c>
      <c r="E114" s="301">
        <v>2262</v>
      </c>
      <c r="F114" s="300">
        <v>66.942882509618229</v>
      </c>
      <c r="G114" s="301">
        <v>646</v>
      </c>
      <c r="H114" s="300">
        <v>19.118082272861795</v>
      </c>
      <c r="I114" s="301">
        <v>0</v>
      </c>
      <c r="J114" s="302">
        <v>0</v>
      </c>
      <c r="K114" s="301">
        <v>17</v>
      </c>
      <c r="L114" s="303">
        <v>0.50310742823320509</v>
      </c>
      <c r="M114" s="301">
        <v>3</v>
      </c>
      <c r="N114" s="303">
        <v>0.11648223645894001</v>
      </c>
      <c r="O114" s="307">
        <v>1701</v>
      </c>
      <c r="P114" s="304">
        <v>50.340337377922459</v>
      </c>
      <c r="Q114" s="305">
        <v>1678</v>
      </c>
      <c r="R114" s="306">
        <v>49.659662622077541</v>
      </c>
      <c r="S114" s="307">
        <v>448</v>
      </c>
      <c r="T114" s="304">
        <v>54.171704957678358</v>
      </c>
      <c r="U114" s="305">
        <v>379</v>
      </c>
      <c r="V114" s="308">
        <v>45.828295042321642</v>
      </c>
      <c r="W114" s="307">
        <v>1950</v>
      </c>
      <c r="X114" s="300">
        <v>57.709381473808818</v>
      </c>
      <c r="Y114" s="305">
        <v>1429</v>
      </c>
      <c r="Z114" s="308">
        <v>42.290618526191182</v>
      </c>
      <c r="AA114" s="307">
        <v>694</v>
      </c>
      <c r="AB114" s="300">
        <v>83.917775090689233</v>
      </c>
      <c r="AC114" s="307">
        <v>133</v>
      </c>
      <c r="AD114" s="308">
        <v>16.08222490931076</v>
      </c>
      <c r="AE114" s="307">
        <v>348</v>
      </c>
      <c r="AF114" s="300">
        <v>42.079806529625152</v>
      </c>
      <c r="AG114" s="305">
        <v>185</v>
      </c>
      <c r="AH114" s="300">
        <v>22.370012091898428</v>
      </c>
      <c r="AI114" s="305">
        <v>100</v>
      </c>
      <c r="AJ114" s="304">
        <v>12.091898428053206</v>
      </c>
      <c r="AK114" s="305">
        <v>193</v>
      </c>
      <c r="AL114" s="304">
        <v>23.337363966142686</v>
      </c>
      <c r="AM114" s="305">
        <v>0</v>
      </c>
      <c r="AN114" s="300">
        <v>0</v>
      </c>
      <c r="AO114" s="305">
        <v>0</v>
      </c>
      <c r="AP114" s="308">
        <v>0</v>
      </c>
      <c r="AQ114" s="594">
        <v>3379</v>
      </c>
      <c r="AR114" s="309">
        <v>827</v>
      </c>
    </row>
    <row r="115" spans="1:44" ht="15">
      <c r="A115" s="335">
        <v>209</v>
      </c>
      <c r="B115" s="336" t="s">
        <v>88</v>
      </c>
      <c r="C115" s="299">
        <v>2482</v>
      </c>
      <c r="D115" s="300">
        <v>18.463140668005654</v>
      </c>
      <c r="E115" s="301">
        <v>8081</v>
      </c>
      <c r="F115" s="300">
        <v>60.113069999256119</v>
      </c>
      <c r="G115" s="301">
        <v>2783</v>
      </c>
      <c r="H115" s="300">
        <v>20.702224205906418</v>
      </c>
      <c r="I115" s="301">
        <v>1</v>
      </c>
      <c r="J115" s="302">
        <v>7.4388157405341077E-3</v>
      </c>
      <c r="K115" s="301">
        <v>84</v>
      </c>
      <c r="L115" s="303">
        <v>0.62486052220486499</v>
      </c>
      <c r="M115" s="301">
        <v>12</v>
      </c>
      <c r="N115" s="303">
        <v>0.11039152193111569</v>
      </c>
      <c r="O115" s="307">
        <v>6949</v>
      </c>
      <c r="P115" s="304">
        <v>51.692330580971515</v>
      </c>
      <c r="Q115" s="305">
        <v>6494</v>
      </c>
      <c r="R115" s="306">
        <v>48.307669419028493</v>
      </c>
      <c r="S115" s="307">
        <v>1691</v>
      </c>
      <c r="T115" s="304">
        <v>54.146653858469421</v>
      </c>
      <c r="U115" s="305">
        <v>1432</v>
      </c>
      <c r="V115" s="308">
        <v>45.853346141530579</v>
      </c>
      <c r="W115" s="307">
        <v>5715</v>
      </c>
      <c r="X115" s="300">
        <v>42.512831957152422</v>
      </c>
      <c r="Y115" s="305">
        <v>7728</v>
      </c>
      <c r="Z115" s="308">
        <v>57.487168042847578</v>
      </c>
      <c r="AA115" s="307">
        <v>2531</v>
      </c>
      <c r="AB115" s="300">
        <v>81.043868075568355</v>
      </c>
      <c r="AC115" s="307">
        <v>592</v>
      </c>
      <c r="AD115" s="308">
        <v>18.956131924431634</v>
      </c>
      <c r="AE115" s="307">
        <v>1210</v>
      </c>
      <c r="AF115" s="300">
        <v>38.744796669868713</v>
      </c>
      <c r="AG115" s="305">
        <v>604</v>
      </c>
      <c r="AH115" s="300">
        <v>19.340377841818764</v>
      </c>
      <c r="AI115" s="305">
        <v>480</v>
      </c>
      <c r="AJ115" s="304">
        <v>15.369836695485112</v>
      </c>
      <c r="AK115" s="305">
        <v>826</v>
      </c>
      <c r="AL115" s="304">
        <v>26.448927313480631</v>
      </c>
      <c r="AM115" s="305">
        <v>1</v>
      </c>
      <c r="AN115" s="300">
        <v>3.2020493115593976E-2</v>
      </c>
      <c r="AO115" s="305">
        <v>0</v>
      </c>
      <c r="AP115" s="308">
        <v>0</v>
      </c>
      <c r="AQ115" s="594">
        <v>13443</v>
      </c>
      <c r="AR115" s="309">
        <v>3123</v>
      </c>
    </row>
    <row r="116" spans="1:44" ht="15">
      <c r="A116" s="335">
        <v>282</v>
      </c>
      <c r="B116" s="336" t="s">
        <v>106</v>
      </c>
      <c r="C116" s="299">
        <v>805</v>
      </c>
      <c r="D116" s="300">
        <v>9.9727452923686819</v>
      </c>
      <c r="E116" s="301">
        <v>4684</v>
      </c>
      <c r="F116" s="300">
        <v>58.027750247770072</v>
      </c>
      <c r="G116" s="301">
        <v>2454</v>
      </c>
      <c r="H116" s="300">
        <v>30.401387512388506</v>
      </c>
      <c r="I116" s="301">
        <v>7</v>
      </c>
      <c r="J116" s="302">
        <v>8.67195242814668E-2</v>
      </c>
      <c r="K116" s="301">
        <v>109</v>
      </c>
      <c r="L116" s="303">
        <v>1.3503468780971259</v>
      </c>
      <c r="M116" s="301">
        <v>13</v>
      </c>
      <c r="N116" s="303">
        <v>0.14869888475836432</v>
      </c>
      <c r="O116" s="307">
        <v>3893</v>
      </c>
      <c r="P116" s="304">
        <v>48.22844400396432</v>
      </c>
      <c r="Q116" s="305">
        <v>4179</v>
      </c>
      <c r="R116" s="306">
        <v>51.77155599603568</v>
      </c>
      <c r="S116" s="307">
        <v>3437</v>
      </c>
      <c r="T116" s="304">
        <v>54.94804156674661</v>
      </c>
      <c r="U116" s="305">
        <v>2818</v>
      </c>
      <c r="V116" s="308">
        <v>45.051958433253397</v>
      </c>
      <c r="W116" s="307">
        <v>4019</v>
      </c>
      <c r="X116" s="300">
        <v>49.789395441030727</v>
      </c>
      <c r="Y116" s="305">
        <v>4053</v>
      </c>
      <c r="Z116" s="308">
        <v>50.210604558969273</v>
      </c>
      <c r="AA116" s="307">
        <v>4648</v>
      </c>
      <c r="AB116" s="300">
        <v>74.308553157474023</v>
      </c>
      <c r="AC116" s="307">
        <v>1607</v>
      </c>
      <c r="AD116" s="308">
        <v>25.691446842525977</v>
      </c>
      <c r="AE116" s="307">
        <v>2593</v>
      </c>
      <c r="AF116" s="300">
        <v>41.454836131095121</v>
      </c>
      <c r="AG116" s="305">
        <v>1022</v>
      </c>
      <c r="AH116" s="300">
        <v>16.338928856914471</v>
      </c>
      <c r="AI116" s="305">
        <v>843</v>
      </c>
      <c r="AJ116" s="304">
        <v>13.477218225419666</v>
      </c>
      <c r="AK116" s="305">
        <v>1796</v>
      </c>
      <c r="AL116" s="304">
        <v>28.713029576338929</v>
      </c>
      <c r="AM116" s="305">
        <v>1</v>
      </c>
      <c r="AN116" s="300">
        <v>1.5987210231814548E-2</v>
      </c>
      <c r="AO116" s="305">
        <v>0</v>
      </c>
      <c r="AP116" s="308">
        <v>0</v>
      </c>
      <c r="AQ116" s="594">
        <v>8072</v>
      </c>
      <c r="AR116" s="309">
        <v>6255</v>
      </c>
    </row>
    <row r="117" spans="1:44" ht="15">
      <c r="A117" s="335">
        <v>353</v>
      </c>
      <c r="B117" s="336" t="s">
        <v>126</v>
      </c>
      <c r="C117" s="299">
        <v>416</v>
      </c>
      <c r="D117" s="300">
        <v>15.299742552408974</v>
      </c>
      <c r="E117" s="301">
        <v>1869</v>
      </c>
      <c r="F117" s="300">
        <v>68.738506803972044</v>
      </c>
      <c r="G117" s="301">
        <v>325</v>
      </c>
      <c r="H117" s="300">
        <v>11.952923869069512</v>
      </c>
      <c r="I117" s="301">
        <v>1</v>
      </c>
      <c r="J117" s="302">
        <v>3.6778227289444652E-2</v>
      </c>
      <c r="K117" s="301">
        <v>108</v>
      </c>
      <c r="L117" s="303">
        <v>3.9720485472600222</v>
      </c>
      <c r="M117" s="301">
        <v>0</v>
      </c>
      <c r="N117" s="303">
        <v>0</v>
      </c>
      <c r="O117" s="307">
        <v>1323</v>
      </c>
      <c r="P117" s="304">
        <v>48.657594703935267</v>
      </c>
      <c r="Q117" s="305">
        <v>1396</v>
      </c>
      <c r="R117" s="306">
        <v>51.342405296064733</v>
      </c>
      <c r="S117" s="307">
        <v>509</v>
      </c>
      <c r="T117" s="304">
        <v>54.322305229455715</v>
      </c>
      <c r="U117" s="305">
        <v>428</v>
      </c>
      <c r="V117" s="308">
        <v>45.677694770544292</v>
      </c>
      <c r="W117" s="307">
        <v>1429</v>
      </c>
      <c r="X117" s="300">
        <v>52.556086796616405</v>
      </c>
      <c r="Y117" s="305">
        <v>1290</v>
      </c>
      <c r="Z117" s="308">
        <v>47.443913203383595</v>
      </c>
      <c r="AA117" s="307">
        <v>711</v>
      </c>
      <c r="AB117" s="300">
        <v>75.880469583778009</v>
      </c>
      <c r="AC117" s="307">
        <v>226</v>
      </c>
      <c r="AD117" s="308">
        <v>24.119530416221984</v>
      </c>
      <c r="AE117" s="307">
        <v>373</v>
      </c>
      <c r="AF117" s="300">
        <v>39.807897545357527</v>
      </c>
      <c r="AG117" s="305">
        <v>188</v>
      </c>
      <c r="AH117" s="300">
        <v>20.064034151547492</v>
      </c>
      <c r="AI117" s="305">
        <v>136</v>
      </c>
      <c r="AJ117" s="304">
        <v>14.514407684098185</v>
      </c>
      <c r="AK117" s="305">
        <v>240</v>
      </c>
      <c r="AL117" s="304">
        <v>25.613660618996796</v>
      </c>
      <c r="AM117" s="305">
        <v>0</v>
      </c>
      <c r="AN117" s="300">
        <v>0</v>
      </c>
      <c r="AO117" s="305">
        <v>0</v>
      </c>
      <c r="AP117" s="308">
        <v>0</v>
      </c>
      <c r="AQ117" s="594">
        <v>2719</v>
      </c>
      <c r="AR117" s="309">
        <v>937</v>
      </c>
    </row>
    <row r="118" spans="1:44" ht="15">
      <c r="A118" s="335">
        <v>364</v>
      </c>
      <c r="B118" s="336" t="s">
        <v>133</v>
      </c>
      <c r="C118" s="299">
        <v>2742</v>
      </c>
      <c r="D118" s="300">
        <v>28.70302522767717</v>
      </c>
      <c r="E118" s="301">
        <v>4416</v>
      </c>
      <c r="F118" s="300">
        <v>46.226316340416624</v>
      </c>
      <c r="G118" s="301">
        <v>2311</v>
      </c>
      <c r="H118" s="300">
        <v>24.191353501517849</v>
      </c>
      <c r="I118" s="301">
        <v>3</v>
      </c>
      <c r="J118" s="302">
        <v>3.1403747513869991E-2</v>
      </c>
      <c r="K118" s="301">
        <v>63</v>
      </c>
      <c r="L118" s="303">
        <v>0.65947869779126977</v>
      </c>
      <c r="M118" s="301">
        <v>18</v>
      </c>
      <c r="N118" s="303">
        <v>0.17840277049008291</v>
      </c>
      <c r="O118" s="307">
        <v>4872</v>
      </c>
      <c r="P118" s="304">
        <v>50.999685962524865</v>
      </c>
      <c r="Q118" s="305">
        <v>4681</v>
      </c>
      <c r="R118" s="306">
        <v>49.000314037475142</v>
      </c>
      <c r="S118" s="307">
        <v>1817</v>
      </c>
      <c r="T118" s="304">
        <v>50</v>
      </c>
      <c r="U118" s="305">
        <v>1817</v>
      </c>
      <c r="V118" s="308">
        <v>50</v>
      </c>
      <c r="W118" s="307">
        <v>4016</v>
      </c>
      <c r="X118" s="300">
        <v>42.039150005233964</v>
      </c>
      <c r="Y118" s="305">
        <v>5537</v>
      </c>
      <c r="Z118" s="308">
        <v>57.960849994766036</v>
      </c>
      <c r="AA118" s="307">
        <v>3075</v>
      </c>
      <c r="AB118" s="300">
        <v>84.617501375894335</v>
      </c>
      <c r="AC118" s="307">
        <v>559</v>
      </c>
      <c r="AD118" s="308">
        <v>15.38249862410567</v>
      </c>
      <c r="AE118" s="307">
        <v>1272</v>
      </c>
      <c r="AF118" s="300">
        <v>35.002751788662628</v>
      </c>
      <c r="AG118" s="305">
        <v>930</v>
      </c>
      <c r="AH118" s="300">
        <v>25.591634562465604</v>
      </c>
      <c r="AI118" s="305">
        <v>543</v>
      </c>
      <c r="AJ118" s="304">
        <v>14.942212438084754</v>
      </c>
      <c r="AK118" s="305">
        <v>886</v>
      </c>
      <c r="AL118" s="304">
        <v>24.38084755090809</v>
      </c>
      <c r="AM118" s="305">
        <v>2</v>
      </c>
      <c r="AN118" s="300">
        <v>5.5035773252614197E-2</v>
      </c>
      <c r="AO118" s="305">
        <v>0</v>
      </c>
      <c r="AP118" s="308">
        <v>0</v>
      </c>
      <c r="AQ118" s="594">
        <v>9553</v>
      </c>
      <c r="AR118" s="309">
        <v>3634</v>
      </c>
    </row>
    <row r="119" spans="1:44" ht="15">
      <c r="A119" s="335">
        <v>368</v>
      </c>
      <c r="B119" s="336" t="s">
        <v>135</v>
      </c>
      <c r="C119" s="299">
        <v>224</v>
      </c>
      <c r="D119" s="300">
        <v>3.4766413161570697</v>
      </c>
      <c r="E119" s="301">
        <v>5186</v>
      </c>
      <c r="F119" s="300">
        <v>80.490454757100721</v>
      </c>
      <c r="G119" s="301">
        <v>785</v>
      </c>
      <c r="H119" s="300">
        <v>12.183765326711161</v>
      </c>
      <c r="I119" s="301">
        <v>6</v>
      </c>
      <c r="J119" s="302">
        <v>9.3124320968492935E-2</v>
      </c>
      <c r="K119" s="301">
        <v>241</v>
      </c>
      <c r="L119" s="303">
        <v>3.7404935589011332</v>
      </c>
      <c r="M119" s="301">
        <v>1</v>
      </c>
      <c r="N119" s="303">
        <v>1.5458339774308239E-2</v>
      </c>
      <c r="O119" s="307">
        <v>3059</v>
      </c>
      <c r="P119" s="304">
        <v>47.477882973769979</v>
      </c>
      <c r="Q119" s="305">
        <v>3384</v>
      </c>
      <c r="R119" s="306">
        <v>52.522117026230021</v>
      </c>
      <c r="S119" s="307">
        <v>1968</v>
      </c>
      <c r="T119" s="304">
        <v>54.803675856307436</v>
      </c>
      <c r="U119" s="305">
        <v>1623</v>
      </c>
      <c r="V119" s="308">
        <v>45.196324143692564</v>
      </c>
      <c r="W119" s="307">
        <v>2362</v>
      </c>
      <c r="X119" s="300">
        <v>36.659941021263386</v>
      </c>
      <c r="Y119" s="305">
        <v>4081</v>
      </c>
      <c r="Z119" s="308">
        <v>63.340058978736614</v>
      </c>
      <c r="AA119" s="307">
        <v>2327</v>
      </c>
      <c r="AB119" s="300">
        <v>64.800891116680589</v>
      </c>
      <c r="AC119" s="307">
        <v>1264</v>
      </c>
      <c r="AD119" s="308">
        <v>35.199108883319411</v>
      </c>
      <c r="AE119" s="307">
        <v>1502</v>
      </c>
      <c r="AF119" s="300">
        <v>41.826789195210246</v>
      </c>
      <c r="AG119" s="305">
        <v>790</v>
      </c>
      <c r="AH119" s="300">
        <v>21.999443052074628</v>
      </c>
      <c r="AI119" s="305">
        <v>465</v>
      </c>
      <c r="AJ119" s="304">
        <v>12.949039264828738</v>
      </c>
      <c r="AK119" s="305">
        <v>832</v>
      </c>
      <c r="AL119" s="304">
        <v>23.169033695349484</v>
      </c>
      <c r="AM119" s="305">
        <v>1</v>
      </c>
      <c r="AN119" s="300">
        <v>2.7847396268448898E-2</v>
      </c>
      <c r="AO119" s="305">
        <v>0</v>
      </c>
      <c r="AP119" s="308">
        <v>0</v>
      </c>
      <c r="AQ119" s="594">
        <v>6443</v>
      </c>
      <c r="AR119" s="309">
        <v>3591</v>
      </c>
    </row>
    <row r="120" spans="1:44" ht="15">
      <c r="A120" s="335">
        <v>390</v>
      </c>
      <c r="B120" s="336" t="s">
        <v>141</v>
      </c>
      <c r="C120" s="299">
        <v>857</v>
      </c>
      <c r="D120" s="300">
        <v>18.529729729729731</v>
      </c>
      <c r="E120" s="301">
        <v>2692</v>
      </c>
      <c r="F120" s="300">
        <v>58.205405405405408</v>
      </c>
      <c r="G120" s="301">
        <v>1016</v>
      </c>
      <c r="H120" s="300">
        <v>21.967567567567567</v>
      </c>
      <c r="I120" s="301">
        <v>0</v>
      </c>
      <c r="J120" s="302">
        <v>0</v>
      </c>
      <c r="K120" s="301">
        <v>52</v>
      </c>
      <c r="L120" s="303">
        <v>1.1243243243243244</v>
      </c>
      <c r="M120" s="301">
        <v>8</v>
      </c>
      <c r="N120" s="303">
        <v>0.19484736956051094</v>
      </c>
      <c r="O120" s="307">
        <v>2177</v>
      </c>
      <c r="P120" s="304">
        <v>47.070270270270271</v>
      </c>
      <c r="Q120" s="305">
        <v>2448</v>
      </c>
      <c r="R120" s="306">
        <v>52.929729729729722</v>
      </c>
      <c r="S120" s="307">
        <v>1843</v>
      </c>
      <c r="T120" s="304">
        <v>56.154783668494822</v>
      </c>
      <c r="U120" s="305">
        <v>1439</v>
      </c>
      <c r="V120" s="308">
        <v>43.845216331505185</v>
      </c>
      <c r="W120" s="307">
        <v>3937</v>
      </c>
      <c r="X120" s="300">
        <v>85.124324324324334</v>
      </c>
      <c r="Y120" s="305">
        <v>688</v>
      </c>
      <c r="Z120" s="308">
        <v>14.875675675675677</v>
      </c>
      <c r="AA120" s="307">
        <v>2791</v>
      </c>
      <c r="AB120" s="300">
        <v>85.039609993906154</v>
      </c>
      <c r="AC120" s="307">
        <v>491</v>
      </c>
      <c r="AD120" s="308">
        <v>14.960390006093846</v>
      </c>
      <c r="AE120" s="307">
        <v>1395</v>
      </c>
      <c r="AF120" s="300">
        <v>42.504570383912252</v>
      </c>
      <c r="AG120" s="305">
        <v>548</v>
      </c>
      <c r="AH120" s="300">
        <v>16.697135892748324</v>
      </c>
      <c r="AI120" s="305">
        <v>447</v>
      </c>
      <c r="AJ120" s="304">
        <v>13.619744058500913</v>
      </c>
      <c r="AK120" s="305">
        <v>890</v>
      </c>
      <c r="AL120" s="304">
        <v>27.117611212675197</v>
      </c>
      <c r="AM120" s="305">
        <v>1</v>
      </c>
      <c r="AN120" s="300">
        <v>3.0469226081657527E-2</v>
      </c>
      <c r="AO120" s="305">
        <v>0</v>
      </c>
      <c r="AP120" s="308">
        <v>0</v>
      </c>
      <c r="AQ120" s="594">
        <v>4625</v>
      </c>
      <c r="AR120" s="309">
        <v>3282</v>
      </c>
    </row>
    <row r="121" spans="1:44" ht="15">
      <c r="A121" s="335">
        <v>467</v>
      </c>
      <c r="B121" s="336" t="s">
        <v>151</v>
      </c>
      <c r="C121" s="299">
        <v>1579</v>
      </c>
      <c r="D121" s="300">
        <v>35.379789379341247</v>
      </c>
      <c r="E121" s="301">
        <v>2191</v>
      </c>
      <c r="F121" s="300">
        <v>49.09253865113152</v>
      </c>
      <c r="G121" s="301">
        <v>677</v>
      </c>
      <c r="H121" s="300">
        <v>15.16916872059153</v>
      </c>
      <c r="I121" s="301">
        <v>1</v>
      </c>
      <c r="J121" s="302">
        <v>2.2406453058480841E-2</v>
      </c>
      <c r="K121" s="301">
        <v>11</v>
      </c>
      <c r="L121" s="303">
        <v>0.24647098364328929</v>
      </c>
      <c r="M121" s="301">
        <v>4</v>
      </c>
      <c r="N121" s="303">
        <v>0.11088933244621868</v>
      </c>
      <c r="O121" s="307">
        <v>2351</v>
      </c>
      <c r="P121" s="304">
        <v>52.677571140488467</v>
      </c>
      <c r="Q121" s="305">
        <v>2112</v>
      </c>
      <c r="R121" s="306">
        <v>47.32242885951154</v>
      </c>
      <c r="S121" s="307">
        <v>475</v>
      </c>
      <c r="T121" s="304">
        <v>53.370786516853933</v>
      </c>
      <c r="U121" s="305">
        <v>415</v>
      </c>
      <c r="V121" s="308">
        <v>46.629213483146067</v>
      </c>
      <c r="W121" s="307">
        <v>1242</v>
      </c>
      <c r="X121" s="300">
        <v>27.828814698633209</v>
      </c>
      <c r="Y121" s="305">
        <v>3221</v>
      </c>
      <c r="Z121" s="308">
        <v>72.171185301366791</v>
      </c>
      <c r="AA121" s="307">
        <v>713</v>
      </c>
      <c r="AB121" s="300">
        <v>80.112359550561791</v>
      </c>
      <c r="AC121" s="307">
        <v>177</v>
      </c>
      <c r="AD121" s="308">
        <v>19.887640449438202</v>
      </c>
      <c r="AE121" s="307">
        <v>344</v>
      </c>
      <c r="AF121" s="300">
        <v>38.651685393258425</v>
      </c>
      <c r="AG121" s="305">
        <v>199</v>
      </c>
      <c r="AH121" s="300">
        <v>22.359550561797754</v>
      </c>
      <c r="AI121" s="305">
        <v>130</v>
      </c>
      <c r="AJ121" s="304">
        <v>14.606741573033707</v>
      </c>
      <c r="AK121" s="305">
        <v>216</v>
      </c>
      <c r="AL121" s="304">
        <v>24.269662921348313</v>
      </c>
      <c r="AM121" s="305">
        <v>1</v>
      </c>
      <c r="AN121" s="300">
        <v>0.11235955056179776</v>
      </c>
      <c r="AO121" s="305">
        <v>0</v>
      </c>
      <c r="AP121" s="308">
        <v>0</v>
      </c>
      <c r="AQ121" s="594">
        <v>4463</v>
      </c>
      <c r="AR121" s="309">
        <v>890</v>
      </c>
    </row>
    <row r="122" spans="1:44" ht="15">
      <c r="A122" s="335">
        <v>576</v>
      </c>
      <c r="B122" s="336" t="s">
        <v>169</v>
      </c>
      <c r="C122" s="299">
        <v>709</v>
      </c>
      <c r="D122" s="300">
        <v>12.608927618708874</v>
      </c>
      <c r="E122" s="301">
        <v>4096</v>
      </c>
      <c r="F122" s="300">
        <v>72.843677752089633</v>
      </c>
      <c r="G122" s="301">
        <v>780</v>
      </c>
      <c r="H122" s="300">
        <v>13.87159879068113</v>
      </c>
      <c r="I122" s="301">
        <v>1</v>
      </c>
      <c r="J122" s="302">
        <v>1.7784101013693758E-2</v>
      </c>
      <c r="K122" s="301">
        <v>36</v>
      </c>
      <c r="L122" s="303">
        <v>0.64022763649297532</v>
      </c>
      <c r="M122" s="301">
        <v>1</v>
      </c>
      <c r="N122" s="303">
        <v>3.5354428142124805E-2</v>
      </c>
      <c r="O122" s="307">
        <v>2808</v>
      </c>
      <c r="P122" s="304">
        <v>49.937755646452068</v>
      </c>
      <c r="Q122" s="305">
        <v>2815</v>
      </c>
      <c r="R122" s="306">
        <v>50.062244353547925</v>
      </c>
      <c r="S122" s="307">
        <v>601</v>
      </c>
      <c r="T122" s="304">
        <v>52.765583845478488</v>
      </c>
      <c r="U122" s="305">
        <v>538</v>
      </c>
      <c r="V122" s="308">
        <v>47.234416154521512</v>
      </c>
      <c r="W122" s="307">
        <v>2075</v>
      </c>
      <c r="X122" s="300">
        <v>36.902009603414548</v>
      </c>
      <c r="Y122" s="305">
        <v>3548</v>
      </c>
      <c r="Z122" s="308">
        <v>63.097990396585459</v>
      </c>
      <c r="AA122" s="307">
        <v>854</v>
      </c>
      <c r="AB122" s="300">
        <v>74.978050921861282</v>
      </c>
      <c r="AC122" s="307">
        <v>285</v>
      </c>
      <c r="AD122" s="308">
        <v>25.021949078138718</v>
      </c>
      <c r="AE122" s="307">
        <v>428</v>
      </c>
      <c r="AF122" s="300">
        <v>37.576821773485513</v>
      </c>
      <c r="AG122" s="305">
        <v>273</v>
      </c>
      <c r="AH122" s="300">
        <v>23.968393327480246</v>
      </c>
      <c r="AI122" s="305">
        <v>173</v>
      </c>
      <c r="AJ122" s="304">
        <v>15.188762071992976</v>
      </c>
      <c r="AK122" s="305">
        <v>265</v>
      </c>
      <c r="AL122" s="304">
        <v>23.266022827041262</v>
      </c>
      <c r="AM122" s="305">
        <v>0</v>
      </c>
      <c r="AN122" s="300">
        <v>0</v>
      </c>
      <c r="AO122" s="305">
        <v>0</v>
      </c>
      <c r="AP122" s="308">
        <v>0</v>
      </c>
      <c r="AQ122" s="594">
        <v>5623</v>
      </c>
      <c r="AR122" s="309">
        <v>1139</v>
      </c>
    </row>
    <row r="123" spans="1:44" ht="15">
      <c r="A123" s="335">
        <v>642</v>
      </c>
      <c r="B123" s="336" t="s">
        <v>187</v>
      </c>
      <c r="C123" s="299">
        <v>4163</v>
      </c>
      <c r="D123" s="300">
        <v>32.447388932190179</v>
      </c>
      <c r="E123" s="301">
        <v>6536</v>
      </c>
      <c r="F123" s="300">
        <v>50.943102104442715</v>
      </c>
      <c r="G123" s="301">
        <v>2015</v>
      </c>
      <c r="H123" s="300">
        <v>15.705378020265004</v>
      </c>
      <c r="I123" s="301">
        <v>2</v>
      </c>
      <c r="J123" s="302">
        <v>1.558846453624318E-2</v>
      </c>
      <c r="K123" s="301">
        <v>109</v>
      </c>
      <c r="L123" s="303">
        <v>0.84957131722525336</v>
      </c>
      <c r="M123" s="301">
        <v>5</v>
      </c>
      <c r="N123" s="303">
        <v>3.1172069825436407E-2</v>
      </c>
      <c r="O123" s="307">
        <v>6645</v>
      </c>
      <c r="P123" s="304">
        <v>51.792673421667971</v>
      </c>
      <c r="Q123" s="305">
        <v>6185</v>
      </c>
      <c r="R123" s="306">
        <v>48.207326578332029</v>
      </c>
      <c r="S123" s="307">
        <v>1180</v>
      </c>
      <c r="T123" s="304">
        <v>52.938537460744726</v>
      </c>
      <c r="U123" s="305">
        <v>1049</v>
      </c>
      <c r="V123" s="308">
        <v>47.061462539255274</v>
      </c>
      <c r="W123" s="307">
        <v>5456</v>
      </c>
      <c r="X123" s="300">
        <v>42.525331254871396</v>
      </c>
      <c r="Y123" s="305">
        <v>7374</v>
      </c>
      <c r="Z123" s="308">
        <v>57.474668745128611</v>
      </c>
      <c r="AA123" s="307">
        <v>1742</v>
      </c>
      <c r="AB123" s="300">
        <v>78.151637505607894</v>
      </c>
      <c r="AC123" s="307">
        <v>487</v>
      </c>
      <c r="AD123" s="308">
        <v>21.848362494392106</v>
      </c>
      <c r="AE123" s="307">
        <v>888</v>
      </c>
      <c r="AF123" s="300">
        <v>39.838492597577392</v>
      </c>
      <c r="AG123" s="305">
        <v>541</v>
      </c>
      <c r="AH123" s="300">
        <v>24.270973530731268</v>
      </c>
      <c r="AI123" s="305">
        <v>291</v>
      </c>
      <c r="AJ123" s="304">
        <v>13.055181695827725</v>
      </c>
      <c r="AK123" s="305">
        <v>506</v>
      </c>
      <c r="AL123" s="304">
        <v>22.700762673844775</v>
      </c>
      <c r="AM123" s="305">
        <v>1</v>
      </c>
      <c r="AN123" s="300">
        <v>4.4863167339614173E-2</v>
      </c>
      <c r="AO123" s="305">
        <v>0</v>
      </c>
      <c r="AP123" s="308">
        <v>0</v>
      </c>
      <c r="AQ123" s="594">
        <v>12830</v>
      </c>
      <c r="AR123" s="309">
        <v>2229</v>
      </c>
    </row>
    <row r="124" spans="1:44" ht="15">
      <c r="A124" s="335">
        <v>679</v>
      </c>
      <c r="B124" s="336" t="s">
        <v>3505</v>
      </c>
      <c r="C124" s="299">
        <v>2214</v>
      </c>
      <c r="D124" s="300">
        <v>17.294172785502266</v>
      </c>
      <c r="E124" s="301">
        <v>8363</v>
      </c>
      <c r="F124" s="300">
        <v>65.325730354632086</v>
      </c>
      <c r="G124" s="301">
        <v>2072</v>
      </c>
      <c r="H124" s="300">
        <v>16.184971098265898</v>
      </c>
      <c r="I124" s="301">
        <v>2</v>
      </c>
      <c r="J124" s="302">
        <v>1.562255897516013E-2</v>
      </c>
      <c r="K124" s="301">
        <v>137</v>
      </c>
      <c r="L124" s="303">
        <v>1.0701452897984691</v>
      </c>
      <c r="M124" s="301">
        <v>14</v>
      </c>
      <c r="N124" s="303">
        <v>0.10079082028221431</v>
      </c>
      <c r="O124" s="307">
        <v>6132</v>
      </c>
      <c r="P124" s="304">
        <v>47.89876581784096</v>
      </c>
      <c r="Q124" s="305">
        <v>6670</v>
      </c>
      <c r="R124" s="306">
        <v>52.10123418215904</v>
      </c>
      <c r="S124" s="307">
        <v>2903</v>
      </c>
      <c r="T124" s="304">
        <v>52.849080648097576</v>
      </c>
      <c r="U124" s="305">
        <v>2590</v>
      </c>
      <c r="V124" s="308">
        <v>47.150919351902424</v>
      </c>
      <c r="W124" s="307">
        <v>5612</v>
      </c>
      <c r="X124" s="300">
        <v>43.836900484299328</v>
      </c>
      <c r="Y124" s="305">
        <v>7190</v>
      </c>
      <c r="Z124" s="308">
        <v>56.163099515700679</v>
      </c>
      <c r="AA124" s="307">
        <v>4212</v>
      </c>
      <c r="AB124" s="300">
        <v>76.679410158383405</v>
      </c>
      <c r="AC124" s="307">
        <v>1281</v>
      </c>
      <c r="AD124" s="308">
        <v>23.320589841616606</v>
      </c>
      <c r="AE124" s="307">
        <v>2099</v>
      </c>
      <c r="AF124" s="300">
        <v>38.212270162024389</v>
      </c>
      <c r="AG124" s="305">
        <v>1104</v>
      </c>
      <c r="AH124" s="300">
        <v>20.098306936100492</v>
      </c>
      <c r="AI124" s="305">
        <v>803</v>
      </c>
      <c r="AJ124" s="304">
        <v>14.618605497906426</v>
      </c>
      <c r="AK124" s="305">
        <v>1486</v>
      </c>
      <c r="AL124" s="304">
        <v>27.052612415801931</v>
      </c>
      <c r="AM124" s="305">
        <v>1</v>
      </c>
      <c r="AN124" s="300">
        <v>1.8204988166757689E-2</v>
      </c>
      <c r="AO124" s="305">
        <v>0</v>
      </c>
      <c r="AP124" s="308">
        <v>0</v>
      </c>
      <c r="AQ124" s="594">
        <v>12802</v>
      </c>
      <c r="AR124" s="309">
        <v>5493</v>
      </c>
    </row>
    <row r="125" spans="1:44" ht="15.75" customHeight="1">
      <c r="A125" s="335">
        <v>789</v>
      </c>
      <c r="B125" s="336" t="s">
        <v>232</v>
      </c>
      <c r="C125" s="299">
        <v>1195</v>
      </c>
      <c r="D125" s="300">
        <v>12.967986977753663</v>
      </c>
      <c r="E125" s="301">
        <v>6559</v>
      </c>
      <c r="F125" s="300">
        <v>71.177428106348344</v>
      </c>
      <c r="G125" s="301">
        <v>1350</v>
      </c>
      <c r="H125" s="300">
        <v>14.650027129679868</v>
      </c>
      <c r="I125" s="301">
        <v>17</v>
      </c>
      <c r="J125" s="302">
        <v>0.18448182311448727</v>
      </c>
      <c r="K125" s="301">
        <v>76</v>
      </c>
      <c r="L125" s="303">
        <v>0.82474226804123718</v>
      </c>
      <c r="M125" s="301">
        <v>18</v>
      </c>
      <c r="N125" s="303">
        <v>0.18418201516793065</v>
      </c>
      <c r="O125" s="307">
        <v>4376</v>
      </c>
      <c r="P125" s="304">
        <v>47.487791644058603</v>
      </c>
      <c r="Q125" s="305">
        <v>4839</v>
      </c>
      <c r="R125" s="306">
        <v>52.512208355941404</v>
      </c>
      <c r="S125" s="307">
        <v>2424</v>
      </c>
      <c r="T125" s="304">
        <v>55.317206754906437</v>
      </c>
      <c r="U125" s="305">
        <v>1958</v>
      </c>
      <c r="V125" s="308">
        <v>44.682793245093563</v>
      </c>
      <c r="W125" s="307">
        <v>3960</v>
      </c>
      <c r="X125" s="300">
        <v>42.973412913727614</v>
      </c>
      <c r="Y125" s="305">
        <v>5255</v>
      </c>
      <c r="Z125" s="308">
        <v>57.026587086272386</v>
      </c>
      <c r="AA125" s="307">
        <v>2950</v>
      </c>
      <c r="AB125" s="300">
        <v>67.320858055682336</v>
      </c>
      <c r="AC125" s="307">
        <v>1432</v>
      </c>
      <c r="AD125" s="308">
        <v>32.679141944317664</v>
      </c>
      <c r="AE125" s="307">
        <v>1850</v>
      </c>
      <c r="AF125" s="300">
        <v>42.21816522136011</v>
      </c>
      <c r="AG125" s="305">
        <v>848</v>
      </c>
      <c r="AH125" s="300">
        <v>19.351894112277499</v>
      </c>
      <c r="AI125" s="305">
        <v>571</v>
      </c>
      <c r="AJ125" s="304">
        <v>13.030579643998175</v>
      </c>
      <c r="AK125" s="305">
        <v>1107</v>
      </c>
      <c r="AL125" s="304">
        <v>25.262437243267915</v>
      </c>
      <c r="AM125" s="305">
        <v>3</v>
      </c>
      <c r="AN125" s="300">
        <v>6.8461889548151536E-2</v>
      </c>
      <c r="AO125" s="305">
        <v>0</v>
      </c>
      <c r="AP125" s="308">
        <v>0</v>
      </c>
      <c r="AQ125" s="594">
        <v>9215</v>
      </c>
      <c r="AR125" s="309">
        <v>4382</v>
      </c>
    </row>
    <row r="126" spans="1:44" ht="15">
      <c r="A126" s="335">
        <v>792</v>
      </c>
      <c r="B126" s="336" t="s">
        <v>236</v>
      </c>
      <c r="C126" s="299">
        <v>281</v>
      </c>
      <c r="D126" s="300">
        <v>9.076227390180879</v>
      </c>
      <c r="E126" s="301">
        <v>2250</v>
      </c>
      <c r="F126" s="300">
        <v>72.674418604651152</v>
      </c>
      <c r="G126" s="301">
        <v>530</v>
      </c>
      <c r="H126" s="300">
        <v>17.118863049095605</v>
      </c>
      <c r="I126" s="301">
        <v>0</v>
      </c>
      <c r="J126" s="302">
        <v>0</v>
      </c>
      <c r="K126" s="301">
        <v>29</v>
      </c>
      <c r="L126" s="303">
        <v>0.93669250645994839</v>
      </c>
      <c r="M126" s="301">
        <v>6</v>
      </c>
      <c r="N126" s="303">
        <v>0.19132653061224489</v>
      </c>
      <c r="O126" s="307">
        <v>1416</v>
      </c>
      <c r="P126" s="304">
        <v>45.736434108527128</v>
      </c>
      <c r="Q126" s="305">
        <v>1680</v>
      </c>
      <c r="R126" s="306">
        <v>54.263565891472865</v>
      </c>
      <c r="S126" s="307">
        <v>1058</v>
      </c>
      <c r="T126" s="304">
        <v>55.305802404600101</v>
      </c>
      <c r="U126" s="305">
        <v>855</v>
      </c>
      <c r="V126" s="308">
        <v>44.694197595399899</v>
      </c>
      <c r="W126" s="307">
        <v>1655</v>
      </c>
      <c r="X126" s="300">
        <v>53.456072351421192</v>
      </c>
      <c r="Y126" s="305">
        <v>1441</v>
      </c>
      <c r="Z126" s="308">
        <v>46.543927648578808</v>
      </c>
      <c r="AA126" s="307">
        <v>1572</v>
      </c>
      <c r="AB126" s="300">
        <v>82.174594877156309</v>
      </c>
      <c r="AC126" s="307">
        <v>341</v>
      </c>
      <c r="AD126" s="308">
        <v>17.825405122843701</v>
      </c>
      <c r="AE126" s="307">
        <v>784</v>
      </c>
      <c r="AF126" s="300">
        <v>40.982749607945635</v>
      </c>
      <c r="AG126" s="305">
        <v>347</v>
      </c>
      <c r="AH126" s="300">
        <v>18.139048614741242</v>
      </c>
      <c r="AI126" s="305">
        <v>273</v>
      </c>
      <c r="AJ126" s="304">
        <v>14.270778881338211</v>
      </c>
      <c r="AK126" s="305">
        <v>507</v>
      </c>
      <c r="AL126" s="304">
        <v>26.502875065342398</v>
      </c>
      <c r="AM126" s="305">
        <v>1</v>
      </c>
      <c r="AN126" s="300">
        <v>5.2273915316257184E-2</v>
      </c>
      <c r="AO126" s="305">
        <v>0</v>
      </c>
      <c r="AP126" s="308">
        <v>0</v>
      </c>
      <c r="AQ126" s="594">
        <v>3096</v>
      </c>
      <c r="AR126" s="309">
        <v>1913</v>
      </c>
    </row>
    <row r="127" spans="1:44" ht="15">
      <c r="A127" s="335">
        <v>809</v>
      </c>
      <c r="B127" s="336" t="s">
        <v>238</v>
      </c>
      <c r="C127" s="299">
        <v>427</v>
      </c>
      <c r="D127" s="300">
        <v>11.980920314253646</v>
      </c>
      <c r="E127" s="301">
        <v>2200</v>
      </c>
      <c r="F127" s="300">
        <v>61.728395061728392</v>
      </c>
      <c r="G127" s="301">
        <v>887</v>
      </c>
      <c r="H127" s="300">
        <v>24.88776655443322</v>
      </c>
      <c r="I127" s="301">
        <v>0</v>
      </c>
      <c r="J127" s="302">
        <v>0</v>
      </c>
      <c r="K127" s="301">
        <v>44</v>
      </c>
      <c r="L127" s="303">
        <v>1.2345679012345678</v>
      </c>
      <c r="M127" s="301">
        <v>6</v>
      </c>
      <c r="N127" s="303">
        <v>0.14136273678258413</v>
      </c>
      <c r="O127" s="307">
        <v>1648</v>
      </c>
      <c r="P127" s="304">
        <v>46.240179573512904</v>
      </c>
      <c r="Q127" s="305">
        <v>1916</v>
      </c>
      <c r="R127" s="306">
        <v>53.759820426487096</v>
      </c>
      <c r="S127" s="307">
        <v>1966</v>
      </c>
      <c r="T127" s="304">
        <v>55.085458111515827</v>
      </c>
      <c r="U127" s="305">
        <v>1603</v>
      </c>
      <c r="V127" s="308">
        <v>44.914541888484173</v>
      </c>
      <c r="W127" s="307">
        <v>1731</v>
      </c>
      <c r="X127" s="300">
        <v>48.569023569023564</v>
      </c>
      <c r="Y127" s="305">
        <v>1833</v>
      </c>
      <c r="Z127" s="308">
        <v>51.430976430976429</v>
      </c>
      <c r="AA127" s="307">
        <v>2542</v>
      </c>
      <c r="AB127" s="300">
        <v>71.224432614177644</v>
      </c>
      <c r="AC127" s="307">
        <v>1027</v>
      </c>
      <c r="AD127" s="308">
        <v>28.77556738582236</v>
      </c>
      <c r="AE127" s="307">
        <v>1479</v>
      </c>
      <c r="AF127" s="300">
        <v>41.440179321938921</v>
      </c>
      <c r="AG127" s="305">
        <v>549</v>
      </c>
      <c r="AH127" s="300">
        <v>15.382460072849538</v>
      </c>
      <c r="AI127" s="305">
        <v>485</v>
      </c>
      <c r="AJ127" s="304">
        <v>13.58924068366489</v>
      </c>
      <c r="AK127" s="305">
        <v>1054</v>
      </c>
      <c r="AL127" s="304">
        <v>29.53208181563463</v>
      </c>
      <c r="AM127" s="305">
        <v>2</v>
      </c>
      <c r="AN127" s="300">
        <v>5.6038105912020179E-2</v>
      </c>
      <c r="AO127" s="305">
        <v>0</v>
      </c>
      <c r="AP127" s="308">
        <v>0</v>
      </c>
      <c r="AQ127" s="594">
        <v>3564</v>
      </c>
      <c r="AR127" s="309">
        <v>3569</v>
      </c>
    </row>
    <row r="128" spans="1:44" ht="15">
      <c r="A128" s="335">
        <v>847</v>
      </c>
      <c r="B128" s="336" t="s">
        <v>246</v>
      </c>
      <c r="C128" s="299">
        <v>18638</v>
      </c>
      <c r="D128" s="300">
        <v>75.625887603976466</v>
      </c>
      <c r="E128" s="301">
        <v>4325</v>
      </c>
      <c r="F128" s="300">
        <v>17.549198620409818</v>
      </c>
      <c r="G128" s="301">
        <v>1535</v>
      </c>
      <c r="H128" s="300">
        <v>6.2284439034286878</v>
      </c>
      <c r="I128" s="301">
        <v>1</v>
      </c>
      <c r="J128" s="302">
        <v>4.0576181781294381E-3</v>
      </c>
      <c r="K128" s="301">
        <v>120</v>
      </c>
      <c r="L128" s="303">
        <v>0.48691418137553255</v>
      </c>
      <c r="M128" s="301">
        <v>26</v>
      </c>
      <c r="N128" s="303">
        <v>9.7430276458409446E-2</v>
      </c>
      <c r="O128" s="307">
        <v>12420</v>
      </c>
      <c r="P128" s="304">
        <v>50.395617772367615</v>
      </c>
      <c r="Q128" s="305">
        <v>12225</v>
      </c>
      <c r="R128" s="306">
        <v>49.604382227632385</v>
      </c>
      <c r="S128" s="307">
        <v>2974</v>
      </c>
      <c r="T128" s="304">
        <v>54.810173239955773</v>
      </c>
      <c r="U128" s="305">
        <v>2452</v>
      </c>
      <c r="V128" s="308">
        <v>45.189826760044234</v>
      </c>
      <c r="W128" s="307">
        <v>10184</v>
      </c>
      <c r="X128" s="300">
        <v>41.322783526070197</v>
      </c>
      <c r="Y128" s="305">
        <v>14461</v>
      </c>
      <c r="Z128" s="308">
        <v>58.677216473929803</v>
      </c>
      <c r="AA128" s="307">
        <v>4630</v>
      </c>
      <c r="AB128" s="300">
        <v>85.329893107261341</v>
      </c>
      <c r="AC128" s="307">
        <v>796</v>
      </c>
      <c r="AD128" s="308">
        <v>14.670106892738666</v>
      </c>
      <c r="AE128" s="307">
        <v>2097</v>
      </c>
      <c r="AF128" s="300">
        <v>38.647253962403241</v>
      </c>
      <c r="AG128" s="305">
        <v>1267</v>
      </c>
      <c r="AH128" s="300">
        <v>23.350534463693329</v>
      </c>
      <c r="AI128" s="305">
        <v>875</v>
      </c>
      <c r="AJ128" s="304">
        <v>16.12605971249539</v>
      </c>
      <c r="AK128" s="305">
        <v>1184</v>
      </c>
      <c r="AL128" s="304">
        <v>21.820862513822338</v>
      </c>
      <c r="AM128" s="305">
        <v>2</v>
      </c>
      <c r="AN128" s="300">
        <v>3.6859565057132324E-2</v>
      </c>
      <c r="AO128" s="305">
        <v>0</v>
      </c>
      <c r="AP128" s="308">
        <v>0</v>
      </c>
      <c r="AQ128" s="594">
        <v>24645</v>
      </c>
      <c r="AR128" s="309">
        <v>5426</v>
      </c>
    </row>
    <row r="129" spans="1:44" ht="15">
      <c r="A129" s="335">
        <v>856</v>
      </c>
      <c r="B129" s="336" t="s">
        <v>251</v>
      </c>
      <c r="C129" s="299">
        <v>543</v>
      </c>
      <c r="D129" s="300">
        <v>18.425517475398713</v>
      </c>
      <c r="E129" s="301">
        <v>1683</v>
      </c>
      <c r="F129" s="300">
        <v>57.108924329826941</v>
      </c>
      <c r="G129" s="301">
        <v>688</v>
      </c>
      <c r="H129" s="300">
        <v>23.34577536477774</v>
      </c>
      <c r="I129" s="301">
        <v>1</v>
      </c>
      <c r="J129" s="302">
        <v>3.3932813030200203E-2</v>
      </c>
      <c r="K129" s="301">
        <v>28</v>
      </c>
      <c r="L129" s="303">
        <v>0.95011876484560576</v>
      </c>
      <c r="M129" s="301">
        <v>4</v>
      </c>
      <c r="N129" s="303">
        <v>0.13481631277384565</v>
      </c>
      <c r="O129" s="307">
        <v>1407</v>
      </c>
      <c r="P129" s="304">
        <v>47.743467933491686</v>
      </c>
      <c r="Q129" s="305">
        <v>1540</v>
      </c>
      <c r="R129" s="306">
        <v>52.256532066508314</v>
      </c>
      <c r="S129" s="307">
        <v>921</v>
      </c>
      <c r="T129" s="304">
        <v>58.513341804320206</v>
      </c>
      <c r="U129" s="305">
        <v>653</v>
      </c>
      <c r="V129" s="308">
        <v>41.486658195679802</v>
      </c>
      <c r="W129" s="307">
        <v>1645</v>
      </c>
      <c r="X129" s="300">
        <v>55.819477434679335</v>
      </c>
      <c r="Y129" s="305">
        <v>1302</v>
      </c>
      <c r="Z129" s="308">
        <v>44.180522565320665</v>
      </c>
      <c r="AA129" s="307">
        <v>1199</v>
      </c>
      <c r="AB129" s="300">
        <v>76.175349428208378</v>
      </c>
      <c r="AC129" s="307">
        <v>375</v>
      </c>
      <c r="AD129" s="308">
        <v>23.824650571791615</v>
      </c>
      <c r="AE129" s="307">
        <v>702</v>
      </c>
      <c r="AF129" s="300">
        <v>44.599745870393903</v>
      </c>
      <c r="AG129" s="305">
        <v>260</v>
      </c>
      <c r="AH129" s="300">
        <v>16.518424396442185</v>
      </c>
      <c r="AI129" s="305">
        <v>218</v>
      </c>
      <c r="AJ129" s="304">
        <v>13.850063532401524</v>
      </c>
      <c r="AK129" s="305">
        <v>393</v>
      </c>
      <c r="AL129" s="304">
        <v>24.968233799237609</v>
      </c>
      <c r="AM129" s="305">
        <v>1</v>
      </c>
      <c r="AN129" s="300">
        <v>6.353240152477764E-2</v>
      </c>
      <c r="AO129" s="305">
        <v>0</v>
      </c>
      <c r="AP129" s="308">
        <v>0</v>
      </c>
      <c r="AQ129" s="594">
        <v>2947</v>
      </c>
      <c r="AR129" s="309">
        <v>1574</v>
      </c>
    </row>
    <row r="130" spans="1:44" ht="15">
      <c r="A130" s="335">
        <v>861</v>
      </c>
      <c r="B130" s="337" t="s">
        <v>255</v>
      </c>
      <c r="C130" s="299">
        <v>668</v>
      </c>
      <c r="D130" s="300">
        <v>11.27045722962713</v>
      </c>
      <c r="E130" s="301">
        <v>3181</v>
      </c>
      <c r="F130" s="300">
        <v>53.669647376413025</v>
      </c>
      <c r="G130" s="301">
        <v>2011</v>
      </c>
      <c r="H130" s="300">
        <v>33.929475282605026</v>
      </c>
      <c r="I130" s="301">
        <v>0</v>
      </c>
      <c r="J130" s="302">
        <v>0</v>
      </c>
      <c r="K130" s="301">
        <v>50</v>
      </c>
      <c r="L130" s="303">
        <v>0.84359709802598271</v>
      </c>
      <c r="M130" s="301">
        <v>17</v>
      </c>
      <c r="N130" s="303">
        <v>0.28716216216216217</v>
      </c>
      <c r="O130" s="313">
        <v>2762</v>
      </c>
      <c r="P130" s="310">
        <v>46.600303694955294</v>
      </c>
      <c r="Q130" s="311">
        <v>3165</v>
      </c>
      <c r="R130" s="312">
        <v>53.399696305044706</v>
      </c>
      <c r="S130" s="313">
        <v>2132</v>
      </c>
      <c r="T130" s="310">
        <v>57.74647887323944</v>
      </c>
      <c r="U130" s="311">
        <v>1560</v>
      </c>
      <c r="V130" s="314">
        <v>42.25352112676056</v>
      </c>
      <c r="W130" s="313">
        <v>3428</v>
      </c>
      <c r="X130" s="315">
        <v>57.837017040661379</v>
      </c>
      <c r="Y130" s="311">
        <v>2499</v>
      </c>
      <c r="Z130" s="314">
        <v>42.162982959338621</v>
      </c>
      <c r="AA130" s="307">
        <v>2889</v>
      </c>
      <c r="AB130" s="300">
        <v>78.25027085590466</v>
      </c>
      <c r="AC130" s="307">
        <v>803</v>
      </c>
      <c r="AD130" s="308">
        <v>21.74972914409534</v>
      </c>
      <c r="AE130" s="307">
        <v>1681</v>
      </c>
      <c r="AF130" s="300">
        <v>45.530877573131093</v>
      </c>
      <c r="AG130" s="305">
        <v>632</v>
      </c>
      <c r="AH130" s="300">
        <v>17.118093174431202</v>
      </c>
      <c r="AI130" s="305">
        <v>450</v>
      </c>
      <c r="AJ130" s="304">
        <v>12.18851570964247</v>
      </c>
      <c r="AK130" s="305">
        <v>927</v>
      </c>
      <c r="AL130" s="304">
        <v>25.108342361863489</v>
      </c>
      <c r="AM130" s="305">
        <v>1</v>
      </c>
      <c r="AN130" s="300">
        <v>2.7085590465872153E-2</v>
      </c>
      <c r="AO130" s="305">
        <v>0</v>
      </c>
      <c r="AP130" s="308">
        <v>0</v>
      </c>
      <c r="AQ130" s="595">
        <v>5927</v>
      </c>
      <c r="AR130" s="316">
        <v>3692</v>
      </c>
    </row>
    <row r="131" spans="1:44" ht="17.25" customHeight="1">
      <c r="A131" s="170"/>
      <c r="B131" s="185" t="s">
        <v>3421</v>
      </c>
      <c r="C131" s="187">
        <v>276426</v>
      </c>
      <c r="D131" s="172">
        <v>25.070788385807131</v>
      </c>
      <c r="E131" s="171">
        <v>430579</v>
      </c>
      <c r="F131" s="172">
        <v>39.051880041575139</v>
      </c>
      <c r="G131" s="171">
        <v>342333</v>
      </c>
      <c r="H131" s="172">
        <v>31.048302983360877</v>
      </c>
      <c r="I131" s="171">
        <v>3723</v>
      </c>
      <c r="J131" s="236">
        <v>0.33766196074305588</v>
      </c>
      <c r="K131" s="171">
        <v>44232</v>
      </c>
      <c r="L131" s="188">
        <v>4.0116744151455404</v>
      </c>
      <c r="M131" s="171">
        <v>5289</v>
      </c>
      <c r="N131" s="188">
        <v>0.38967780138893571</v>
      </c>
      <c r="O131" s="187">
        <v>530294</v>
      </c>
      <c r="P131" s="173">
        <v>48.095651842674741</v>
      </c>
      <c r="Q131" s="171">
        <v>572288</v>
      </c>
      <c r="R131" s="191">
        <v>51.904348157325266</v>
      </c>
      <c r="S131" s="187">
        <v>1502430</v>
      </c>
      <c r="T131" s="173">
        <v>47.452165830385269</v>
      </c>
      <c r="U131" s="171">
        <v>1663769</v>
      </c>
      <c r="V131" s="193">
        <v>52.547834169614738</v>
      </c>
      <c r="W131" s="187">
        <v>1021889</v>
      </c>
      <c r="X131" s="172">
        <v>92.681451356905882</v>
      </c>
      <c r="Y131" s="171">
        <v>80693</v>
      </c>
      <c r="Z131" s="193">
        <v>7.3185486430941191</v>
      </c>
      <c r="AA131" s="187">
        <v>3124426</v>
      </c>
      <c r="AB131" s="172">
        <v>98.6806577855656</v>
      </c>
      <c r="AC131" s="171">
        <v>41773</v>
      </c>
      <c r="AD131" s="193">
        <v>1.3193422144344054</v>
      </c>
      <c r="AE131" s="187">
        <v>1009192</v>
      </c>
      <c r="AF131" s="172">
        <v>31.873928328573157</v>
      </c>
      <c r="AG131" s="171">
        <v>942233</v>
      </c>
      <c r="AH131" s="172">
        <v>29.759121268119916</v>
      </c>
      <c r="AI131" s="171">
        <v>485806</v>
      </c>
      <c r="AJ131" s="173">
        <v>15.343508099143484</v>
      </c>
      <c r="AK131" s="171">
        <v>716637</v>
      </c>
      <c r="AL131" s="173">
        <v>22.633984787437555</v>
      </c>
      <c r="AM131" s="175">
        <v>7432</v>
      </c>
      <c r="AN131" s="172">
        <v>0.23472940266862571</v>
      </c>
      <c r="AO131" s="171">
        <v>0</v>
      </c>
      <c r="AP131" s="193">
        <v>0</v>
      </c>
      <c r="AQ131" s="596">
        <v>1102582</v>
      </c>
      <c r="AR131" s="195">
        <v>3166199</v>
      </c>
    </row>
    <row r="132" spans="1:44" ht="15">
      <c r="A132" s="335">
        <v>1</v>
      </c>
      <c r="B132" s="338" t="s">
        <v>6</v>
      </c>
      <c r="C132" s="299">
        <v>206503</v>
      </c>
      <c r="D132" s="300">
        <v>26.335200788641721</v>
      </c>
      <c r="E132" s="301">
        <v>299344</v>
      </c>
      <c r="F132" s="300">
        <v>38.175156510438917</v>
      </c>
      <c r="G132" s="301">
        <v>242050</v>
      </c>
      <c r="H132" s="300">
        <v>30.868487871317747</v>
      </c>
      <c r="I132" s="301">
        <v>2733</v>
      </c>
      <c r="J132" s="302">
        <v>0.34853781182528981</v>
      </c>
      <c r="K132" s="301">
        <v>30061</v>
      </c>
      <c r="L132" s="303">
        <v>3.8336608713062708</v>
      </c>
      <c r="M132" s="301">
        <v>3442</v>
      </c>
      <c r="N132" s="303">
        <v>0.36609119838160259</v>
      </c>
      <c r="O132" s="320">
        <v>379691</v>
      </c>
      <c r="P132" s="317">
        <v>48.421760084067373</v>
      </c>
      <c r="Q132" s="318">
        <v>404442</v>
      </c>
      <c r="R132" s="319">
        <v>51.578239915932635</v>
      </c>
      <c r="S132" s="320">
        <v>993649</v>
      </c>
      <c r="T132" s="317">
        <v>47.542604896225775</v>
      </c>
      <c r="U132" s="318">
        <v>1096369</v>
      </c>
      <c r="V132" s="321">
        <v>52.457395103774232</v>
      </c>
      <c r="W132" s="320">
        <v>738336</v>
      </c>
      <c r="X132" s="322">
        <v>94.159536711246687</v>
      </c>
      <c r="Y132" s="318">
        <v>45797</v>
      </c>
      <c r="Z132" s="321">
        <v>5.8404632887533108</v>
      </c>
      <c r="AA132" s="307">
        <v>2067161</v>
      </c>
      <c r="AB132" s="300">
        <v>98.906373055160287</v>
      </c>
      <c r="AC132" s="307">
        <v>22857</v>
      </c>
      <c r="AD132" s="308">
        <v>1.0936269448397096</v>
      </c>
      <c r="AE132" s="307">
        <v>667360</v>
      </c>
      <c r="AF132" s="300">
        <v>31.930825476144225</v>
      </c>
      <c r="AG132" s="305">
        <v>632204</v>
      </c>
      <c r="AH132" s="300">
        <v>30.248734699892537</v>
      </c>
      <c r="AI132" s="305">
        <v>321317</v>
      </c>
      <c r="AJ132" s="304">
        <v>15.373886732075992</v>
      </c>
      <c r="AK132" s="305">
        <v>460912</v>
      </c>
      <c r="AL132" s="304">
        <v>22.05301581134708</v>
      </c>
      <c r="AM132" s="305">
        <v>4972</v>
      </c>
      <c r="AN132" s="300">
        <v>0.23789268800555782</v>
      </c>
      <c r="AO132" s="305">
        <v>0</v>
      </c>
      <c r="AP132" s="308">
        <v>0</v>
      </c>
      <c r="AQ132" s="597">
        <v>784133</v>
      </c>
      <c r="AR132" s="323">
        <v>2090018</v>
      </c>
    </row>
    <row r="133" spans="1:44" ht="15">
      <c r="A133" s="335">
        <v>79</v>
      </c>
      <c r="B133" s="336" t="s">
        <v>41</v>
      </c>
      <c r="C133" s="299">
        <v>4488</v>
      </c>
      <c r="D133" s="300">
        <v>21.522083153503093</v>
      </c>
      <c r="E133" s="301">
        <v>11826</v>
      </c>
      <c r="F133" s="300">
        <v>56.711264566249461</v>
      </c>
      <c r="G133" s="301">
        <v>3815</v>
      </c>
      <c r="H133" s="300">
        <v>18.294729775092314</v>
      </c>
      <c r="I133" s="301">
        <v>9</v>
      </c>
      <c r="J133" s="302">
        <v>4.3159257660768238E-2</v>
      </c>
      <c r="K133" s="301">
        <v>688</v>
      </c>
      <c r="L133" s="303">
        <v>3.2992854745120606</v>
      </c>
      <c r="M133" s="301">
        <v>27</v>
      </c>
      <c r="N133" s="303">
        <v>0.14541224371092046</v>
      </c>
      <c r="O133" s="307">
        <v>10041</v>
      </c>
      <c r="P133" s="304">
        <v>48.151345130197093</v>
      </c>
      <c r="Q133" s="305">
        <v>10812</v>
      </c>
      <c r="R133" s="306">
        <v>51.8486548698029</v>
      </c>
      <c r="S133" s="307">
        <v>13097</v>
      </c>
      <c r="T133" s="304">
        <v>50.895736991411809</v>
      </c>
      <c r="U133" s="305">
        <v>12636</v>
      </c>
      <c r="V133" s="308">
        <v>49.104263008588198</v>
      </c>
      <c r="W133" s="307">
        <v>12032</v>
      </c>
      <c r="X133" s="300">
        <v>57.699132019373714</v>
      </c>
      <c r="Y133" s="305">
        <v>8821</v>
      </c>
      <c r="Z133" s="308">
        <v>42.300867980626286</v>
      </c>
      <c r="AA133" s="307">
        <v>23005</v>
      </c>
      <c r="AB133" s="300">
        <v>89.398826409668516</v>
      </c>
      <c r="AC133" s="307">
        <v>2728</v>
      </c>
      <c r="AD133" s="308">
        <v>10.601173590331481</v>
      </c>
      <c r="AE133" s="307">
        <v>9216</v>
      </c>
      <c r="AF133" s="300">
        <v>35.81393541367116</v>
      </c>
      <c r="AG133" s="305">
        <v>5614</v>
      </c>
      <c r="AH133" s="300">
        <v>21.816344771305328</v>
      </c>
      <c r="AI133" s="305">
        <v>3857</v>
      </c>
      <c r="AJ133" s="304">
        <v>14.98853612093421</v>
      </c>
      <c r="AK133" s="305">
        <v>7003</v>
      </c>
      <c r="AL133" s="304">
        <v>27.214083083977769</v>
      </c>
      <c r="AM133" s="305">
        <v>24</v>
      </c>
      <c r="AN133" s="300">
        <v>9.3265456806435318E-2</v>
      </c>
      <c r="AO133" s="305">
        <v>0</v>
      </c>
      <c r="AP133" s="308">
        <v>0</v>
      </c>
      <c r="AQ133" s="594">
        <v>20853</v>
      </c>
      <c r="AR133" s="309">
        <v>25733</v>
      </c>
    </row>
    <row r="134" spans="1:44" ht="15">
      <c r="A134" s="335">
        <v>88</v>
      </c>
      <c r="B134" s="336" t="s">
        <v>45</v>
      </c>
      <c r="C134" s="299">
        <v>31812</v>
      </c>
      <c r="D134" s="300">
        <v>25.344975939322477</v>
      </c>
      <c r="E134" s="301">
        <v>51772</v>
      </c>
      <c r="F134" s="300">
        <v>41.24733101755951</v>
      </c>
      <c r="G134" s="301">
        <v>34350</v>
      </c>
      <c r="H134" s="300">
        <v>27.367028904681472</v>
      </c>
      <c r="I134" s="301">
        <v>158</v>
      </c>
      <c r="J134" s="302">
        <v>0.12588036584977214</v>
      </c>
      <c r="K134" s="301">
        <v>7021</v>
      </c>
      <c r="L134" s="303">
        <v>5.5937091685522162</v>
      </c>
      <c r="M134" s="301">
        <v>403</v>
      </c>
      <c r="N134" s="303">
        <v>0.25968689649504867</v>
      </c>
      <c r="O134" s="307">
        <v>58091</v>
      </c>
      <c r="P134" s="304">
        <v>46.281748940374136</v>
      </c>
      <c r="Q134" s="305">
        <v>67425</v>
      </c>
      <c r="R134" s="306">
        <v>53.718251059625864</v>
      </c>
      <c r="S134" s="307">
        <v>158486</v>
      </c>
      <c r="T134" s="304">
        <v>47.303887917191481</v>
      </c>
      <c r="U134" s="305">
        <v>176552</v>
      </c>
      <c r="V134" s="308">
        <v>52.696112082808519</v>
      </c>
      <c r="W134" s="307">
        <v>118296</v>
      </c>
      <c r="X134" s="300">
        <v>94.247745307371162</v>
      </c>
      <c r="Y134" s="305">
        <v>7220</v>
      </c>
      <c r="Z134" s="308">
        <v>5.7522546926288287</v>
      </c>
      <c r="AA134" s="307">
        <v>331398</v>
      </c>
      <c r="AB134" s="300">
        <v>98.913556074236354</v>
      </c>
      <c r="AC134" s="307">
        <v>3640</v>
      </c>
      <c r="AD134" s="308">
        <v>1.0864439257636447</v>
      </c>
      <c r="AE134" s="307">
        <v>103374</v>
      </c>
      <c r="AF134" s="300">
        <v>30.854410544475552</v>
      </c>
      <c r="AG134" s="305">
        <v>91925</v>
      </c>
      <c r="AH134" s="300">
        <v>27.437186229621712</v>
      </c>
      <c r="AI134" s="305">
        <v>54525</v>
      </c>
      <c r="AJ134" s="304">
        <v>16.274273366006245</v>
      </c>
      <c r="AK134" s="305">
        <v>84180</v>
      </c>
      <c r="AL134" s="304">
        <v>25.125508151314179</v>
      </c>
      <c r="AM134" s="305">
        <v>587</v>
      </c>
      <c r="AN134" s="300">
        <v>0.17520400670968667</v>
      </c>
      <c r="AO134" s="305">
        <v>0</v>
      </c>
      <c r="AP134" s="308">
        <v>0</v>
      </c>
      <c r="AQ134" s="594">
        <v>125516</v>
      </c>
      <c r="AR134" s="309">
        <v>335038</v>
      </c>
    </row>
    <row r="135" spans="1:44" ht="15">
      <c r="A135" s="335">
        <v>129</v>
      </c>
      <c r="B135" s="336" t="s">
        <v>3506</v>
      </c>
      <c r="C135" s="299">
        <v>3256</v>
      </c>
      <c r="D135" s="300">
        <v>15.87673103179247</v>
      </c>
      <c r="E135" s="301">
        <v>9180</v>
      </c>
      <c r="F135" s="300">
        <v>44.763019309537746</v>
      </c>
      <c r="G135" s="301">
        <v>7454</v>
      </c>
      <c r="H135" s="300">
        <v>36.346791496001565</v>
      </c>
      <c r="I135" s="301">
        <v>24</v>
      </c>
      <c r="J135" s="302">
        <v>0.11702750146284377</v>
      </c>
      <c r="K135" s="301">
        <v>525</v>
      </c>
      <c r="L135" s="303">
        <v>2.5599765944997075</v>
      </c>
      <c r="M135" s="301">
        <v>69</v>
      </c>
      <c r="N135" s="303">
        <v>0.28314539764542251</v>
      </c>
      <c r="O135" s="307">
        <v>9895</v>
      </c>
      <c r="P135" s="304">
        <v>48.249463623951627</v>
      </c>
      <c r="Q135" s="305">
        <v>10613</v>
      </c>
      <c r="R135" s="306">
        <v>51.750536376048373</v>
      </c>
      <c r="S135" s="307">
        <v>36022</v>
      </c>
      <c r="T135" s="304">
        <v>48.517091829862892</v>
      </c>
      <c r="U135" s="305">
        <v>38224</v>
      </c>
      <c r="V135" s="308">
        <v>51.482908170137108</v>
      </c>
      <c r="W135" s="307">
        <v>17970</v>
      </c>
      <c r="X135" s="300">
        <v>87.624341720304272</v>
      </c>
      <c r="Y135" s="305">
        <v>2538</v>
      </c>
      <c r="Z135" s="308">
        <v>12.375658279695728</v>
      </c>
      <c r="AA135" s="307">
        <v>71582</v>
      </c>
      <c r="AB135" s="300">
        <v>96.411927915308567</v>
      </c>
      <c r="AC135" s="307">
        <v>2664</v>
      </c>
      <c r="AD135" s="308">
        <v>3.5880720846914316</v>
      </c>
      <c r="AE135" s="307">
        <v>25344</v>
      </c>
      <c r="AF135" s="300">
        <v>34.135172265172535</v>
      </c>
      <c r="AG135" s="305">
        <v>19366</v>
      </c>
      <c r="AH135" s="300">
        <v>26.083560057107452</v>
      </c>
      <c r="AI135" s="305">
        <v>10560</v>
      </c>
      <c r="AJ135" s="304">
        <v>14.22298844382189</v>
      </c>
      <c r="AK135" s="305">
        <v>18774</v>
      </c>
      <c r="AL135" s="304">
        <v>25.286210704953803</v>
      </c>
      <c r="AM135" s="305">
        <v>118</v>
      </c>
      <c r="AN135" s="300">
        <v>0.15893112086846428</v>
      </c>
      <c r="AO135" s="305">
        <v>0</v>
      </c>
      <c r="AP135" s="308">
        <v>0</v>
      </c>
      <c r="AQ135" s="594">
        <v>20508</v>
      </c>
      <c r="AR135" s="309">
        <v>74246</v>
      </c>
    </row>
    <row r="136" spans="1:44" ht="15">
      <c r="A136" s="335">
        <v>212</v>
      </c>
      <c r="B136" s="336" t="s">
        <v>90</v>
      </c>
      <c r="C136" s="299">
        <v>3747</v>
      </c>
      <c r="D136" s="300">
        <v>19.180957256206806</v>
      </c>
      <c r="E136" s="301">
        <v>11200</v>
      </c>
      <c r="F136" s="300">
        <v>57.332992065523428</v>
      </c>
      <c r="G136" s="301">
        <v>4143</v>
      </c>
      <c r="H136" s="300">
        <v>21.208088047094957</v>
      </c>
      <c r="I136" s="301">
        <v>23</v>
      </c>
      <c r="J136" s="302">
        <v>0.1177373944202713</v>
      </c>
      <c r="K136" s="301">
        <v>394</v>
      </c>
      <c r="L136" s="303">
        <v>2.0168927565907344</v>
      </c>
      <c r="M136" s="301">
        <v>28</v>
      </c>
      <c r="N136" s="303">
        <v>0.14096272319097838</v>
      </c>
      <c r="O136" s="307">
        <v>9372</v>
      </c>
      <c r="P136" s="304">
        <v>47.975428717686199</v>
      </c>
      <c r="Q136" s="305">
        <v>10163</v>
      </c>
      <c r="R136" s="306">
        <v>52.024571282313794</v>
      </c>
      <c r="S136" s="307">
        <v>24050</v>
      </c>
      <c r="T136" s="304">
        <v>48.338793640584484</v>
      </c>
      <c r="U136" s="305">
        <v>25703</v>
      </c>
      <c r="V136" s="308">
        <v>51.661206359415516</v>
      </c>
      <c r="W136" s="307">
        <v>16050</v>
      </c>
      <c r="X136" s="300">
        <v>82.160225236754542</v>
      </c>
      <c r="Y136" s="305">
        <v>3485</v>
      </c>
      <c r="Z136" s="308">
        <v>17.839774763245455</v>
      </c>
      <c r="AA136" s="307">
        <v>48225</v>
      </c>
      <c r="AB136" s="300">
        <v>96.928828412357049</v>
      </c>
      <c r="AC136" s="307">
        <v>1528</v>
      </c>
      <c r="AD136" s="308">
        <v>3.0711715876429562</v>
      </c>
      <c r="AE136" s="307">
        <v>16643</v>
      </c>
      <c r="AF136" s="300">
        <v>33.451249170904269</v>
      </c>
      <c r="AG136" s="305">
        <v>13494</v>
      </c>
      <c r="AH136" s="300">
        <v>27.121982594014433</v>
      </c>
      <c r="AI136" s="305">
        <v>7312</v>
      </c>
      <c r="AJ136" s="304">
        <v>14.696601209977288</v>
      </c>
      <c r="AK136" s="305">
        <v>12148</v>
      </c>
      <c r="AL136" s="304">
        <v>24.416618093381302</v>
      </c>
      <c r="AM136" s="305">
        <v>95</v>
      </c>
      <c r="AN136" s="300">
        <v>0.19094325970293249</v>
      </c>
      <c r="AO136" s="305">
        <v>0</v>
      </c>
      <c r="AP136" s="308">
        <v>0</v>
      </c>
      <c r="AQ136" s="594">
        <v>19535</v>
      </c>
      <c r="AR136" s="309">
        <v>49753</v>
      </c>
    </row>
    <row r="137" spans="1:44" ht="15">
      <c r="A137" s="335">
        <v>266</v>
      </c>
      <c r="B137" s="336" t="s">
        <v>104</v>
      </c>
      <c r="C137" s="299">
        <v>4328</v>
      </c>
      <c r="D137" s="300">
        <v>16.148651169732471</v>
      </c>
      <c r="E137" s="301">
        <v>7757</v>
      </c>
      <c r="F137" s="300">
        <v>28.94294988992948</v>
      </c>
      <c r="G137" s="301">
        <v>13561</v>
      </c>
      <c r="H137" s="300">
        <v>50.598858251557779</v>
      </c>
      <c r="I137" s="301">
        <v>129</v>
      </c>
      <c r="J137" s="302">
        <v>0.48132532368195213</v>
      </c>
      <c r="K137" s="301">
        <v>299</v>
      </c>
      <c r="L137" s="303">
        <v>1.1156300138054549</v>
      </c>
      <c r="M137" s="301">
        <v>727</v>
      </c>
      <c r="N137" s="303">
        <v>2.21252726706139</v>
      </c>
      <c r="O137" s="307">
        <v>12865</v>
      </c>
      <c r="P137" s="304">
        <v>48.001940226110968</v>
      </c>
      <c r="Q137" s="305">
        <v>13936</v>
      </c>
      <c r="R137" s="306">
        <v>51.99805977388904</v>
      </c>
      <c r="S137" s="307">
        <v>83936</v>
      </c>
      <c r="T137" s="304">
        <v>45.591374487384918</v>
      </c>
      <c r="U137" s="305">
        <v>100169</v>
      </c>
      <c r="V137" s="308">
        <v>54.408625512615082</v>
      </c>
      <c r="W137" s="307">
        <v>25777</v>
      </c>
      <c r="X137" s="300">
        <v>96.179247043020794</v>
      </c>
      <c r="Y137" s="305">
        <v>1024</v>
      </c>
      <c r="Z137" s="308">
        <v>3.8207529569792169</v>
      </c>
      <c r="AA137" s="307">
        <v>183024</v>
      </c>
      <c r="AB137" s="300">
        <v>99.41283506694549</v>
      </c>
      <c r="AC137" s="307">
        <v>1081</v>
      </c>
      <c r="AD137" s="308">
        <v>0.5871649330545069</v>
      </c>
      <c r="AE137" s="307">
        <v>56788</v>
      </c>
      <c r="AF137" s="300">
        <v>30.845441460036394</v>
      </c>
      <c r="AG137" s="305">
        <v>61600</v>
      </c>
      <c r="AH137" s="300">
        <v>33.459167322995029</v>
      </c>
      <c r="AI137" s="305">
        <v>26334</v>
      </c>
      <c r="AJ137" s="304">
        <v>14.303794030580374</v>
      </c>
      <c r="AK137" s="305">
        <v>38069</v>
      </c>
      <c r="AL137" s="304">
        <v>20.677874039271067</v>
      </c>
      <c r="AM137" s="305">
        <v>814</v>
      </c>
      <c r="AN137" s="300">
        <v>0.44213899676814855</v>
      </c>
      <c r="AO137" s="305">
        <v>0</v>
      </c>
      <c r="AP137" s="308">
        <v>0</v>
      </c>
      <c r="AQ137" s="594">
        <v>26801</v>
      </c>
      <c r="AR137" s="309">
        <v>184105</v>
      </c>
    </row>
    <row r="138" spans="1:44" ht="15">
      <c r="A138" s="335">
        <v>308</v>
      </c>
      <c r="B138" s="336" t="s">
        <v>112</v>
      </c>
      <c r="C138" s="299">
        <v>2884</v>
      </c>
      <c r="D138" s="300">
        <v>18.153207024611319</v>
      </c>
      <c r="E138" s="301">
        <v>7629</v>
      </c>
      <c r="F138" s="300">
        <v>48.020394032857055</v>
      </c>
      <c r="G138" s="301">
        <v>4695</v>
      </c>
      <c r="H138" s="300">
        <v>29.552464278970227</v>
      </c>
      <c r="I138" s="301">
        <v>6</v>
      </c>
      <c r="J138" s="302">
        <v>3.7766727513060996E-2</v>
      </c>
      <c r="K138" s="301">
        <v>625</v>
      </c>
      <c r="L138" s="303">
        <v>3.9340341159438532</v>
      </c>
      <c r="M138" s="301">
        <v>48</v>
      </c>
      <c r="N138" s="303">
        <v>0.23506988564167725</v>
      </c>
      <c r="O138" s="307">
        <v>7554</v>
      </c>
      <c r="P138" s="304">
        <v>47.548309938943788</v>
      </c>
      <c r="Q138" s="305">
        <v>8333</v>
      </c>
      <c r="R138" s="306">
        <v>52.451690061056212</v>
      </c>
      <c r="S138" s="307">
        <v>18468</v>
      </c>
      <c r="T138" s="304">
        <v>49.842118047121694</v>
      </c>
      <c r="U138" s="305">
        <v>18585</v>
      </c>
      <c r="V138" s="308">
        <v>50.157881952878313</v>
      </c>
      <c r="W138" s="307">
        <v>10980</v>
      </c>
      <c r="X138" s="300">
        <v>69.113111348901612</v>
      </c>
      <c r="Y138" s="305">
        <v>4907</v>
      </c>
      <c r="Z138" s="308">
        <v>30.886888651098381</v>
      </c>
      <c r="AA138" s="307">
        <v>34498</v>
      </c>
      <c r="AB138" s="300">
        <v>93.104471972579816</v>
      </c>
      <c r="AC138" s="307">
        <v>2555</v>
      </c>
      <c r="AD138" s="308">
        <v>6.8955280274201822</v>
      </c>
      <c r="AE138" s="307">
        <v>12971</v>
      </c>
      <c r="AF138" s="300">
        <v>35.006612150163278</v>
      </c>
      <c r="AG138" s="305">
        <v>8817</v>
      </c>
      <c r="AH138" s="300">
        <v>23.795644077402638</v>
      </c>
      <c r="AI138" s="305">
        <v>5450</v>
      </c>
      <c r="AJ138" s="304">
        <v>14.708660567295496</v>
      </c>
      <c r="AK138" s="305">
        <v>9730</v>
      </c>
      <c r="AL138" s="304">
        <v>26.259682077024806</v>
      </c>
      <c r="AM138" s="305">
        <v>47</v>
      </c>
      <c r="AN138" s="300">
        <v>0.12684532966291528</v>
      </c>
      <c r="AO138" s="305">
        <v>0</v>
      </c>
      <c r="AP138" s="308">
        <v>0</v>
      </c>
      <c r="AQ138" s="594">
        <v>15887</v>
      </c>
      <c r="AR138" s="309">
        <v>37053</v>
      </c>
    </row>
    <row r="139" spans="1:44" ht="15">
      <c r="A139" s="335">
        <v>360</v>
      </c>
      <c r="B139" s="336" t="s">
        <v>3507</v>
      </c>
      <c r="C139" s="299">
        <v>14695</v>
      </c>
      <c r="D139" s="300">
        <v>22.752961213904157</v>
      </c>
      <c r="E139" s="301">
        <v>23245</v>
      </c>
      <c r="F139" s="300">
        <v>35.991329256019199</v>
      </c>
      <c r="G139" s="301">
        <v>22995</v>
      </c>
      <c r="H139" s="300">
        <v>35.604242471162031</v>
      </c>
      <c r="I139" s="301">
        <v>601</v>
      </c>
      <c r="J139" s="302">
        <v>0.93055663079662454</v>
      </c>
      <c r="K139" s="301">
        <v>2678</v>
      </c>
      <c r="L139" s="303">
        <v>4.1464736393899511</v>
      </c>
      <c r="M139" s="301">
        <v>371</v>
      </c>
      <c r="N139" s="303">
        <v>0.35484906872190108</v>
      </c>
      <c r="O139" s="307">
        <v>31195</v>
      </c>
      <c r="P139" s="304">
        <v>48.300689014477044</v>
      </c>
      <c r="Q139" s="305">
        <v>33390</v>
      </c>
      <c r="R139" s="306">
        <v>51.699310985522949</v>
      </c>
      <c r="S139" s="307">
        <v>119800</v>
      </c>
      <c r="T139" s="304">
        <v>47.544021875012405</v>
      </c>
      <c r="U139" s="305">
        <v>132177</v>
      </c>
      <c r="V139" s="308">
        <v>52.455978124987602</v>
      </c>
      <c r="W139" s="307">
        <v>59353</v>
      </c>
      <c r="X139" s="300">
        <v>91.899047766509256</v>
      </c>
      <c r="Y139" s="305">
        <v>5232</v>
      </c>
      <c r="Z139" s="308">
        <v>8.1009522334907498</v>
      </c>
      <c r="AA139" s="307">
        <v>248442</v>
      </c>
      <c r="AB139" s="300">
        <v>98.597094179230652</v>
      </c>
      <c r="AC139" s="307">
        <v>3535</v>
      </c>
      <c r="AD139" s="308">
        <v>1.4029058207693559</v>
      </c>
      <c r="AE139" s="307">
        <v>80049</v>
      </c>
      <c r="AF139" s="300">
        <v>31.768375685082368</v>
      </c>
      <c r="AG139" s="305">
        <v>71680</v>
      </c>
      <c r="AH139" s="300">
        <v>28.447040801342983</v>
      </c>
      <c r="AI139" s="305">
        <v>39290</v>
      </c>
      <c r="AJ139" s="304">
        <v>15.592692983883449</v>
      </c>
      <c r="AK139" s="305">
        <v>60224</v>
      </c>
      <c r="AL139" s="304">
        <v>23.900594101842628</v>
      </c>
      <c r="AM139" s="305">
        <v>461</v>
      </c>
      <c r="AN139" s="300">
        <v>0.18295320604658361</v>
      </c>
      <c r="AO139" s="305">
        <v>0</v>
      </c>
      <c r="AP139" s="308">
        <v>0</v>
      </c>
      <c r="AQ139" s="594">
        <v>64585</v>
      </c>
      <c r="AR139" s="309">
        <v>251977</v>
      </c>
    </row>
    <row r="140" spans="1:44" ht="15">
      <c r="A140" s="335">
        <v>380</v>
      </c>
      <c r="B140" s="336" t="s">
        <v>139</v>
      </c>
      <c r="C140" s="299">
        <v>2077</v>
      </c>
      <c r="D140" s="300">
        <v>17.318435754189945</v>
      </c>
      <c r="E140" s="301">
        <v>4542</v>
      </c>
      <c r="F140" s="300">
        <v>37.87209205369799</v>
      </c>
      <c r="G140" s="301">
        <v>3911</v>
      </c>
      <c r="H140" s="300">
        <v>32.610689568915205</v>
      </c>
      <c r="I140" s="301">
        <v>17</v>
      </c>
      <c r="J140" s="302">
        <v>0.14174935378971065</v>
      </c>
      <c r="K140" s="301">
        <v>1366</v>
      </c>
      <c r="L140" s="303">
        <v>11.389977486867339</v>
      </c>
      <c r="M140" s="301">
        <v>80</v>
      </c>
      <c r="N140" s="303">
        <v>0.4471579671510878</v>
      </c>
      <c r="O140" s="307">
        <v>5602</v>
      </c>
      <c r="P140" s="304">
        <v>46.710581172350544</v>
      </c>
      <c r="Q140" s="305">
        <v>6391</v>
      </c>
      <c r="R140" s="306">
        <v>53.289418827649456</v>
      </c>
      <c r="S140" s="307">
        <v>21018</v>
      </c>
      <c r="T140" s="304">
        <v>47.473629525896143</v>
      </c>
      <c r="U140" s="305">
        <v>23255</v>
      </c>
      <c r="V140" s="308">
        <v>52.526370474103857</v>
      </c>
      <c r="W140" s="307">
        <v>11103</v>
      </c>
      <c r="X140" s="300">
        <v>92.579004419244555</v>
      </c>
      <c r="Y140" s="305">
        <v>890</v>
      </c>
      <c r="Z140" s="308">
        <v>7.4209955807554406</v>
      </c>
      <c r="AA140" s="307">
        <v>43618</v>
      </c>
      <c r="AB140" s="300">
        <v>98.520542994601684</v>
      </c>
      <c r="AC140" s="307">
        <v>655</v>
      </c>
      <c r="AD140" s="308">
        <v>1.479457005398324</v>
      </c>
      <c r="AE140" s="307">
        <v>14268</v>
      </c>
      <c r="AF140" s="300">
        <v>32.227316874844711</v>
      </c>
      <c r="AG140" s="305">
        <v>13018</v>
      </c>
      <c r="AH140" s="300">
        <v>29.40392564316852</v>
      </c>
      <c r="AI140" s="305">
        <v>6670</v>
      </c>
      <c r="AJ140" s="304">
        <v>15.065615612224153</v>
      </c>
      <c r="AK140" s="305">
        <v>10178</v>
      </c>
      <c r="AL140" s="304">
        <v>22.989180764800217</v>
      </c>
      <c r="AM140" s="305">
        <v>80</v>
      </c>
      <c r="AN140" s="300">
        <v>0.18069703882727622</v>
      </c>
      <c r="AO140" s="305">
        <v>0</v>
      </c>
      <c r="AP140" s="308">
        <v>0</v>
      </c>
      <c r="AQ140" s="594">
        <v>11993</v>
      </c>
      <c r="AR140" s="309">
        <v>44273</v>
      </c>
    </row>
    <row r="141" spans="1:44" ht="15.75" thickBot="1">
      <c r="A141" s="335">
        <v>631</v>
      </c>
      <c r="B141" s="336" t="s">
        <v>185</v>
      </c>
      <c r="C141" s="324">
        <v>2636</v>
      </c>
      <c r="D141" s="325">
        <v>20.640513663769479</v>
      </c>
      <c r="E141" s="326">
        <v>4084</v>
      </c>
      <c r="F141" s="325">
        <v>31.978701746143606</v>
      </c>
      <c r="G141" s="326">
        <v>5359</v>
      </c>
      <c r="H141" s="325">
        <v>41.962258241328009</v>
      </c>
      <c r="I141" s="326">
        <v>23</v>
      </c>
      <c r="J141" s="327">
        <v>0.18009552893273822</v>
      </c>
      <c r="K141" s="326">
        <v>575</v>
      </c>
      <c r="L141" s="328">
        <v>4.502388223318456</v>
      </c>
      <c r="M141" s="301">
        <v>94</v>
      </c>
      <c r="N141" s="303">
        <v>0.6203987095706841</v>
      </c>
      <c r="O141" s="332">
        <v>5988</v>
      </c>
      <c r="P141" s="329">
        <v>46.887479445618979</v>
      </c>
      <c r="Q141" s="330">
        <v>6783</v>
      </c>
      <c r="R141" s="331">
        <v>53.112520554381014</v>
      </c>
      <c r="S141" s="332">
        <v>33904</v>
      </c>
      <c r="T141" s="329">
        <v>45.814358877342812</v>
      </c>
      <c r="U141" s="330">
        <v>40099</v>
      </c>
      <c r="V141" s="333">
        <v>54.185641122657188</v>
      </c>
      <c r="W141" s="332">
        <v>11992</v>
      </c>
      <c r="X141" s="325">
        <v>93.900242737452047</v>
      </c>
      <c r="Y141" s="330">
        <v>779</v>
      </c>
      <c r="Z141" s="333">
        <v>6.0997572625479606</v>
      </c>
      <c r="AA141" s="332">
        <v>73473</v>
      </c>
      <c r="AB141" s="325">
        <v>99.283812818399255</v>
      </c>
      <c r="AC141" s="332">
        <v>530</v>
      </c>
      <c r="AD141" s="333">
        <v>0.7161871816007459</v>
      </c>
      <c r="AE141" s="332">
        <v>23179</v>
      </c>
      <c r="AF141" s="325">
        <v>31.32170317419564</v>
      </c>
      <c r="AG141" s="330">
        <v>24515</v>
      </c>
      <c r="AH141" s="325">
        <v>33.127035390457145</v>
      </c>
      <c r="AI141" s="330">
        <v>10491</v>
      </c>
      <c r="AJ141" s="329">
        <v>14.176452305987594</v>
      </c>
      <c r="AK141" s="330">
        <v>15419</v>
      </c>
      <c r="AL141" s="329">
        <v>20.835641798305474</v>
      </c>
      <c r="AM141" s="305">
        <v>234</v>
      </c>
      <c r="AN141" s="325">
        <v>0.31620339715957457</v>
      </c>
      <c r="AO141" s="305">
        <v>0</v>
      </c>
      <c r="AP141" s="333">
        <v>0</v>
      </c>
      <c r="AQ141" s="599">
        <v>12771</v>
      </c>
      <c r="AR141" s="334">
        <v>74003</v>
      </c>
    </row>
    <row r="142" spans="1:44" s="63" customFormat="1">
      <c r="A142"/>
    </row>
    <row r="143" spans="1:44">
      <c r="A143" s="216" t="s">
        <v>444</v>
      </c>
      <c r="B143" s="832" t="s">
        <v>3508</v>
      </c>
      <c r="C143" s="833"/>
      <c r="D143" s="833"/>
      <c r="E143" s="833"/>
      <c r="F143" s="833"/>
      <c r="G143" s="833"/>
      <c r="H143" s="833"/>
      <c r="I143" s="833"/>
      <c r="J143" s="833"/>
      <c r="K143" s="833"/>
      <c r="L143" s="833"/>
      <c r="M143" s="833"/>
      <c r="N143" s="833"/>
      <c r="O143" s="834"/>
      <c r="P143" s="750" t="s">
        <v>436</v>
      </c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</row>
    <row r="144" spans="1:44">
      <c r="A144" s="219" t="s">
        <v>431</v>
      </c>
      <c r="B144" s="828" t="s">
        <v>432</v>
      </c>
      <c r="C144" s="829"/>
      <c r="D144" s="829"/>
      <c r="E144" s="829"/>
      <c r="F144" s="829"/>
      <c r="G144" s="829"/>
      <c r="H144" s="829"/>
      <c r="I144" s="829"/>
      <c r="J144" s="829"/>
      <c r="K144" s="829"/>
      <c r="L144" s="829"/>
      <c r="M144" s="829"/>
      <c r="N144" s="829"/>
      <c r="O144" s="829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</row>
    <row r="145" spans="2:44">
      <c r="B145" s="62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</row>
    <row r="146" spans="2:44">
      <c r="B146" s="60"/>
    </row>
  </sheetData>
  <sheetProtection autoFilter="0"/>
  <mergeCells count="16">
    <mergeCell ref="AQ5:AQ6"/>
    <mergeCell ref="S5:V5"/>
    <mergeCell ref="AE5:AP5"/>
    <mergeCell ref="B1:AR1"/>
    <mergeCell ref="AR5:AR6"/>
    <mergeCell ref="B5:B6"/>
    <mergeCell ref="C5:N5"/>
    <mergeCell ref="C2:AR2"/>
    <mergeCell ref="C3:AR3"/>
    <mergeCell ref="C4:AR4"/>
    <mergeCell ref="AA5:AD5"/>
    <mergeCell ref="B143:O143"/>
    <mergeCell ref="B144:O144"/>
    <mergeCell ref="A5:A6"/>
    <mergeCell ref="O5:R5"/>
    <mergeCell ref="W5:Z5"/>
  </mergeCells>
  <pageMargins left="0.31496062992125984" right="0.19685039370078741" top="0.78740157480314965" bottom="0.78740157480314965" header="0" footer="0"/>
  <pageSetup scale="72" orientation="portrait" r:id="rId1"/>
  <headerFooter alignWithMargins="0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00000"/>
  </sheetPr>
  <dimension ref="A1:W144"/>
  <sheetViews>
    <sheetView showGridLines="0" view="pageBreakPreview" zoomScaleNormal="90" zoomScaleSheetLayoutView="100" workbookViewId="0">
      <pane xSplit="2" ySplit="5" topLeftCell="H6" activePane="bottomRight" state="frozen"/>
      <selection pane="bottomRight" activeCell="T14" sqref="T14"/>
      <selection pane="bottomLeft" activeCell="R17" activeCellId="2" sqref="L9 P14 R17"/>
      <selection pane="topRight" activeCell="R17" activeCellId="2" sqref="L9 P14 R17"/>
    </sheetView>
  </sheetViews>
  <sheetFormatPr defaultColWidth="11.42578125" defaultRowHeight="12.75"/>
  <cols>
    <col min="1" max="1" width="9.7109375" customWidth="1"/>
    <col min="2" max="2" width="20.140625" style="59" customWidth="1"/>
    <col min="3" max="13" width="11.42578125" style="64"/>
    <col min="14" max="14" width="12.42578125" style="64" customWidth="1"/>
    <col min="15" max="17" width="11.42578125" style="64"/>
    <col min="18" max="18" width="12.85546875" style="64" customWidth="1"/>
    <col min="19" max="16384" width="11.42578125" style="64"/>
  </cols>
  <sheetData>
    <row r="1" spans="1:23" ht="90.75" customHeight="1" thickBot="1">
      <c r="A1" s="204"/>
      <c r="B1" s="205"/>
      <c r="C1" s="564"/>
      <c r="D1" s="957" t="s">
        <v>3509</v>
      </c>
      <c r="E1" s="958"/>
      <c r="F1" s="958"/>
      <c r="G1" s="958"/>
      <c r="H1" s="958"/>
      <c r="I1" s="958"/>
      <c r="J1" s="958"/>
      <c r="K1" s="958"/>
      <c r="L1" s="958"/>
      <c r="M1" s="958"/>
      <c r="N1" s="958"/>
      <c r="O1" s="958"/>
      <c r="P1" s="958"/>
      <c r="Q1" s="959"/>
      <c r="R1" s="565" t="s">
        <v>436</v>
      </c>
    </row>
    <row r="2" spans="1:23" ht="15" customHeight="1">
      <c r="A2" s="960" t="s">
        <v>3465</v>
      </c>
      <c r="B2" s="964" t="s">
        <v>3466</v>
      </c>
      <c r="C2" s="962" t="s">
        <v>281</v>
      </c>
      <c r="D2" s="965" t="s">
        <v>3510</v>
      </c>
      <c r="E2" s="966"/>
      <c r="F2" s="966"/>
      <c r="G2" s="966"/>
      <c r="H2" s="966"/>
      <c r="I2" s="966"/>
      <c r="J2" s="966"/>
      <c r="K2" s="966"/>
      <c r="L2" s="966"/>
      <c r="M2" s="966"/>
      <c r="N2" s="966"/>
      <c r="O2" s="966"/>
      <c r="P2" s="966"/>
      <c r="Q2" s="967"/>
      <c r="R2" s="961" t="s">
        <v>3511</v>
      </c>
    </row>
    <row r="3" spans="1:23" ht="12.75" customHeight="1">
      <c r="A3" s="960"/>
      <c r="B3" s="964"/>
      <c r="C3" s="963"/>
      <c r="D3" s="968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70"/>
      <c r="R3" s="961"/>
    </row>
    <row r="4" spans="1:23" ht="18.75" customHeight="1">
      <c r="A4" s="960"/>
      <c r="B4" s="964"/>
      <c r="C4" s="963"/>
      <c r="D4" s="550" t="s">
        <v>3512</v>
      </c>
      <c r="E4" s="550" t="s">
        <v>492</v>
      </c>
      <c r="F4" s="550" t="s">
        <v>3513</v>
      </c>
      <c r="G4" s="550" t="s">
        <v>492</v>
      </c>
      <c r="H4" s="550" t="s">
        <v>3514</v>
      </c>
      <c r="I4" s="550" t="s">
        <v>492</v>
      </c>
      <c r="J4" s="550" t="s">
        <v>3515</v>
      </c>
      <c r="K4" s="550" t="s">
        <v>492</v>
      </c>
      <c r="L4" s="550" t="s">
        <v>3516</v>
      </c>
      <c r="M4" s="550" t="s">
        <v>492</v>
      </c>
      <c r="N4" s="550" t="s">
        <v>3517</v>
      </c>
      <c r="O4" s="550" t="s">
        <v>492</v>
      </c>
      <c r="P4" s="550" t="s">
        <v>3518</v>
      </c>
      <c r="Q4" s="550" t="s">
        <v>492</v>
      </c>
      <c r="R4" s="961"/>
    </row>
    <row r="5" spans="1:23" ht="20.25" customHeight="1">
      <c r="A5" s="960"/>
      <c r="B5" s="551" t="s">
        <v>3487</v>
      </c>
      <c r="C5" s="552">
        <v>6994792</v>
      </c>
      <c r="D5" s="552">
        <v>30391</v>
      </c>
      <c r="E5" s="553">
        <v>1.1185264055925217</v>
      </c>
      <c r="F5" s="552">
        <v>149214</v>
      </c>
      <c r="G5" s="554">
        <v>5.4917508171525293</v>
      </c>
      <c r="H5" s="552">
        <v>410122</v>
      </c>
      <c r="I5" s="553">
        <v>15.094346566892044</v>
      </c>
      <c r="J5" s="552">
        <v>1246178</v>
      </c>
      <c r="K5" s="555">
        <v>45.864992894885901</v>
      </c>
      <c r="L5" s="552">
        <v>445340</v>
      </c>
      <c r="M5" s="555">
        <v>16.390528428369372</v>
      </c>
      <c r="N5" s="552">
        <v>368069</v>
      </c>
      <c r="O5" s="556">
        <v>13.546605757626725</v>
      </c>
      <c r="P5" s="552">
        <v>67743</v>
      </c>
      <c r="Q5" s="556">
        <v>2.4932491294809052</v>
      </c>
      <c r="R5" s="602">
        <v>2717057</v>
      </c>
    </row>
    <row r="6" spans="1:23" ht="24.75" customHeight="1">
      <c r="A6" s="18">
        <v>1</v>
      </c>
      <c r="B6" s="65" t="s">
        <v>288</v>
      </c>
      <c r="C6" s="449">
        <v>112081</v>
      </c>
      <c r="D6" s="66">
        <v>693</v>
      </c>
      <c r="E6" s="69">
        <v>1.1124309747014256</v>
      </c>
      <c r="F6" s="66">
        <v>3388</v>
      </c>
      <c r="G6" s="69">
        <v>5.438551431873635</v>
      </c>
      <c r="H6" s="66">
        <v>10141</v>
      </c>
      <c r="I6" s="69">
        <v>16.27873378708103</v>
      </c>
      <c r="J6" s="66">
        <v>26627</v>
      </c>
      <c r="K6" s="69">
        <v>42.742712212662134</v>
      </c>
      <c r="L6" s="66">
        <v>10551</v>
      </c>
      <c r="M6" s="69">
        <v>16.936881982791832</v>
      </c>
      <c r="N6" s="66">
        <v>9143</v>
      </c>
      <c r="O6" s="69">
        <v>14.676704764350843</v>
      </c>
      <c r="P6" s="66">
        <v>1753</v>
      </c>
      <c r="Q6" s="69">
        <v>2.8139848465391037</v>
      </c>
      <c r="R6" s="174">
        <v>62296</v>
      </c>
      <c r="S6"/>
      <c r="T6"/>
      <c r="U6"/>
      <c r="V6"/>
      <c r="W6"/>
    </row>
    <row r="7" spans="1:23" ht="15">
      <c r="A7" s="344">
        <v>142</v>
      </c>
      <c r="B7" s="344" t="s">
        <v>67</v>
      </c>
      <c r="C7" s="497">
        <v>4746</v>
      </c>
      <c r="D7" s="301">
        <v>26</v>
      </c>
      <c r="E7" s="300">
        <v>0.8669556518839614</v>
      </c>
      <c r="F7" s="301">
        <v>130</v>
      </c>
      <c r="G7" s="300">
        <v>4.3347782594198065</v>
      </c>
      <c r="H7" s="301">
        <v>432</v>
      </c>
      <c r="I7" s="300">
        <v>14.404801600533512</v>
      </c>
      <c r="J7" s="301">
        <v>1134</v>
      </c>
      <c r="K7" s="300">
        <v>37.812604201400468</v>
      </c>
      <c r="L7" s="301">
        <v>562</v>
      </c>
      <c r="M7" s="300">
        <v>18.739579859953317</v>
      </c>
      <c r="N7" s="301">
        <v>586</v>
      </c>
      <c r="O7" s="300">
        <v>19.539846615538515</v>
      </c>
      <c r="P7" s="301">
        <v>129</v>
      </c>
      <c r="Q7" s="300">
        <v>4.3014338112704236</v>
      </c>
      <c r="R7" s="350">
        <v>2999</v>
      </c>
      <c r="S7"/>
      <c r="T7"/>
      <c r="U7"/>
      <c r="V7"/>
      <c r="W7"/>
    </row>
    <row r="8" spans="1:23" ht="15">
      <c r="A8" s="344">
        <v>425</v>
      </c>
      <c r="B8" s="344" t="s">
        <v>147</v>
      </c>
      <c r="C8" s="497">
        <v>8638</v>
      </c>
      <c r="D8" s="301">
        <v>59</v>
      </c>
      <c r="E8" s="300">
        <v>1.0057961131946811</v>
      </c>
      <c r="F8" s="301">
        <v>264</v>
      </c>
      <c r="G8" s="300">
        <v>4.5005114217524715</v>
      </c>
      <c r="H8" s="301">
        <v>911</v>
      </c>
      <c r="I8" s="300">
        <v>15.53017388339584</v>
      </c>
      <c r="J8" s="301">
        <v>2412</v>
      </c>
      <c r="K8" s="300">
        <v>41.118308898738491</v>
      </c>
      <c r="L8" s="301">
        <v>1066</v>
      </c>
      <c r="M8" s="300">
        <v>18.172519604500511</v>
      </c>
      <c r="N8" s="301">
        <v>943</v>
      </c>
      <c r="O8" s="300">
        <v>16.075690419365838</v>
      </c>
      <c r="P8" s="301">
        <v>211</v>
      </c>
      <c r="Q8" s="300">
        <v>3.5969996590521651</v>
      </c>
      <c r="R8" s="350">
        <v>5866</v>
      </c>
      <c r="S8"/>
      <c r="T8"/>
      <c r="U8"/>
      <c r="V8"/>
      <c r="W8"/>
    </row>
    <row r="9" spans="1:23" ht="15">
      <c r="A9" s="344">
        <v>579</v>
      </c>
      <c r="B9" s="344" t="s">
        <v>171</v>
      </c>
      <c r="C9" s="497">
        <v>42638</v>
      </c>
      <c r="D9" s="301">
        <v>322</v>
      </c>
      <c r="E9" s="300">
        <v>1.2235902112783097</v>
      </c>
      <c r="F9" s="301">
        <v>1433</v>
      </c>
      <c r="G9" s="300">
        <v>5.4453564371485026</v>
      </c>
      <c r="H9" s="301">
        <v>4008</v>
      </c>
      <c r="I9" s="300">
        <v>15.230278157774737</v>
      </c>
      <c r="J9" s="301">
        <v>11261</v>
      </c>
      <c r="K9" s="300">
        <v>42.791457668338658</v>
      </c>
      <c r="L9" s="301">
        <v>4558</v>
      </c>
      <c r="M9" s="300">
        <v>17.320261437908496</v>
      </c>
      <c r="N9" s="301">
        <v>4028</v>
      </c>
      <c r="O9" s="300">
        <v>15.306277549779601</v>
      </c>
      <c r="P9" s="301">
        <v>706</v>
      </c>
      <c r="Q9" s="300">
        <v>2.6827785377716977</v>
      </c>
      <c r="R9" s="350">
        <v>26316</v>
      </c>
      <c r="S9"/>
      <c r="T9"/>
      <c r="U9"/>
      <c r="V9"/>
      <c r="W9"/>
    </row>
    <row r="10" spans="1:23" ht="15">
      <c r="A10" s="344">
        <v>585</v>
      </c>
      <c r="B10" s="344" t="s">
        <v>173</v>
      </c>
      <c r="C10" s="497">
        <v>15123</v>
      </c>
      <c r="D10" s="301">
        <v>53</v>
      </c>
      <c r="E10" s="300">
        <v>0.74500983975260049</v>
      </c>
      <c r="F10" s="301">
        <v>313</v>
      </c>
      <c r="G10" s="300">
        <v>4.3997750913691309</v>
      </c>
      <c r="H10" s="301">
        <v>1024</v>
      </c>
      <c r="I10" s="300">
        <v>14.394152375597413</v>
      </c>
      <c r="J10" s="301">
        <v>2816</v>
      </c>
      <c r="K10" s="300">
        <v>39.583919032892886</v>
      </c>
      <c r="L10" s="301">
        <v>1374</v>
      </c>
      <c r="M10" s="300">
        <v>19.314028675850437</v>
      </c>
      <c r="N10" s="301">
        <v>1293</v>
      </c>
      <c r="O10" s="300">
        <v>18.175428732077595</v>
      </c>
      <c r="P10" s="301">
        <v>241</v>
      </c>
      <c r="Q10" s="300">
        <v>3.3876862524599378</v>
      </c>
      <c r="R10" s="350">
        <v>7114</v>
      </c>
      <c r="S10"/>
      <c r="T10"/>
      <c r="U10"/>
      <c r="V10"/>
      <c r="W10"/>
    </row>
    <row r="11" spans="1:23" ht="15">
      <c r="A11" s="344">
        <v>591</v>
      </c>
      <c r="B11" s="344" t="s">
        <v>175</v>
      </c>
      <c r="C11" s="497">
        <v>19871</v>
      </c>
      <c r="D11" s="301">
        <v>122</v>
      </c>
      <c r="E11" s="300">
        <v>1.1798839458413928</v>
      </c>
      <c r="F11" s="301">
        <v>653</v>
      </c>
      <c r="G11" s="300">
        <v>6.3152804642166345</v>
      </c>
      <c r="H11" s="301">
        <v>1697</v>
      </c>
      <c r="I11" s="300">
        <v>16.411992263056092</v>
      </c>
      <c r="J11" s="301">
        <v>4802</v>
      </c>
      <c r="K11" s="300">
        <v>46.441005802707927</v>
      </c>
      <c r="L11" s="301">
        <v>1602</v>
      </c>
      <c r="M11" s="300">
        <v>15.493230174081237</v>
      </c>
      <c r="N11" s="301">
        <v>1240</v>
      </c>
      <c r="O11" s="300">
        <v>11.992263056092844</v>
      </c>
      <c r="P11" s="301">
        <v>224</v>
      </c>
      <c r="Q11" s="300">
        <v>2.1663442940038684</v>
      </c>
      <c r="R11" s="350">
        <v>10340</v>
      </c>
      <c r="S11"/>
      <c r="T11"/>
      <c r="U11"/>
      <c r="V11"/>
      <c r="W11"/>
    </row>
    <row r="12" spans="1:23" ht="15">
      <c r="A12" s="344">
        <v>893</v>
      </c>
      <c r="B12" s="344" t="s">
        <v>265</v>
      </c>
      <c r="C12" s="497">
        <v>21065</v>
      </c>
      <c r="D12" s="301">
        <v>111</v>
      </c>
      <c r="E12" s="300">
        <v>1.1489493841217266</v>
      </c>
      <c r="F12" s="301">
        <v>595</v>
      </c>
      <c r="G12" s="300">
        <v>6.158782734706552</v>
      </c>
      <c r="H12" s="301">
        <v>2069</v>
      </c>
      <c r="I12" s="300">
        <v>21.416002484214886</v>
      </c>
      <c r="J12" s="301">
        <v>4202</v>
      </c>
      <c r="K12" s="300">
        <v>43.494462270986439</v>
      </c>
      <c r="L12" s="301">
        <v>1389</v>
      </c>
      <c r="M12" s="300">
        <v>14.377393644550255</v>
      </c>
      <c r="N12" s="301">
        <v>1053</v>
      </c>
      <c r="O12" s="300">
        <v>10.899492806127729</v>
      </c>
      <c r="P12" s="301">
        <v>242</v>
      </c>
      <c r="Q12" s="300">
        <v>2.5049166752924128</v>
      </c>
      <c r="R12" s="350">
        <v>9661</v>
      </c>
      <c r="S12"/>
      <c r="T12"/>
      <c r="U12"/>
      <c r="V12"/>
      <c r="W12"/>
    </row>
    <row r="13" spans="1:23">
      <c r="A13" s="18">
        <v>2</v>
      </c>
      <c r="B13" s="65" t="s">
        <v>299</v>
      </c>
      <c r="C13" s="449">
        <v>273045</v>
      </c>
      <c r="D13" s="67">
        <v>3896</v>
      </c>
      <c r="E13" s="70">
        <v>1.727057530165879</v>
      </c>
      <c r="F13" s="67">
        <v>15647</v>
      </c>
      <c r="G13" s="70">
        <v>6.9361573856533649</v>
      </c>
      <c r="H13" s="67">
        <v>43945</v>
      </c>
      <c r="I13" s="70">
        <v>19.480375555220625</v>
      </c>
      <c r="J13" s="67">
        <v>102483</v>
      </c>
      <c r="K13" s="70">
        <v>45.429680919915242</v>
      </c>
      <c r="L13" s="67">
        <v>31924</v>
      </c>
      <c r="M13" s="70">
        <v>14.151587421205218</v>
      </c>
      <c r="N13" s="67">
        <v>23371</v>
      </c>
      <c r="O13" s="71">
        <v>10.360128731392905</v>
      </c>
      <c r="P13" s="67">
        <v>4320</v>
      </c>
      <c r="Q13" s="71">
        <v>1.9150124564467654</v>
      </c>
      <c r="R13" s="249">
        <v>225586</v>
      </c>
      <c r="S13"/>
      <c r="T13"/>
      <c r="U13"/>
      <c r="V13"/>
      <c r="W13"/>
    </row>
    <row r="14" spans="1:23" ht="15">
      <c r="A14" s="344">
        <v>120</v>
      </c>
      <c r="B14" s="344" t="s">
        <v>57</v>
      </c>
      <c r="C14" s="497">
        <v>31798</v>
      </c>
      <c r="D14" s="301">
        <v>409</v>
      </c>
      <c r="E14" s="300">
        <v>1.786884529686749</v>
      </c>
      <c r="F14" s="301">
        <v>1519</v>
      </c>
      <c r="G14" s="300">
        <v>6.6363755515749929</v>
      </c>
      <c r="H14" s="301">
        <v>4713</v>
      </c>
      <c r="I14" s="300">
        <v>20.590676744287649</v>
      </c>
      <c r="J14" s="301">
        <v>10218</v>
      </c>
      <c r="K14" s="300">
        <v>44.641530866355019</v>
      </c>
      <c r="L14" s="301">
        <v>3173</v>
      </c>
      <c r="M14" s="300">
        <v>13.86255406527153</v>
      </c>
      <c r="N14" s="301">
        <v>2319</v>
      </c>
      <c r="O14" s="300">
        <v>10.131504215998952</v>
      </c>
      <c r="P14" s="301">
        <v>538</v>
      </c>
      <c r="Q14" s="300">
        <v>2.3504740268251125</v>
      </c>
      <c r="R14" s="350">
        <v>22889</v>
      </c>
      <c r="S14"/>
      <c r="T14"/>
      <c r="U14"/>
      <c r="V14"/>
      <c r="W14"/>
    </row>
    <row r="15" spans="1:23" ht="15">
      <c r="A15" s="344">
        <v>154</v>
      </c>
      <c r="B15" s="344" t="s">
        <v>77</v>
      </c>
      <c r="C15" s="497">
        <v>99959</v>
      </c>
      <c r="D15" s="301">
        <v>1171</v>
      </c>
      <c r="E15" s="300">
        <v>1.4984963849254591</v>
      </c>
      <c r="F15" s="301">
        <v>5074</v>
      </c>
      <c r="G15" s="300">
        <v>6.4930577772090343</v>
      </c>
      <c r="H15" s="301">
        <v>14209</v>
      </c>
      <c r="I15" s="300">
        <v>18.182865186512252</v>
      </c>
      <c r="J15" s="301">
        <v>35129</v>
      </c>
      <c r="K15" s="300">
        <v>44.953611875359904</v>
      </c>
      <c r="L15" s="301">
        <v>11940</v>
      </c>
      <c r="M15" s="300">
        <v>15.279288502143451</v>
      </c>
      <c r="N15" s="301">
        <v>8972</v>
      </c>
      <c r="O15" s="300">
        <v>11.481220807473287</v>
      </c>
      <c r="P15" s="301">
        <v>1650</v>
      </c>
      <c r="Q15" s="300">
        <v>2.1114594663766075</v>
      </c>
      <c r="R15" s="350">
        <v>78145</v>
      </c>
      <c r="S15"/>
      <c r="T15"/>
      <c r="U15"/>
      <c r="V15"/>
      <c r="W15"/>
    </row>
    <row r="16" spans="1:23" ht="15">
      <c r="A16" s="344">
        <v>250</v>
      </c>
      <c r="B16" s="344" t="s">
        <v>99</v>
      </c>
      <c r="C16" s="497">
        <v>56392</v>
      </c>
      <c r="D16" s="301">
        <v>889</v>
      </c>
      <c r="E16" s="300">
        <v>1.8467354951286898</v>
      </c>
      <c r="F16" s="301">
        <v>3379</v>
      </c>
      <c r="G16" s="300">
        <v>7.0192567357028599</v>
      </c>
      <c r="H16" s="301">
        <v>9833</v>
      </c>
      <c r="I16" s="300">
        <v>20.426265605849729</v>
      </c>
      <c r="J16" s="301">
        <v>22077</v>
      </c>
      <c r="K16" s="300">
        <v>45.860944348657014</v>
      </c>
      <c r="L16" s="301">
        <v>6468</v>
      </c>
      <c r="M16" s="300">
        <v>13.436091318889051</v>
      </c>
      <c r="N16" s="301">
        <v>4734</v>
      </c>
      <c r="O16" s="300">
        <v>9.8340223103928199</v>
      </c>
      <c r="P16" s="301">
        <v>759</v>
      </c>
      <c r="Q16" s="300">
        <v>1.5766841853798377</v>
      </c>
      <c r="R16" s="350">
        <v>48139</v>
      </c>
      <c r="S16"/>
      <c r="T16"/>
      <c r="U16"/>
      <c r="V16"/>
      <c r="W16"/>
    </row>
    <row r="17" spans="1:23" ht="15">
      <c r="A17" s="344">
        <v>495</v>
      </c>
      <c r="B17" s="344" t="s">
        <v>161</v>
      </c>
      <c r="C17" s="497">
        <v>28653</v>
      </c>
      <c r="D17" s="301">
        <v>575</v>
      </c>
      <c r="E17" s="300">
        <v>2.2078021809245891</v>
      </c>
      <c r="F17" s="301">
        <v>2188</v>
      </c>
      <c r="G17" s="300">
        <v>8.401167255413915</v>
      </c>
      <c r="H17" s="301">
        <v>5293</v>
      </c>
      <c r="I17" s="300">
        <v>20.323299032406698</v>
      </c>
      <c r="J17" s="301">
        <v>11589</v>
      </c>
      <c r="K17" s="300">
        <v>44.497772999539244</v>
      </c>
      <c r="L17" s="301">
        <v>3360</v>
      </c>
      <c r="M17" s="300">
        <v>12.90124404853325</v>
      </c>
      <c r="N17" s="301">
        <v>2515</v>
      </c>
      <c r="O17" s="300">
        <v>9.656734756565811</v>
      </c>
      <c r="P17" s="301">
        <v>524</v>
      </c>
      <c r="Q17" s="300">
        <v>2.0119797266164952</v>
      </c>
      <c r="R17" s="350">
        <v>26044</v>
      </c>
      <c r="S17"/>
      <c r="T17"/>
      <c r="U17"/>
      <c r="V17"/>
      <c r="W17"/>
    </row>
    <row r="18" spans="1:23" ht="15">
      <c r="A18" s="344">
        <v>790</v>
      </c>
      <c r="B18" s="344" t="s">
        <v>234</v>
      </c>
      <c r="C18" s="497">
        <v>29319</v>
      </c>
      <c r="D18" s="301">
        <v>390</v>
      </c>
      <c r="E18" s="300">
        <v>1.5043974695263076</v>
      </c>
      <c r="F18" s="301">
        <v>1643</v>
      </c>
      <c r="G18" s="300">
        <v>6.3377565190557013</v>
      </c>
      <c r="H18" s="301">
        <v>4997</v>
      </c>
      <c r="I18" s="300">
        <v>19.275574756981946</v>
      </c>
      <c r="J18" s="301">
        <v>12206</v>
      </c>
      <c r="K18" s="300">
        <v>47.083783366764386</v>
      </c>
      <c r="L18" s="301">
        <v>3689</v>
      </c>
      <c r="M18" s="300">
        <v>14.230057089955253</v>
      </c>
      <c r="N18" s="301">
        <v>2526</v>
      </c>
      <c r="O18" s="300">
        <v>9.743866687239624</v>
      </c>
      <c r="P18" s="301">
        <v>473</v>
      </c>
      <c r="Q18" s="300">
        <v>1.824564110476778</v>
      </c>
      <c r="R18" s="350">
        <v>25924</v>
      </c>
      <c r="S18"/>
      <c r="T18"/>
      <c r="U18"/>
      <c r="V18"/>
      <c r="W18"/>
    </row>
    <row r="19" spans="1:23" ht="15">
      <c r="A19" s="344">
        <v>895</v>
      </c>
      <c r="B19" s="344" t="s">
        <v>267</v>
      </c>
      <c r="C19" s="497">
        <v>26924</v>
      </c>
      <c r="D19" s="301">
        <v>462</v>
      </c>
      <c r="E19" s="300">
        <v>1.8899570464307629</v>
      </c>
      <c r="F19" s="301">
        <v>1844</v>
      </c>
      <c r="G19" s="300">
        <v>7.5434649212517897</v>
      </c>
      <c r="H19" s="301">
        <v>4900</v>
      </c>
      <c r="I19" s="300">
        <v>20.044998977295972</v>
      </c>
      <c r="J19" s="301">
        <v>11264</v>
      </c>
      <c r="K19" s="300">
        <v>46.078952751073835</v>
      </c>
      <c r="L19" s="301">
        <v>3294</v>
      </c>
      <c r="M19" s="300">
        <v>13.47514829208427</v>
      </c>
      <c r="N19" s="301">
        <v>2305</v>
      </c>
      <c r="O19" s="300">
        <v>9.4293311515647371</v>
      </c>
      <c r="P19" s="301">
        <v>376</v>
      </c>
      <c r="Q19" s="300">
        <v>1.5381468602986295</v>
      </c>
      <c r="R19" s="350">
        <v>24445</v>
      </c>
      <c r="S19"/>
      <c r="T19"/>
      <c r="U19"/>
      <c r="V19"/>
      <c r="W19"/>
    </row>
    <row r="20" spans="1:23">
      <c r="A20" s="18">
        <v>3</v>
      </c>
      <c r="B20" s="65" t="s">
        <v>3417</v>
      </c>
      <c r="C20" s="430">
        <v>550634</v>
      </c>
      <c r="D20" s="67">
        <v>6382</v>
      </c>
      <c r="E20" s="70">
        <v>1.5903552009250075</v>
      </c>
      <c r="F20" s="67">
        <v>30218</v>
      </c>
      <c r="G20" s="70">
        <v>7.5301399971093517</v>
      </c>
      <c r="H20" s="67">
        <v>75812</v>
      </c>
      <c r="I20" s="70">
        <v>18.891884752824613</v>
      </c>
      <c r="J20" s="67">
        <v>190284</v>
      </c>
      <c r="K20" s="70">
        <v>47.417604050895349</v>
      </c>
      <c r="L20" s="67">
        <v>53414</v>
      </c>
      <c r="M20" s="70">
        <v>13.310440724257028</v>
      </c>
      <c r="N20" s="67">
        <v>37118</v>
      </c>
      <c r="O20" s="71">
        <v>9.2495776164109103</v>
      </c>
      <c r="P20" s="67">
        <v>8066</v>
      </c>
      <c r="Q20" s="71">
        <v>2.0099976575777361</v>
      </c>
      <c r="R20" s="249">
        <v>401294</v>
      </c>
      <c r="S20"/>
      <c r="T20"/>
      <c r="U20"/>
      <c r="V20"/>
      <c r="W20"/>
    </row>
    <row r="21" spans="1:23" ht="15">
      <c r="A21" s="344">
        <v>45</v>
      </c>
      <c r="B21" s="344" t="s">
        <v>32</v>
      </c>
      <c r="C21" s="497">
        <v>133811</v>
      </c>
      <c r="D21" s="301">
        <v>875</v>
      </c>
      <c r="E21" s="300">
        <v>1.3257174025029546</v>
      </c>
      <c r="F21" s="301">
        <v>4414</v>
      </c>
      <c r="G21" s="300">
        <v>6.6876761310263326</v>
      </c>
      <c r="H21" s="301">
        <v>10643</v>
      </c>
      <c r="I21" s="300">
        <v>16.125268931244506</v>
      </c>
      <c r="J21" s="301">
        <v>32859</v>
      </c>
      <c r="K21" s="300">
        <v>49.784855004393805</v>
      </c>
      <c r="L21" s="301">
        <v>9264</v>
      </c>
      <c r="M21" s="300">
        <v>14.035938304899851</v>
      </c>
      <c r="N21" s="301">
        <v>6629</v>
      </c>
      <c r="O21" s="300">
        <v>10.043635041362382</v>
      </c>
      <c r="P21" s="301">
        <v>1318</v>
      </c>
      <c r="Q21" s="300">
        <v>1.9969091845701645</v>
      </c>
      <c r="R21" s="350">
        <v>66002</v>
      </c>
      <c r="S21"/>
      <c r="T21"/>
      <c r="U21"/>
      <c r="V21"/>
      <c r="W21"/>
    </row>
    <row r="22" spans="1:23" ht="15">
      <c r="A22" s="344">
        <v>51</v>
      </c>
      <c r="B22" s="344" t="s">
        <v>35</v>
      </c>
      <c r="C22" s="497">
        <v>31953</v>
      </c>
      <c r="D22" s="301">
        <v>406</v>
      </c>
      <c r="E22" s="300">
        <v>1.5719982963565262</v>
      </c>
      <c r="F22" s="301">
        <v>1800</v>
      </c>
      <c r="G22" s="300">
        <v>6.9694505749796729</v>
      </c>
      <c r="H22" s="301">
        <v>4793</v>
      </c>
      <c r="I22" s="300">
        <v>18.558098114376428</v>
      </c>
      <c r="J22" s="301">
        <v>11219</v>
      </c>
      <c r="K22" s="300">
        <v>43.439036667053863</v>
      </c>
      <c r="L22" s="301">
        <v>3999</v>
      </c>
      <c r="M22" s="300">
        <v>15.483796027413172</v>
      </c>
      <c r="N22" s="301">
        <v>2916</v>
      </c>
      <c r="O22" s="300">
        <v>11.290509931467069</v>
      </c>
      <c r="P22" s="301">
        <v>694</v>
      </c>
      <c r="Q22" s="300">
        <v>2.6871103883532736</v>
      </c>
      <c r="R22" s="350">
        <v>25827</v>
      </c>
      <c r="S22"/>
      <c r="T22"/>
      <c r="U22"/>
      <c r="V22"/>
      <c r="W22"/>
    </row>
    <row r="23" spans="1:23" ht="15">
      <c r="A23" s="344">
        <v>147</v>
      </c>
      <c r="B23" s="344" t="s">
        <v>71</v>
      </c>
      <c r="C23" s="497">
        <v>53572</v>
      </c>
      <c r="D23" s="301">
        <v>481</v>
      </c>
      <c r="E23" s="300">
        <v>1.5586519766688269</v>
      </c>
      <c r="F23" s="301">
        <v>2250</v>
      </c>
      <c r="G23" s="300">
        <v>7.2909915748541803</v>
      </c>
      <c r="H23" s="301">
        <v>5263</v>
      </c>
      <c r="I23" s="300">
        <v>17.054439403758913</v>
      </c>
      <c r="J23" s="301">
        <v>15471</v>
      </c>
      <c r="K23" s="300">
        <v>50.132858068697338</v>
      </c>
      <c r="L23" s="301">
        <v>3985</v>
      </c>
      <c r="M23" s="300">
        <v>12.913156189241736</v>
      </c>
      <c r="N23" s="301">
        <v>2806</v>
      </c>
      <c r="O23" s="300">
        <v>9.0926766040181466</v>
      </c>
      <c r="P23" s="301">
        <v>604</v>
      </c>
      <c r="Q23" s="300">
        <v>1.9572261827608555</v>
      </c>
      <c r="R23" s="350">
        <v>30860</v>
      </c>
      <c r="S23"/>
      <c r="T23"/>
      <c r="U23"/>
      <c r="V23"/>
      <c r="W23"/>
    </row>
    <row r="24" spans="1:23" ht="15">
      <c r="A24" s="344">
        <v>172</v>
      </c>
      <c r="B24" s="344" t="s">
        <v>79</v>
      </c>
      <c r="C24" s="497">
        <v>62678</v>
      </c>
      <c r="D24" s="301">
        <v>650</v>
      </c>
      <c r="E24" s="300">
        <v>1.5556938394523958</v>
      </c>
      <c r="F24" s="301">
        <v>3089</v>
      </c>
      <c r="G24" s="300">
        <v>7.3931358001053091</v>
      </c>
      <c r="H24" s="301">
        <v>7547</v>
      </c>
      <c r="I24" s="300">
        <v>18.062802163611124</v>
      </c>
      <c r="J24" s="301">
        <v>20036</v>
      </c>
      <c r="K24" s="300">
        <v>47.953664257335696</v>
      </c>
      <c r="L24" s="301">
        <v>5526</v>
      </c>
      <c r="M24" s="300">
        <v>13.225791010482983</v>
      </c>
      <c r="N24" s="301">
        <v>4033</v>
      </c>
      <c r="O24" s="300">
        <v>9.6524819300177107</v>
      </c>
      <c r="P24" s="301">
        <v>901</v>
      </c>
      <c r="Q24" s="300">
        <v>2.1564309989947827</v>
      </c>
      <c r="R24" s="350">
        <v>41782</v>
      </c>
      <c r="S24"/>
      <c r="T24"/>
      <c r="U24"/>
      <c r="V24"/>
      <c r="W24"/>
    </row>
    <row r="25" spans="1:23" ht="15">
      <c r="A25" s="344">
        <v>475</v>
      </c>
      <c r="B25" s="344" t="s">
        <v>153</v>
      </c>
      <c r="C25" s="497">
        <v>5483</v>
      </c>
      <c r="D25" s="301">
        <v>83</v>
      </c>
      <c r="E25" s="300">
        <v>1.7367650136011719</v>
      </c>
      <c r="F25" s="301">
        <v>579</v>
      </c>
      <c r="G25" s="300">
        <v>12.115505335844318</v>
      </c>
      <c r="H25" s="301">
        <v>1328</v>
      </c>
      <c r="I25" s="300">
        <v>27.78824021761875</v>
      </c>
      <c r="J25" s="301">
        <v>2048</v>
      </c>
      <c r="K25" s="300">
        <v>42.854153588616867</v>
      </c>
      <c r="L25" s="301">
        <v>418</v>
      </c>
      <c r="M25" s="300">
        <v>8.7465997070516845</v>
      </c>
      <c r="N25" s="301">
        <v>258</v>
      </c>
      <c r="O25" s="300">
        <v>5.3986189579409922</v>
      </c>
      <c r="P25" s="301">
        <v>65</v>
      </c>
      <c r="Q25" s="300">
        <v>1.360117179326219</v>
      </c>
      <c r="R25" s="350">
        <v>4779</v>
      </c>
      <c r="S25"/>
      <c r="T25"/>
      <c r="U25"/>
      <c r="V25"/>
      <c r="W25"/>
    </row>
    <row r="26" spans="1:23" ht="15">
      <c r="A26" s="344">
        <v>480</v>
      </c>
      <c r="B26" s="344" t="s">
        <v>155</v>
      </c>
      <c r="C26" s="497">
        <v>15069</v>
      </c>
      <c r="D26" s="301">
        <v>410</v>
      </c>
      <c r="E26" s="300">
        <v>1.9373434768227566</v>
      </c>
      <c r="F26" s="301">
        <v>2037</v>
      </c>
      <c r="G26" s="300">
        <v>9.6252894202145249</v>
      </c>
      <c r="H26" s="301">
        <v>4641</v>
      </c>
      <c r="I26" s="300">
        <v>21.929783112035157</v>
      </c>
      <c r="J26" s="301">
        <v>9638</v>
      </c>
      <c r="K26" s="300">
        <v>45.541747389311531</v>
      </c>
      <c r="L26" s="301">
        <v>2593</v>
      </c>
      <c r="M26" s="300">
        <v>12.252516183905874</v>
      </c>
      <c r="N26" s="301">
        <v>1551</v>
      </c>
      <c r="O26" s="300">
        <v>7.3288286159807221</v>
      </c>
      <c r="P26" s="301">
        <v>293</v>
      </c>
      <c r="Q26" s="300">
        <v>1.3844918017294334</v>
      </c>
      <c r="R26" s="350">
        <v>21163</v>
      </c>
      <c r="S26"/>
      <c r="T26"/>
      <c r="U26"/>
      <c r="V26"/>
      <c r="W26"/>
    </row>
    <row r="27" spans="1:23" ht="15">
      <c r="A27" s="344">
        <v>490</v>
      </c>
      <c r="B27" s="344" t="s">
        <v>159</v>
      </c>
      <c r="C27" s="497">
        <v>46213</v>
      </c>
      <c r="D27" s="301">
        <v>826</v>
      </c>
      <c r="E27" s="300">
        <v>1.6726065122306819</v>
      </c>
      <c r="F27" s="301">
        <v>4119</v>
      </c>
      <c r="G27" s="300">
        <v>8.3407581402883526</v>
      </c>
      <c r="H27" s="301">
        <v>10094</v>
      </c>
      <c r="I27" s="300">
        <v>20.439818564717317</v>
      </c>
      <c r="J27" s="301">
        <v>22811</v>
      </c>
      <c r="K27" s="300">
        <v>46.191074032075164</v>
      </c>
      <c r="L27" s="301">
        <v>6242</v>
      </c>
      <c r="M27" s="300">
        <v>12.639721367244453</v>
      </c>
      <c r="N27" s="301">
        <v>4288</v>
      </c>
      <c r="O27" s="300">
        <v>8.6829742426696903</v>
      </c>
      <c r="P27" s="301">
        <v>1004</v>
      </c>
      <c r="Q27" s="300">
        <v>2.0330471407743396</v>
      </c>
      <c r="R27" s="350">
        <v>49384</v>
      </c>
      <c r="S27"/>
      <c r="T27"/>
      <c r="U27"/>
      <c r="V27"/>
      <c r="W27"/>
    </row>
    <row r="28" spans="1:23" ht="15">
      <c r="A28" s="344">
        <v>659</v>
      </c>
      <c r="B28" s="344" t="s">
        <v>199</v>
      </c>
      <c r="C28" s="497">
        <v>21945</v>
      </c>
      <c r="D28" s="301">
        <v>368</v>
      </c>
      <c r="E28" s="300">
        <v>1.7402818499952708</v>
      </c>
      <c r="F28" s="301">
        <v>1486</v>
      </c>
      <c r="G28" s="300">
        <v>7.027333774709164</v>
      </c>
      <c r="H28" s="301">
        <v>4393</v>
      </c>
      <c r="I28" s="300">
        <v>20.774614584318545</v>
      </c>
      <c r="J28" s="301">
        <v>9634</v>
      </c>
      <c r="K28" s="300">
        <v>45.559443866452284</v>
      </c>
      <c r="L28" s="301">
        <v>2855</v>
      </c>
      <c r="M28" s="300">
        <v>13.501371417762225</v>
      </c>
      <c r="N28" s="301">
        <v>1959</v>
      </c>
      <c r="O28" s="300">
        <v>9.2641634351650435</v>
      </c>
      <c r="P28" s="301">
        <v>451</v>
      </c>
      <c r="Q28" s="300">
        <v>2.1327910715974654</v>
      </c>
      <c r="R28" s="350">
        <v>21146</v>
      </c>
      <c r="S28"/>
      <c r="T28"/>
      <c r="U28"/>
      <c r="V28"/>
      <c r="W28"/>
    </row>
    <row r="29" spans="1:23" ht="15">
      <c r="A29" s="344">
        <v>665</v>
      </c>
      <c r="B29" s="344" t="s">
        <v>207</v>
      </c>
      <c r="C29" s="497">
        <v>33667</v>
      </c>
      <c r="D29" s="301">
        <v>486</v>
      </c>
      <c r="E29" s="300">
        <v>1.574701098402618</v>
      </c>
      <c r="F29" s="301">
        <v>2081</v>
      </c>
      <c r="G29" s="300">
        <v>6.7427016168227327</v>
      </c>
      <c r="H29" s="301">
        <v>5947</v>
      </c>
      <c r="I29" s="300">
        <v>19.269027638272366</v>
      </c>
      <c r="J29" s="301">
        <v>13680</v>
      </c>
      <c r="K29" s="300">
        <v>44.324919806888509</v>
      </c>
      <c r="L29" s="301">
        <v>4625</v>
      </c>
      <c r="M29" s="300">
        <v>14.985581440559894</v>
      </c>
      <c r="N29" s="301">
        <v>3288</v>
      </c>
      <c r="O29" s="300">
        <v>10.653533357094256</v>
      </c>
      <c r="P29" s="301">
        <v>756</v>
      </c>
      <c r="Q29" s="300">
        <v>2.4495350419596282</v>
      </c>
      <c r="R29" s="350">
        <v>30863</v>
      </c>
      <c r="S29"/>
      <c r="T29"/>
      <c r="U29"/>
      <c r="V29"/>
      <c r="W29"/>
    </row>
    <row r="30" spans="1:23" ht="15">
      <c r="A30" s="344">
        <v>837</v>
      </c>
      <c r="B30" s="344" t="s">
        <v>242</v>
      </c>
      <c r="C30" s="497">
        <v>136374</v>
      </c>
      <c r="D30" s="301">
        <v>1693</v>
      </c>
      <c r="E30" s="300">
        <v>1.6606993967335326</v>
      </c>
      <c r="F30" s="301">
        <v>7611</v>
      </c>
      <c r="G30" s="300">
        <v>7.4657903771641569</v>
      </c>
      <c r="H30" s="301">
        <v>19314</v>
      </c>
      <c r="I30" s="300">
        <v>18.945509833733876</v>
      </c>
      <c r="J30" s="301">
        <v>49600</v>
      </c>
      <c r="K30" s="300">
        <v>48.653685810976505</v>
      </c>
      <c r="L30" s="301">
        <v>13119</v>
      </c>
      <c r="M30" s="300">
        <v>12.868703712786306</v>
      </c>
      <c r="N30" s="301">
        <v>8845</v>
      </c>
      <c r="O30" s="300">
        <v>8.6762469959291781</v>
      </c>
      <c r="P30" s="301">
        <v>1763</v>
      </c>
      <c r="Q30" s="300">
        <v>1.7293638726764433</v>
      </c>
      <c r="R30" s="350">
        <v>101945</v>
      </c>
      <c r="S30"/>
      <c r="T30"/>
      <c r="U30"/>
      <c r="V30"/>
      <c r="W30"/>
    </row>
    <row r="31" spans="1:23" ht="15">
      <c r="A31" s="344">
        <v>873</v>
      </c>
      <c r="B31" s="344" t="s">
        <v>3488</v>
      </c>
      <c r="C31" s="497">
        <v>9869</v>
      </c>
      <c r="D31" s="301">
        <v>104</v>
      </c>
      <c r="E31" s="300">
        <v>1.3787617658756464</v>
      </c>
      <c r="F31" s="301">
        <v>752</v>
      </c>
      <c r="G31" s="300">
        <v>9.9695081532546741</v>
      </c>
      <c r="H31" s="301">
        <v>1849</v>
      </c>
      <c r="I31" s="300">
        <v>24.512793318308365</v>
      </c>
      <c r="J31" s="301">
        <v>3288</v>
      </c>
      <c r="K31" s="300">
        <v>43.590083521145431</v>
      </c>
      <c r="L31" s="301">
        <v>788</v>
      </c>
      <c r="M31" s="300">
        <v>10.446771841442397</v>
      </c>
      <c r="N31" s="301">
        <v>545</v>
      </c>
      <c r="O31" s="300">
        <v>7.2252419461752622</v>
      </c>
      <c r="P31" s="301">
        <v>217</v>
      </c>
      <c r="Q31" s="300">
        <v>2.8768394537982234</v>
      </c>
      <c r="R31" s="350">
        <v>7543</v>
      </c>
      <c r="S31"/>
      <c r="T31"/>
      <c r="U31"/>
      <c r="V31"/>
      <c r="W31"/>
    </row>
    <row r="32" spans="1:23">
      <c r="A32" s="18">
        <v>4</v>
      </c>
      <c r="B32" s="65" t="s">
        <v>318</v>
      </c>
      <c r="C32" s="430">
        <v>211845</v>
      </c>
      <c r="D32" s="67">
        <v>1852</v>
      </c>
      <c r="E32" s="70">
        <v>1.3047123222047665</v>
      </c>
      <c r="F32" s="67">
        <v>8289</v>
      </c>
      <c r="G32" s="70">
        <v>5.8395034766497353</v>
      </c>
      <c r="H32" s="67">
        <v>22907</v>
      </c>
      <c r="I32" s="70">
        <v>16.137713371892325</v>
      </c>
      <c r="J32" s="67">
        <v>64287</v>
      </c>
      <c r="K32" s="70">
        <v>45.28943901597075</v>
      </c>
      <c r="L32" s="67">
        <v>22901</v>
      </c>
      <c r="M32" s="70">
        <v>16.133486442122763</v>
      </c>
      <c r="N32" s="67">
        <v>18406</v>
      </c>
      <c r="O32" s="71">
        <v>12.96681155642599</v>
      </c>
      <c r="P32" s="67">
        <v>3305</v>
      </c>
      <c r="Q32" s="71">
        <v>2.3283338147336683</v>
      </c>
      <c r="R32" s="249">
        <v>141947</v>
      </c>
      <c r="S32"/>
      <c r="T32"/>
      <c r="U32"/>
      <c r="V32"/>
      <c r="W32"/>
    </row>
    <row r="33" spans="1:23" ht="15">
      <c r="A33" s="344">
        <v>31</v>
      </c>
      <c r="B33" s="344" t="s">
        <v>16</v>
      </c>
      <c r="C33" s="497">
        <v>28357</v>
      </c>
      <c r="D33" s="301">
        <v>233</v>
      </c>
      <c r="E33" s="300">
        <v>1.3026948451302696</v>
      </c>
      <c r="F33" s="301">
        <v>1003</v>
      </c>
      <c r="G33" s="300">
        <v>5.6077378955607733</v>
      </c>
      <c r="H33" s="301">
        <v>2889</v>
      </c>
      <c r="I33" s="300">
        <v>16.15229788661523</v>
      </c>
      <c r="J33" s="301">
        <v>8359</v>
      </c>
      <c r="K33" s="300">
        <v>46.734876439673492</v>
      </c>
      <c r="L33" s="301">
        <v>2809</v>
      </c>
      <c r="M33" s="300">
        <v>15.705020686570503</v>
      </c>
      <c r="N33" s="301">
        <v>2189</v>
      </c>
      <c r="O33" s="300">
        <v>12.238622386223861</v>
      </c>
      <c r="P33" s="301">
        <v>404</v>
      </c>
      <c r="Q33" s="300">
        <v>2.2587498602258749</v>
      </c>
      <c r="R33" s="350">
        <v>17886</v>
      </c>
      <c r="S33"/>
      <c r="T33"/>
      <c r="U33"/>
      <c r="V33"/>
      <c r="W33"/>
    </row>
    <row r="34" spans="1:23" ht="15">
      <c r="A34" s="344">
        <v>40</v>
      </c>
      <c r="B34" s="344" t="s">
        <v>24</v>
      </c>
      <c r="C34" s="497">
        <v>20011</v>
      </c>
      <c r="D34" s="301">
        <v>202</v>
      </c>
      <c r="E34" s="300">
        <v>1.3252853956173731</v>
      </c>
      <c r="F34" s="301">
        <v>938</v>
      </c>
      <c r="G34" s="300">
        <v>6.1540480251935437</v>
      </c>
      <c r="H34" s="301">
        <v>2661</v>
      </c>
      <c r="I34" s="300">
        <v>17.458338800682323</v>
      </c>
      <c r="J34" s="301">
        <v>7584</v>
      </c>
      <c r="K34" s="300">
        <v>49.757249704763154</v>
      </c>
      <c r="L34" s="301">
        <v>2211</v>
      </c>
      <c r="M34" s="300">
        <v>14.505970345099067</v>
      </c>
      <c r="N34" s="301">
        <v>1410</v>
      </c>
      <c r="O34" s="300">
        <v>9.250754494160871</v>
      </c>
      <c r="P34" s="301">
        <v>236</v>
      </c>
      <c r="Q34" s="300">
        <v>1.5483532344836637</v>
      </c>
      <c r="R34" s="350">
        <v>15242</v>
      </c>
      <c r="S34"/>
      <c r="T34"/>
      <c r="U34"/>
      <c r="V34"/>
      <c r="W34"/>
    </row>
    <row r="35" spans="1:23" ht="15">
      <c r="A35" s="344">
        <v>190</v>
      </c>
      <c r="B35" s="344" t="s">
        <v>81</v>
      </c>
      <c r="C35" s="497">
        <v>10406</v>
      </c>
      <c r="D35" s="301">
        <v>49</v>
      </c>
      <c r="E35" s="300">
        <v>0.73123414415758847</v>
      </c>
      <c r="F35" s="301">
        <v>296</v>
      </c>
      <c r="G35" s="300">
        <v>4.4172511565437995</v>
      </c>
      <c r="H35" s="301">
        <v>865</v>
      </c>
      <c r="I35" s="300">
        <v>12.908521116251306</v>
      </c>
      <c r="J35" s="301">
        <v>2684</v>
      </c>
      <c r="K35" s="300">
        <v>40.053723324876884</v>
      </c>
      <c r="L35" s="301">
        <v>1254</v>
      </c>
      <c r="M35" s="300">
        <v>18.713624832114608</v>
      </c>
      <c r="N35" s="301">
        <v>1287</v>
      </c>
      <c r="O35" s="300">
        <v>19.206088643486048</v>
      </c>
      <c r="P35" s="301">
        <v>266</v>
      </c>
      <c r="Q35" s="300">
        <v>3.9695567825697657</v>
      </c>
      <c r="R35" s="350">
        <v>6701</v>
      </c>
      <c r="S35"/>
      <c r="T35"/>
      <c r="U35"/>
      <c r="V35"/>
      <c r="W35"/>
    </row>
    <row r="36" spans="1:23" ht="15">
      <c r="A36" s="344">
        <v>604</v>
      </c>
      <c r="B36" s="344" t="s">
        <v>177</v>
      </c>
      <c r="C36" s="497">
        <v>31036</v>
      </c>
      <c r="D36" s="301">
        <v>339</v>
      </c>
      <c r="E36" s="300">
        <v>1.4833289577316882</v>
      </c>
      <c r="F36" s="301">
        <v>1616</v>
      </c>
      <c r="G36" s="300">
        <v>7.0709722586855692</v>
      </c>
      <c r="H36" s="301">
        <v>4248</v>
      </c>
      <c r="I36" s="300">
        <v>18.587555788920977</v>
      </c>
      <c r="J36" s="301">
        <v>10560</v>
      </c>
      <c r="K36" s="300">
        <v>46.206353373588868</v>
      </c>
      <c r="L36" s="301">
        <v>3418</v>
      </c>
      <c r="M36" s="300">
        <v>14.955806423383214</v>
      </c>
      <c r="N36" s="301">
        <v>2287</v>
      </c>
      <c r="O36" s="300">
        <v>10.007000962632361</v>
      </c>
      <c r="P36" s="301">
        <v>386</v>
      </c>
      <c r="Q36" s="300">
        <v>1.6889822350573205</v>
      </c>
      <c r="R36" s="350">
        <v>22854</v>
      </c>
      <c r="S36"/>
      <c r="T36"/>
      <c r="U36"/>
      <c r="V36"/>
      <c r="W36"/>
    </row>
    <row r="37" spans="1:23" ht="15">
      <c r="A37" s="344">
        <v>670</v>
      </c>
      <c r="B37" s="344" t="s">
        <v>211</v>
      </c>
      <c r="C37" s="497">
        <v>22618</v>
      </c>
      <c r="D37" s="301">
        <v>133</v>
      </c>
      <c r="E37" s="300">
        <v>0.94688879396269388</v>
      </c>
      <c r="F37" s="301">
        <v>673</v>
      </c>
      <c r="G37" s="300">
        <v>4.7913996867435564</v>
      </c>
      <c r="H37" s="301">
        <v>2099</v>
      </c>
      <c r="I37" s="300">
        <v>14.943756229531537</v>
      </c>
      <c r="J37" s="301">
        <v>5912</v>
      </c>
      <c r="K37" s="300">
        <v>42.09027481133419</v>
      </c>
      <c r="L37" s="301">
        <v>2541</v>
      </c>
      <c r="M37" s="300">
        <v>18.09055958991884</v>
      </c>
      <c r="N37" s="301">
        <v>2266</v>
      </c>
      <c r="O37" s="300">
        <v>16.132706820447101</v>
      </c>
      <c r="P37" s="301">
        <v>422</v>
      </c>
      <c r="Q37" s="300">
        <v>3.0044140680620819</v>
      </c>
      <c r="R37" s="350">
        <v>14046</v>
      </c>
      <c r="S37"/>
      <c r="T37"/>
      <c r="U37"/>
      <c r="V37"/>
      <c r="W37"/>
    </row>
    <row r="38" spans="1:23" ht="15">
      <c r="A38" s="344">
        <v>690</v>
      </c>
      <c r="B38" s="344" t="s">
        <v>221</v>
      </c>
      <c r="C38" s="497">
        <v>12907</v>
      </c>
      <c r="D38" s="301">
        <v>47</v>
      </c>
      <c r="E38" s="300">
        <v>0.76298701298701299</v>
      </c>
      <c r="F38" s="301">
        <v>217</v>
      </c>
      <c r="G38" s="300">
        <v>3.5227272727272725</v>
      </c>
      <c r="H38" s="301">
        <v>765</v>
      </c>
      <c r="I38" s="300">
        <v>12.41883116883117</v>
      </c>
      <c r="J38" s="301">
        <v>2385</v>
      </c>
      <c r="K38" s="300">
        <v>38.717532467532465</v>
      </c>
      <c r="L38" s="301">
        <v>1271</v>
      </c>
      <c r="M38" s="300">
        <v>20.633116883116884</v>
      </c>
      <c r="N38" s="301">
        <v>1242</v>
      </c>
      <c r="O38" s="300">
        <v>20.162337662337663</v>
      </c>
      <c r="P38" s="301">
        <v>233</v>
      </c>
      <c r="Q38" s="300">
        <v>3.7824675324675323</v>
      </c>
      <c r="R38" s="350">
        <v>6160</v>
      </c>
      <c r="S38"/>
      <c r="T38"/>
      <c r="U38"/>
      <c r="V38"/>
      <c r="W38"/>
    </row>
    <row r="39" spans="1:23" ht="15">
      <c r="A39" s="344">
        <v>736</v>
      </c>
      <c r="B39" s="344" t="s">
        <v>225</v>
      </c>
      <c r="C39" s="497">
        <v>41241</v>
      </c>
      <c r="D39" s="301">
        <v>474</v>
      </c>
      <c r="E39" s="300">
        <v>1.7644431209053006</v>
      </c>
      <c r="F39" s="301">
        <v>1968</v>
      </c>
      <c r="G39" s="300">
        <v>7.3257891602144127</v>
      </c>
      <c r="H39" s="301">
        <v>4739</v>
      </c>
      <c r="I39" s="300">
        <v>17.640708755211435</v>
      </c>
      <c r="J39" s="301">
        <v>12526</v>
      </c>
      <c r="K39" s="300">
        <v>46.627456819535439</v>
      </c>
      <c r="L39" s="301">
        <v>3967</v>
      </c>
      <c r="M39" s="300">
        <v>14.76697438951757</v>
      </c>
      <c r="N39" s="301">
        <v>2789</v>
      </c>
      <c r="O39" s="300">
        <v>10.381923764145325</v>
      </c>
      <c r="P39" s="301">
        <v>401</v>
      </c>
      <c r="Q39" s="300">
        <v>1.4927039904705182</v>
      </c>
      <c r="R39" s="350">
        <v>26864</v>
      </c>
      <c r="S39"/>
      <c r="T39"/>
      <c r="U39"/>
      <c r="V39"/>
      <c r="W39"/>
    </row>
    <row r="40" spans="1:23" ht="15">
      <c r="A40" s="344">
        <v>858</v>
      </c>
      <c r="B40" s="344" t="s">
        <v>253</v>
      </c>
      <c r="C40" s="497">
        <v>12608</v>
      </c>
      <c r="D40" s="301">
        <v>169</v>
      </c>
      <c r="E40" s="300">
        <v>1.4980941405903732</v>
      </c>
      <c r="F40" s="301">
        <v>656</v>
      </c>
      <c r="G40" s="300">
        <v>5.8150873149543481</v>
      </c>
      <c r="H40" s="301">
        <v>1703</v>
      </c>
      <c r="I40" s="300">
        <v>15.096179416718375</v>
      </c>
      <c r="J40" s="301">
        <v>5249</v>
      </c>
      <c r="K40" s="300">
        <v>46.529562982005139</v>
      </c>
      <c r="L40" s="301">
        <v>1780</v>
      </c>
      <c r="M40" s="300">
        <v>15.778743019235883</v>
      </c>
      <c r="N40" s="301">
        <v>1443</v>
      </c>
      <c r="O40" s="300">
        <v>12.791419200425494</v>
      </c>
      <c r="P40" s="301">
        <v>281</v>
      </c>
      <c r="Q40" s="300">
        <v>2.4909139260703839</v>
      </c>
      <c r="R40" s="350">
        <v>11281</v>
      </c>
      <c r="S40"/>
      <c r="T40"/>
      <c r="U40"/>
      <c r="V40"/>
      <c r="W40"/>
    </row>
    <row r="41" spans="1:23" ht="15">
      <c r="A41" s="344">
        <v>885</v>
      </c>
      <c r="B41" s="344" t="s">
        <v>259</v>
      </c>
      <c r="C41" s="497">
        <v>8044</v>
      </c>
      <c r="D41" s="301">
        <v>61</v>
      </c>
      <c r="E41" s="300">
        <v>1.096925013486783</v>
      </c>
      <c r="F41" s="301">
        <v>269</v>
      </c>
      <c r="G41" s="300">
        <v>4.8372594857040108</v>
      </c>
      <c r="H41" s="301">
        <v>813</v>
      </c>
      <c r="I41" s="300">
        <v>14.619672720733682</v>
      </c>
      <c r="J41" s="301">
        <v>2569</v>
      </c>
      <c r="K41" s="300">
        <v>46.196727207336806</v>
      </c>
      <c r="L41" s="301">
        <v>902</v>
      </c>
      <c r="M41" s="300">
        <v>16.220104297788168</v>
      </c>
      <c r="N41" s="301">
        <v>817</v>
      </c>
      <c r="O41" s="300">
        <v>14.691602229814782</v>
      </c>
      <c r="P41" s="301">
        <v>130</v>
      </c>
      <c r="Q41" s="300">
        <v>2.3377090451357669</v>
      </c>
      <c r="R41" s="350">
        <v>5561</v>
      </c>
      <c r="S41"/>
      <c r="T41"/>
      <c r="U41"/>
      <c r="V41"/>
      <c r="W41"/>
    </row>
    <row r="42" spans="1:23" ht="15">
      <c r="A42" s="344">
        <v>890</v>
      </c>
      <c r="B42" s="344" t="s">
        <v>263</v>
      </c>
      <c r="C42" s="497">
        <v>24617</v>
      </c>
      <c r="D42" s="301">
        <v>145</v>
      </c>
      <c r="E42" s="300">
        <v>0.94450234497133922</v>
      </c>
      <c r="F42" s="301">
        <v>653</v>
      </c>
      <c r="G42" s="300">
        <v>4.2535174570088587</v>
      </c>
      <c r="H42" s="301">
        <v>2125</v>
      </c>
      <c r="I42" s="300">
        <v>13.841844710786869</v>
      </c>
      <c r="J42" s="301">
        <v>6459</v>
      </c>
      <c r="K42" s="300">
        <v>42.072694111516412</v>
      </c>
      <c r="L42" s="301">
        <v>2748</v>
      </c>
      <c r="M42" s="300">
        <v>17.899947889525794</v>
      </c>
      <c r="N42" s="301">
        <v>2676</v>
      </c>
      <c r="O42" s="300">
        <v>17.430953621677958</v>
      </c>
      <c r="P42" s="301">
        <v>546</v>
      </c>
      <c r="Q42" s="300">
        <v>3.556539864512767</v>
      </c>
      <c r="R42" s="350">
        <v>15352</v>
      </c>
      <c r="S42"/>
      <c r="T42"/>
      <c r="U42"/>
      <c r="V42"/>
      <c r="W42"/>
    </row>
    <row r="43" spans="1:23">
      <c r="A43" s="18">
        <v>5</v>
      </c>
      <c r="B43" s="65" t="s">
        <v>329</v>
      </c>
      <c r="C43" s="430">
        <v>222495</v>
      </c>
      <c r="D43" s="67">
        <v>1691</v>
      </c>
      <c r="E43" s="70">
        <v>1.1183566572312902</v>
      </c>
      <c r="F43" s="67">
        <v>8430</v>
      </c>
      <c r="G43" s="70">
        <v>5.5752493320282532</v>
      </c>
      <c r="H43" s="67">
        <v>24308</v>
      </c>
      <c r="I43" s="70">
        <v>16.076294277929154</v>
      </c>
      <c r="J43" s="67">
        <v>64648</v>
      </c>
      <c r="K43" s="70">
        <v>42.755482659188907</v>
      </c>
      <c r="L43" s="67">
        <v>25353</v>
      </c>
      <c r="M43" s="70">
        <v>16.767413560487817</v>
      </c>
      <c r="N43" s="67">
        <v>21883</v>
      </c>
      <c r="O43" s="71">
        <v>14.472500727493982</v>
      </c>
      <c r="P43" s="67">
        <v>4891</v>
      </c>
      <c r="Q43" s="71">
        <v>3.2347027856405912</v>
      </c>
      <c r="R43" s="249">
        <v>151204</v>
      </c>
      <c r="S43"/>
      <c r="T43"/>
      <c r="U43"/>
      <c r="V43"/>
      <c r="W43"/>
    </row>
    <row r="44" spans="1:23" ht="15">
      <c r="A44" s="344">
        <v>4</v>
      </c>
      <c r="B44" s="344" t="s">
        <v>10</v>
      </c>
      <c r="C44" s="497">
        <v>2864</v>
      </c>
      <c r="D44" s="301">
        <v>16</v>
      </c>
      <c r="E44" s="300">
        <v>1.1486001435750179</v>
      </c>
      <c r="F44" s="301">
        <v>50</v>
      </c>
      <c r="G44" s="300">
        <v>3.5893754486719311</v>
      </c>
      <c r="H44" s="301">
        <v>203</v>
      </c>
      <c r="I44" s="300">
        <v>14.572864321608039</v>
      </c>
      <c r="J44" s="301">
        <v>536</v>
      </c>
      <c r="K44" s="300">
        <v>38.478104809763103</v>
      </c>
      <c r="L44" s="301">
        <v>304</v>
      </c>
      <c r="M44" s="300">
        <v>21.823402727925341</v>
      </c>
      <c r="N44" s="301">
        <v>229</v>
      </c>
      <c r="O44" s="300">
        <v>16.439339554917446</v>
      </c>
      <c r="P44" s="301">
        <v>55</v>
      </c>
      <c r="Q44" s="300">
        <v>3.9483129935391243</v>
      </c>
      <c r="R44" s="350">
        <v>1393</v>
      </c>
      <c r="S44"/>
      <c r="T44"/>
      <c r="U44"/>
      <c r="V44"/>
      <c r="W44"/>
    </row>
    <row r="45" spans="1:23" ht="15">
      <c r="A45" s="344">
        <v>42</v>
      </c>
      <c r="B45" s="344" t="s">
        <v>3489</v>
      </c>
      <c r="C45" s="497">
        <v>28279</v>
      </c>
      <c r="D45" s="301">
        <v>184</v>
      </c>
      <c r="E45" s="300">
        <v>0.99594046008119086</v>
      </c>
      <c r="F45" s="301">
        <v>876</v>
      </c>
      <c r="G45" s="300">
        <v>4.7415426251691475</v>
      </c>
      <c r="H45" s="301">
        <v>2605</v>
      </c>
      <c r="I45" s="300">
        <v>14.100135317997294</v>
      </c>
      <c r="J45" s="301">
        <v>8620</v>
      </c>
      <c r="K45" s="300">
        <v>46.657645466847093</v>
      </c>
      <c r="L45" s="301">
        <v>3138</v>
      </c>
      <c r="M45" s="300">
        <v>16.985115020297702</v>
      </c>
      <c r="N45" s="301">
        <v>2529</v>
      </c>
      <c r="O45" s="300">
        <v>13.688768606224627</v>
      </c>
      <c r="P45" s="301">
        <v>523</v>
      </c>
      <c r="Q45" s="300">
        <v>2.8308525033829501</v>
      </c>
      <c r="R45" s="350">
        <v>18475</v>
      </c>
      <c r="S45"/>
      <c r="T45"/>
      <c r="U45"/>
      <c r="V45"/>
      <c r="W45"/>
    </row>
    <row r="46" spans="1:23" ht="15">
      <c r="A46" s="344">
        <v>44</v>
      </c>
      <c r="B46" s="344" t="s">
        <v>30</v>
      </c>
      <c r="C46" s="497">
        <v>7508</v>
      </c>
      <c r="D46" s="301">
        <v>50</v>
      </c>
      <c r="E46" s="300">
        <v>0.87382034253757435</v>
      </c>
      <c r="F46" s="301">
        <v>342</v>
      </c>
      <c r="G46" s="300">
        <v>5.9769311429570076</v>
      </c>
      <c r="H46" s="301">
        <v>826</v>
      </c>
      <c r="I46" s="300">
        <v>14.435512058720725</v>
      </c>
      <c r="J46" s="301">
        <v>2555</v>
      </c>
      <c r="K46" s="300">
        <v>44.65221950367004</v>
      </c>
      <c r="L46" s="301">
        <v>976</v>
      </c>
      <c r="M46" s="300">
        <v>17.05697308633345</v>
      </c>
      <c r="N46" s="301">
        <v>809</v>
      </c>
      <c r="O46" s="300">
        <v>14.138413142257953</v>
      </c>
      <c r="P46" s="301">
        <v>164</v>
      </c>
      <c r="Q46" s="300">
        <v>2.8661307235232436</v>
      </c>
      <c r="R46" s="350">
        <v>5722</v>
      </c>
      <c r="S46"/>
      <c r="T46"/>
      <c r="U46"/>
      <c r="V46"/>
      <c r="W46"/>
    </row>
    <row r="47" spans="1:23" ht="15">
      <c r="A47" s="344">
        <v>59</v>
      </c>
      <c r="B47" s="344" t="s">
        <v>39</v>
      </c>
      <c r="C47" s="497">
        <v>5314</v>
      </c>
      <c r="D47" s="301">
        <v>11</v>
      </c>
      <c r="E47" s="300">
        <v>0.43035993740219092</v>
      </c>
      <c r="F47" s="301">
        <v>83</v>
      </c>
      <c r="G47" s="300">
        <v>3.2472613458528947</v>
      </c>
      <c r="H47" s="301">
        <v>252</v>
      </c>
      <c r="I47" s="300">
        <v>9.8591549295774641</v>
      </c>
      <c r="J47" s="301">
        <v>813</v>
      </c>
      <c r="K47" s="300">
        <v>31.8075117370892</v>
      </c>
      <c r="L47" s="301">
        <v>563</v>
      </c>
      <c r="M47" s="300">
        <v>22.026604068857587</v>
      </c>
      <c r="N47" s="301">
        <v>686</v>
      </c>
      <c r="O47" s="300">
        <v>26.838810641627543</v>
      </c>
      <c r="P47" s="301">
        <v>148</v>
      </c>
      <c r="Q47" s="300">
        <v>5.7902973395931143</v>
      </c>
      <c r="R47" s="350">
        <v>2556</v>
      </c>
      <c r="S47"/>
      <c r="T47"/>
      <c r="U47"/>
      <c r="V47"/>
      <c r="W47"/>
    </row>
    <row r="48" spans="1:23" ht="15">
      <c r="A48" s="344">
        <v>113</v>
      </c>
      <c r="B48" s="344" t="s">
        <v>55</v>
      </c>
      <c r="C48" s="497">
        <v>10089</v>
      </c>
      <c r="D48" s="301">
        <v>76</v>
      </c>
      <c r="E48" s="300">
        <v>1.2086513994910941</v>
      </c>
      <c r="F48" s="301">
        <v>342</v>
      </c>
      <c r="G48" s="300">
        <v>5.4389312977099236</v>
      </c>
      <c r="H48" s="301">
        <v>975</v>
      </c>
      <c r="I48" s="300">
        <v>15.505725190839694</v>
      </c>
      <c r="J48" s="301">
        <v>2905</v>
      </c>
      <c r="K48" s="300">
        <v>46.199109414758269</v>
      </c>
      <c r="L48" s="301">
        <v>1003</v>
      </c>
      <c r="M48" s="300">
        <v>15.951017811704835</v>
      </c>
      <c r="N48" s="301">
        <v>728</v>
      </c>
      <c r="O48" s="300">
        <v>11.577608142493638</v>
      </c>
      <c r="P48" s="301">
        <v>259</v>
      </c>
      <c r="Q48" s="300">
        <v>4.1189567430025438</v>
      </c>
      <c r="R48" s="350">
        <v>6288</v>
      </c>
      <c r="S48"/>
      <c r="T48"/>
      <c r="U48"/>
      <c r="V48"/>
      <c r="W48"/>
    </row>
    <row r="49" spans="1:23" ht="15">
      <c r="A49" s="344">
        <v>125</v>
      </c>
      <c r="B49" s="344" t="s">
        <v>59</v>
      </c>
      <c r="C49" s="497">
        <v>8940</v>
      </c>
      <c r="D49" s="301">
        <v>82</v>
      </c>
      <c r="E49" s="300">
        <v>1.1769771781254486</v>
      </c>
      <c r="F49" s="301">
        <v>367</v>
      </c>
      <c r="G49" s="300">
        <v>5.267690541122434</v>
      </c>
      <c r="H49" s="301">
        <v>1069</v>
      </c>
      <c r="I49" s="300">
        <v>15.343763456293956</v>
      </c>
      <c r="J49" s="301">
        <v>3307</v>
      </c>
      <c r="K49" s="300">
        <v>47.466628390986074</v>
      </c>
      <c r="L49" s="301">
        <v>1170</v>
      </c>
      <c r="M49" s="300">
        <v>16.793454858619207</v>
      </c>
      <c r="N49" s="301">
        <v>816</v>
      </c>
      <c r="O49" s="300">
        <v>11.712358260370317</v>
      </c>
      <c r="P49" s="301">
        <v>156</v>
      </c>
      <c r="Q49" s="300">
        <v>2.2391273144825607</v>
      </c>
      <c r="R49" s="350">
        <v>6967</v>
      </c>
      <c r="S49"/>
      <c r="T49"/>
      <c r="U49"/>
      <c r="V49"/>
      <c r="W49"/>
    </row>
    <row r="50" spans="1:23" ht="15">
      <c r="A50" s="344">
        <v>138</v>
      </c>
      <c r="B50" s="344" t="s">
        <v>65</v>
      </c>
      <c r="C50" s="497">
        <v>16287</v>
      </c>
      <c r="D50" s="301">
        <v>123</v>
      </c>
      <c r="E50" s="300">
        <v>1.1039310716208939</v>
      </c>
      <c r="F50" s="301">
        <v>581</v>
      </c>
      <c r="G50" s="300">
        <v>5.2145036797702389</v>
      </c>
      <c r="H50" s="301">
        <v>1599</v>
      </c>
      <c r="I50" s="300">
        <v>14.351103931071622</v>
      </c>
      <c r="J50" s="301">
        <v>4559</v>
      </c>
      <c r="K50" s="300">
        <v>40.917250044875246</v>
      </c>
      <c r="L50" s="301">
        <v>1916</v>
      </c>
      <c r="M50" s="300">
        <v>17.196194579070184</v>
      </c>
      <c r="N50" s="301">
        <v>1954</v>
      </c>
      <c r="O50" s="300">
        <v>17.537246454855502</v>
      </c>
      <c r="P50" s="301">
        <v>410</v>
      </c>
      <c r="Q50" s="300">
        <v>3.6797702387363129</v>
      </c>
      <c r="R50" s="350">
        <v>11142</v>
      </c>
      <c r="S50"/>
      <c r="T50"/>
      <c r="U50"/>
      <c r="V50"/>
      <c r="W50"/>
    </row>
    <row r="51" spans="1:23" ht="15">
      <c r="A51" s="344">
        <v>234</v>
      </c>
      <c r="B51" s="344" t="s">
        <v>92</v>
      </c>
      <c r="C51" s="497">
        <v>24621</v>
      </c>
      <c r="D51" s="301">
        <v>301</v>
      </c>
      <c r="E51" s="300">
        <v>1.4085825260891947</v>
      </c>
      <c r="F51" s="301">
        <v>1600</v>
      </c>
      <c r="G51" s="300">
        <v>7.4874818662548552</v>
      </c>
      <c r="H51" s="301">
        <v>4468</v>
      </c>
      <c r="I51" s="300">
        <v>20.908793111516683</v>
      </c>
      <c r="J51" s="301">
        <v>9394</v>
      </c>
      <c r="K51" s="300">
        <v>43.960877907248822</v>
      </c>
      <c r="L51" s="301">
        <v>2825</v>
      </c>
      <c r="M51" s="300">
        <v>13.220085170106231</v>
      </c>
      <c r="N51" s="301">
        <v>2233</v>
      </c>
      <c r="O51" s="300">
        <v>10.449716879591932</v>
      </c>
      <c r="P51" s="301">
        <v>548</v>
      </c>
      <c r="Q51" s="300">
        <v>2.5644625391922879</v>
      </c>
      <c r="R51" s="350">
        <v>21369</v>
      </c>
      <c r="S51"/>
      <c r="T51"/>
      <c r="U51"/>
      <c r="V51"/>
      <c r="W51"/>
    </row>
    <row r="52" spans="1:23" ht="15">
      <c r="A52" s="344">
        <v>240</v>
      </c>
      <c r="B52" s="344" t="s">
        <v>97</v>
      </c>
      <c r="C52" s="497">
        <v>12708</v>
      </c>
      <c r="D52" s="301">
        <v>39</v>
      </c>
      <c r="E52" s="300">
        <v>0.5897474671102374</v>
      </c>
      <c r="F52" s="301">
        <v>204</v>
      </c>
      <c r="G52" s="300">
        <v>3.0848329048843186</v>
      </c>
      <c r="H52" s="301">
        <v>718</v>
      </c>
      <c r="I52" s="300">
        <v>10.85740208679873</v>
      </c>
      <c r="J52" s="301">
        <v>2217</v>
      </c>
      <c r="K52" s="300">
        <v>33.524875245728111</v>
      </c>
      <c r="L52" s="301">
        <v>1465</v>
      </c>
      <c r="M52" s="300">
        <v>22.153334341448662</v>
      </c>
      <c r="N52" s="301">
        <v>1654</v>
      </c>
      <c r="O52" s="300">
        <v>25.011341297444428</v>
      </c>
      <c r="P52" s="301">
        <v>316</v>
      </c>
      <c r="Q52" s="300">
        <v>4.7784666565855138</v>
      </c>
      <c r="R52" s="350">
        <v>6613</v>
      </c>
      <c r="S52"/>
      <c r="T52"/>
      <c r="U52"/>
      <c r="V52"/>
      <c r="W52"/>
    </row>
    <row r="53" spans="1:23" ht="15">
      <c r="A53" s="344">
        <v>284</v>
      </c>
      <c r="B53" s="344" t="s">
        <v>108</v>
      </c>
      <c r="C53" s="497">
        <v>21679</v>
      </c>
      <c r="D53" s="301">
        <v>226</v>
      </c>
      <c r="E53" s="300">
        <v>1.2166890982503364</v>
      </c>
      <c r="F53" s="301">
        <v>1282</v>
      </c>
      <c r="G53" s="300">
        <v>6.9017496635262452</v>
      </c>
      <c r="H53" s="301">
        <v>3692</v>
      </c>
      <c r="I53" s="300">
        <v>19.876177658142666</v>
      </c>
      <c r="J53" s="301">
        <v>7847</v>
      </c>
      <c r="K53" s="300">
        <v>42.244952893674295</v>
      </c>
      <c r="L53" s="301">
        <v>2755</v>
      </c>
      <c r="M53" s="300">
        <v>14.831763122476445</v>
      </c>
      <c r="N53" s="301">
        <v>2242</v>
      </c>
      <c r="O53" s="300">
        <v>12.069986541049799</v>
      </c>
      <c r="P53" s="301">
        <v>531</v>
      </c>
      <c r="Q53" s="300">
        <v>2.8586810228802153</v>
      </c>
      <c r="R53" s="350">
        <v>18575</v>
      </c>
      <c r="S53"/>
      <c r="T53"/>
      <c r="U53"/>
      <c r="V53"/>
      <c r="W53"/>
    </row>
    <row r="54" spans="1:23" ht="15">
      <c r="A54" s="344">
        <v>306</v>
      </c>
      <c r="B54" s="344" t="s">
        <v>110</v>
      </c>
      <c r="C54" s="497">
        <v>6022</v>
      </c>
      <c r="D54" s="301">
        <v>48</v>
      </c>
      <c r="E54" s="300">
        <v>1.2108980827447022</v>
      </c>
      <c r="F54" s="301">
        <v>219</v>
      </c>
      <c r="G54" s="300">
        <v>5.5247225025227049</v>
      </c>
      <c r="H54" s="301">
        <v>689</v>
      </c>
      <c r="I54" s="300">
        <v>17.381432896064581</v>
      </c>
      <c r="J54" s="301">
        <v>1682</v>
      </c>
      <c r="K54" s="300">
        <v>42.431886982845612</v>
      </c>
      <c r="L54" s="301">
        <v>622</v>
      </c>
      <c r="M54" s="300">
        <v>15.691220988900101</v>
      </c>
      <c r="N54" s="301">
        <v>566</v>
      </c>
      <c r="O54" s="300">
        <v>14.278506559031282</v>
      </c>
      <c r="P54" s="301">
        <v>138</v>
      </c>
      <c r="Q54" s="300">
        <v>3.4813319878910192</v>
      </c>
      <c r="R54" s="350">
        <v>3964</v>
      </c>
      <c r="S54"/>
      <c r="T54"/>
      <c r="U54"/>
      <c r="V54"/>
      <c r="W54"/>
    </row>
    <row r="55" spans="1:23" ht="15">
      <c r="A55" s="344">
        <v>347</v>
      </c>
      <c r="B55" s="344" t="s">
        <v>124</v>
      </c>
      <c r="C55" s="497">
        <v>5650</v>
      </c>
      <c r="D55" s="301">
        <v>14</v>
      </c>
      <c r="E55" s="300">
        <v>0.44458558272467452</v>
      </c>
      <c r="F55" s="301">
        <v>104</v>
      </c>
      <c r="G55" s="300">
        <v>3.3026357573832961</v>
      </c>
      <c r="H55" s="301">
        <v>308</v>
      </c>
      <c r="I55" s="300">
        <v>9.780882819942839</v>
      </c>
      <c r="J55" s="301">
        <v>1098</v>
      </c>
      <c r="K55" s="300">
        <v>34.868212130835182</v>
      </c>
      <c r="L55" s="301">
        <v>757</v>
      </c>
      <c r="M55" s="300">
        <v>24.039377580184183</v>
      </c>
      <c r="N55" s="301">
        <v>711</v>
      </c>
      <c r="O55" s="300">
        <v>22.578596379803113</v>
      </c>
      <c r="P55" s="301">
        <v>157</v>
      </c>
      <c r="Q55" s="300">
        <v>4.9857097491267073</v>
      </c>
      <c r="R55" s="350">
        <v>3149</v>
      </c>
      <c r="S55"/>
      <c r="T55"/>
      <c r="U55"/>
      <c r="V55"/>
      <c r="W55"/>
    </row>
    <row r="56" spans="1:23" ht="15">
      <c r="A56" s="344">
        <v>411</v>
      </c>
      <c r="B56" s="344" t="s">
        <v>145</v>
      </c>
      <c r="C56" s="497">
        <v>10567</v>
      </c>
      <c r="D56" s="301">
        <v>81</v>
      </c>
      <c r="E56" s="300">
        <v>1.0914971028163321</v>
      </c>
      <c r="F56" s="301">
        <v>284</v>
      </c>
      <c r="G56" s="300">
        <v>3.8269774962943002</v>
      </c>
      <c r="H56" s="301">
        <v>1036</v>
      </c>
      <c r="I56" s="300">
        <v>13.96038269774963</v>
      </c>
      <c r="J56" s="301">
        <v>3049</v>
      </c>
      <c r="K56" s="300">
        <v>41.086106993666618</v>
      </c>
      <c r="L56" s="301">
        <v>1423</v>
      </c>
      <c r="M56" s="300">
        <v>19.175313300094327</v>
      </c>
      <c r="N56" s="301">
        <v>1275</v>
      </c>
      <c r="O56" s="300">
        <v>17.180972914701524</v>
      </c>
      <c r="P56" s="301">
        <v>273</v>
      </c>
      <c r="Q56" s="300">
        <v>3.678749494677267</v>
      </c>
      <c r="R56" s="350">
        <v>7421</v>
      </c>
      <c r="S56"/>
      <c r="T56"/>
      <c r="U56"/>
      <c r="V56"/>
      <c r="W56"/>
    </row>
    <row r="57" spans="1:23" ht="15">
      <c r="A57" s="344">
        <v>501</v>
      </c>
      <c r="B57" s="344" t="s">
        <v>163</v>
      </c>
      <c r="C57" s="497">
        <v>3325</v>
      </c>
      <c r="D57" s="301">
        <v>11</v>
      </c>
      <c r="E57" s="300">
        <v>0.59750135795763171</v>
      </c>
      <c r="F57" s="301">
        <v>69</v>
      </c>
      <c r="G57" s="300">
        <v>3.7479630635524175</v>
      </c>
      <c r="H57" s="301">
        <v>248</v>
      </c>
      <c r="I57" s="300">
        <v>13.47093970668115</v>
      </c>
      <c r="J57" s="301">
        <v>711</v>
      </c>
      <c r="K57" s="300">
        <v>38.62031504617056</v>
      </c>
      <c r="L57" s="301">
        <v>357</v>
      </c>
      <c r="M57" s="300">
        <v>19.391634980988592</v>
      </c>
      <c r="N57" s="301">
        <v>357</v>
      </c>
      <c r="O57" s="300">
        <v>19.391634980988592</v>
      </c>
      <c r="P57" s="301">
        <v>88</v>
      </c>
      <c r="Q57" s="300">
        <v>4.7800108636610537</v>
      </c>
      <c r="R57" s="350">
        <v>1841</v>
      </c>
      <c r="S57"/>
      <c r="T57"/>
      <c r="U57"/>
      <c r="V57"/>
      <c r="W57"/>
    </row>
    <row r="58" spans="1:23" ht="15">
      <c r="A58" s="344">
        <v>543</v>
      </c>
      <c r="B58" s="344" t="s">
        <v>167</v>
      </c>
      <c r="C58" s="497">
        <v>8677</v>
      </c>
      <c r="D58" s="301">
        <v>85</v>
      </c>
      <c r="E58" s="300">
        <v>1.2801204819277108</v>
      </c>
      <c r="F58" s="301">
        <v>394</v>
      </c>
      <c r="G58" s="300">
        <v>5.9337349397590362</v>
      </c>
      <c r="H58" s="301">
        <v>1172</v>
      </c>
      <c r="I58" s="300">
        <v>17.650602409638555</v>
      </c>
      <c r="J58" s="301">
        <v>2893</v>
      </c>
      <c r="K58" s="300">
        <v>43.569277108433738</v>
      </c>
      <c r="L58" s="301">
        <v>1052</v>
      </c>
      <c r="M58" s="300">
        <v>15.843373493975903</v>
      </c>
      <c r="N58" s="301">
        <v>772</v>
      </c>
      <c r="O58" s="300">
        <v>11.626506024096384</v>
      </c>
      <c r="P58" s="301">
        <v>272</v>
      </c>
      <c r="Q58" s="300">
        <v>4.096385542168675</v>
      </c>
      <c r="R58" s="350">
        <v>6640</v>
      </c>
      <c r="S58"/>
      <c r="T58"/>
      <c r="U58"/>
      <c r="V58"/>
      <c r="W58"/>
    </row>
    <row r="59" spans="1:23" ht="15">
      <c r="A59" s="344">
        <v>628</v>
      </c>
      <c r="B59" s="344" t="s">
        <v>183</v>
      </c>
      <c r="C59" s="497">
        <v>9717</v>
      </c>
      <c r="D59" s="301">
        <v>93</v>
      </c>
      <c r="E59" s="300">
        <v>1.2956255224296462</v>
      </c>
      <c r="F59" s="301">
        <v>450</v>
      </c>
      <c r="G59" s="300">
        <v>6.2691557536918365</v>
      </c>
      <c r="H59" s="301">
        <v>1312</v>
      </c>
      <c r="I59" s="300">
        <v>18.278071886319307</v>
      </c>
      <c r="J59" s="301">
        <v>3145</v>
      </c>
      <c r="K59" s="300">
        <v>43.814432989690722</v>
      </c>
      <c r="L59" s="301">
        <v>1100</v>
      </c>
      <c r="M59" s="300">
        <v>15.324602953468933</v>
      </c>
      <c r="N59" s="301">
        <v>879</v>
      </c>
      <c r="O59" s="300">
        <v>12.245750905544719</v>
      </c>
      <c r="P59" s="301">
        <v>199</v>
      </c>
      <c r="Q59" s="300">
        <v>2.7723599888548343</v>
      </c>
      <c r="R59" s="350">
        <v>7178</v>
      </c>
      <c r="S59"/>
      <c r="T59"/>
      <c r="U59"/>
      <c r="V59"/>
      <c r="W59"/>
    </row>
    <row r="60" spans="1:23" ht="15">
      <c r="A60" s="344">
        <v>656</v>
      </c>
      <c r="B60" s="344" t="s">
        <v>195</v>
      </c>
      <c r="C60" s="497">
        <v>16778</v>
      </c>
      <c r="D60" s="301">
        <v>92</v>
      </c>
      <c r="E60" s="300">
        <v>1.1733197296263231</v>
      </c>
      <c r="F60" s="301">
        <v>443</v>
      </c>
      <c r="G60" s="300">
        <v>5.6497895676571863</v>
      </c>
      <c r="H60" s="301">
        <v>1067</v>
      </c>
      <c r="I60" s="300">
        <v>13.607958168600945</v>
      </c>
      <c r="J60" s="301">
        <v>3399</v>
      </c>
      <c r="K60" s="300">
        <v>43.349062619563831</v>
      </c>
      <c r="L60" s="301">
        <v>1452</v>
      </c>
      <c r="M60" s="300">
        <v>18.518046167580664</v>
      </c>
      <c r="N60" s="301">
        <v>1186</v>
      </c>
      <c r="O60" s="300">
        <v>15.125621731921948</v>
      </c>
      <c r="P60" s="301">
        <v>202</v>
      </c>
      <c r="Q60" s="300">
        <v>2.576202015049101</v>
      </c>
      <c r="R60" s="350">
        <v>7841</v>
      </c>
      <c r="S60"/>
      <c r="T60"/>
      <c r="U60"/>
      <c r="V60"/>
      <c r="W60"/>
    </row>
    <row r="61" spans="1:23" ht="15">
      <c r="A61" s="344">
        <v>761</v>
      </c>
      <c r="B61" s="344" t="s">
        <v>230</v>
      </c>
      <c r="C61" s="497">
        <v>16245</v>
      </c>
      <c r="D61" s="301">
        <v>83</v>
      </c>
      <c r="E61" s="300">
        <v>0.95501093084800359</v>
      </c>
      <c r="F61" s="301">
        <v>457</v>
      </c>
      <c r="G61" s="300">
        <v>5.2583131975606952</v>
      </c>
      <c r="H61" s="301">
        <v>1157</v>
      </c>
      <c r="I61" s="300">
        <v>13.312622252905303</v>
      </c>
      <c r="J61" s="301">
        <v>3653</v>
      </c>
      <c r="K61" s="300">
        <v>42.031987113105515</v>
      </c>
      <c r="L61" s="301">
        <v>1612</v>
      </c>
      <c r="M61" s="300">
        <v>18.547923138879298</v>
      </c>
      <c r="N61" s="301">
        <v>1452</v>
      </c>
      <c r="O61" s="300">
        <v>16.706938211943388</v>
      </c>
      <c r="P61" s="301">
        <v>277</v>
      </c>
      <c r="Q61" s="300">
        <v>3.1872051547577955</v>
      </c>
      <c r="R61" s="350">
        <v>8691</v>
      </c>
      <c r="S61"/>
      <c r="T61"/>
      <c r="U61"/>
      <c r="V61"/>
      <c r="W61"/>
    </row>
    <row r="62" spans="1:23" ht="15">
      <c r="A62" s="344">
        <v>842</v>
      </c>
      <c r="B62" s="344" t="s">
        <v>244</v>
      </c>
      <c r="C62" s="497">
        <v>7225</v>
      </c>
      <c r="D62" s="301">
        <v>76</v>
      </c>
      <c r="E62" s="300">
        <v>1.4129020263989589</v>
      </c>
      <c r="F62" s="301">
        <v>283</v>
      </c>
      <c r="G62" s="300">
        <v>5.2612009667224386</v>
      </c>
      <c r="H62" s="301">
        <v>912</v>
      </c>
      <c r="I62" s="300">
        <v>16.954824316787505</v>
      </c>
      <c r="J62" s="301">
        <v>2265</v>
      </c>
      <c r="K62" s="300">
        <v>42.108198549916345</v>
      </c>
      <c r="L62" s="301">
        <v>863</v>
      </c>
      <c r="M62" s="300">
        <v>16.043874326082914</v>
      </c>
      <c r="N62" s="301">
        <v>805</v>
      </c>
      <c r="O62" s="300">
        <v>14.965606990146869</v>
      </c>
      <c r="P62" s="301">
        <v>175</v>
      </c>
      <c r="Q62" s="300">
        <v>3.2533928239449712</v>
      </c>
      <c r="R62" s="350">
        <v>5379</v>
      </c>
      <c r="S62"/>
      <c r="T62"/>
      <c r="U62"/>
      <c r="V62"/>
      <c r="W62"/>
    </row>
    <row r="63" spans="1:23">
      <c r="A63" s="18">
        <v>6</v>
      </c>
      <c r="B63" s="65" t="s">
        <v>349</v>
      </c>
      <c r="C63" s="430">
        <v>260186</v>
      </c>
      <c r="D63" s="67">
        <v>1469</v>
      </c>
      <c r="E63" s="70">
        <v>1.0424798103807995</v>
      </c>
      <c r="F63" s="67">
        <v>6919</v>
      </c>
      <c r="G63" s="70">
        <v>4.910087003420526</v>
      </c>
      <c r="H63" s="67">
        <v>22161</v>
      </c>
      <c r="I63" s="70">
        <v>15.726613395404291</v>
      </c>
      <c r="J63" s="67">
        <v>64719</v>
      </c>
      <c r="K63" s="70">
        <v>45.928012830520743</v>
      </c>
      <c r="L63" s="67">
        <v>23051</v>
      </c>
      <c r="M63" s="70">
        <v>16.358204294818115</v>
      </c>
      <c r="N63" s="67">
        <v>19052</v>
      </c>
      <c r="O63" s="71">
        <v>13.52030316363172</v>
      </c>
      <c r="P63" s="67">
        <v>3543</v>
      </c>
      <c r="Q63" s="71">
        <v>2.5142995018238077</v>
      </c>
      <c r="R63" s="249">
        <v>140914</v>
      </c>
      <c r="S63"/>
      <c r="T63"/>
      <c r="U63"/>
      <c r="V63"/>
      <c r="W63"/>
    </row>
    <row r="64" spans="1:23" ht="15">
      <c r="A64" s="344">
        <v>38</v>
      </c>
      <c r="B64" s="344" t="s">
        <v>22</v>
      </c>
      <c r="C64" s="497">
        <v>12081</v>
      </c>
      <c r="D64" s="301">
        <v>96</v>
      </c>
      <c r="E64" s="300">
        <v>1.1234640140433001</v>
      </c>
      <c r="F64" s="301">
        <v>403</v>
      </c>
      <c r="G64" s="300">
        <v>4.7162083089526039</v>
      </c>
      <c r="H64" s="301">
        <v>1286</v>
      </c>
      <c r="I64" s="300">
        <v>15.04973668812171</v>
      </c>
      <c r="J64" s="301">
        <v>3799</v>
      </c>
      <c r="K64" s="300">
        <v>44.458747805734347</v>
      </c>
      <c r="L64" s="301">
        <v>1446</v>
      </c>
      <c r="M64" s="300">
        <v>16.922176711527211</v>
      </c>
      <c r="N64" s="301">
        <v>1311</v>
      </c>
      <c r="O64" s="300">
        <v>15.342305441778818</v>
      </c>
      <c r="P64" s="301">
        <v>204</v>
      </c>
      <c r="Q64" s="300">
        <v>2.3873610298420127</v>
      </c>
      <c r="R64" s="350">
        <v>8545</v>
      </c>
      <c r="S64"/>
      <c r="T64"/>
      <c r="U64"/>
      <c r="V64"/>
      <c r="W64"/>
    </row>
    <row r="65" spans="1:23" ht="15">
      <c r="A65" s="344">
        <v>86</v>
      </c>
      <c r="B65" s="344" t="s">
        <v>43</v>
      </c>
      <c r="C65" s="497">
        <v>6405</v>
      </c>
      <c r="D65" s="301">
        <v>28</v>
      </c>
      <c r="E65" s="300">
        <v>1.0309278350515463</v>
      </c>
      <c r="F65" s="301">
        <v>129</v>
      </c>
      <c r="G65" s="300">
        <v>4.7496318114874816</v>
      </c>
      <c r="H65" s="301">
        <v>387</v>
      </c>
      <c r="I65" s="300">
        <v>14.248895434462444</v>
      </c>
      <c r="J65" s="301">
        <v>1189</v>
      </c>
      <c r="K65" s="300">
        <v>43.777614138438878</v>
      </c>
      <c r="L65" s="301">
        <v>548</v>
      </c>
      <c r="M65" s="300">
        <v>20.176730486008836</v>
      </c>
      <c r="N65" s="301">
        <v>368</v>
      </c>
      <c r="O65" s="300">
        <v>13.549337260677467</v>
      </c>
      <c r="P65" s="301">
        <v>67</v>
      </c>
      <c r="Q65" s="300">
        <v>2.4668630338733433</v>
      </c>
      <c r="R65" s="350">
        <v>2716</v>
      </c>
      <c r="S65"/>
      <c r="T65"/>
      <c r="U65"/>
      <c r="V65"/>
      <c r="W65"/>
    </row>
    <row r="66" spans="1:23" ht="15">
      <c r="A66" s="344">
        <v>107</v>
      </c>
      <c r="B66" s="344" t="s">
        <v>3490</v>
      </c>
      <c r="C66" s="497">
        <v>8504</v>
      </c>
      <c r="D66" s="301">
        <v>71</v>
      </c>
      <c r="E66" s="300">
        <v>1.2593118126995388</v>
      </c>
      <c r="F66" s="301">
        <v>345</v>
      </c>
      <c r="G66" s="300">
        <v>6.1191912025540969</v>
      </c>
      <c r="H66" s="301">
        <v>979</v>
      </c>
      <c r="I66" s="300">
        <v>17.364313586378149</v>
      </c>
      <c r="J66" s="301">
        <v>2613</v>
      </c>
      <c r="K66" s="300">
        <v>46.346222064561907</v>
      </c>
      <c r="L66" s="301">
        <v>820</v>
      </c>
      <c r="M66" s="300">
        <v>14.544164597374957</v>
      </c>
      <c r="N66" s="301">
        <v>691</v>
      </c>
      <c r="O66" s="300">
        <v>12.256119191202554</v>
      </c>
      <c r="P66" s="301">
        <v>119</v>
      </c>
      <c r="Q66" s="300">
        <v>2.1106775452288047</v>
      </c>
      <c r="R66" s="350">
        <v>5638</v>
      </c>
      <c r="S66"/>
      <c r="T66"/>
      <c r="U66"/>
      <c r="V66"/>
      <c r="W66"/>
    </row>
    <row r="67" spans="1:23" ht="15">
      <c r="A67" s="344">
        <v>134</v>
      </c>
      <c r="B67" s="344" t="s">
        <v>63</v>
      </c>
      <c r="C67" s="497">
        <v>9680</v>
      </c>
      <c r="D67" s="301">
        <v>51</v>
      </c>
      <c r="E67" s="300">
        <v>0.80581450466108395</v>
      </c>
      <c r="F67" s="301">
        <v>321</v>
      </c>
      <c r="G67" s="300">
        <v>5.0718912940432928</v>
      </c>
      <c r="H67" s="301">
        <v>1020</v>
      </c>
      <c r="I67" s="300">
        <v>16.116290093221679</v>
      </c>
      <c r="J67" s="301">
        <v>2972</v>
      </c>
      <c r="K67" s="300">
        <v>46.958445252014535</v>
      </c>
      <c r="L67" s="301">
        <v>988</v>
      </c>
      <c r="M67" s="300">
        <v>15.61068099225786</v>
      </c>
      <c r="N67" s="301">
        <v>824</v>
      </c>
      <c r="O67" s="300">
        <v>13.019434349818296</v>
      </c>
      <c r="P67" s="301">
        <v>153</v>
      </c>
      <c r="Q67" s="300">
        <v>2.417443513983252</v>
      </c>
      <c r="R67" s="350">
        <v>6329</v>
      </c>
      <c r="S67"/>
      <c r="T67"/>
      <c r="U67"/>
      <c r="V67"/>
      <c r="W67"/>
    </row>
    <row r="68" spans="1:23" ht="15">
      <c r="A68" s="344">
        <v>150</v>
      </c>
      <c r="B68" s="344" t="s">
        <v>3491</v>
      </c>
      <c r="C68" s="497">
        <v>4160</v>
      </c>
      <c r="D68" s="301">
        <v>13</v>
      </c>
      <c r="E68" s="300">
        <v>0.80996884735202501</v>
      </c>
      <c r="F68" s="301">
        <v>52</v>
      </c>
      <c r="G68" s="300">
        <v>3.2398753894081</v>
      </c>
      <c r="H68" s="301">
        <v>156</v>
      </c>
      <c r="I68" s="300">
        <v>9.7196261682242984</v>
      </c>
      <c r="J68" s="301">
        <v>622</v>
      </c>
      <c r="K68" s="300">
        <v>38.753894080996886</v>
      </c>
      <c r="L68" s="301">
        <v>343</v>
      </c>
      <c r="M68" s="300">
        <v>21.370716510903424</v>
      </c>
      <c r="N68" s="301">
        <v>347</v>
      </c>
      <c r="O68" s="300">
        <v>21.619937694704049</v>
      </c>
      <c r="P68" s="301">
        <v>72</v>
      </c>
      <c r="Q68" s="300">
        <v>4.4859813084112146</v>
      </c>
      <c r="R68" s="350">
        <v>1605</v>
      </c>
      <c r="S68"/>
      <c r="T68"/>
      <c r="U68"/>
      <c r="V68"/>
      <c r="W68"/>
    </row>
    <row r="69" spans="1:23" ht="15">
      <c r="A69" s="344">
        <v>237</v>
      </c>
      <c r="B69" s="344" t="s">
        <v>95</v>
      </c>
      <c r="C69" s="497">
        <v>20645</v>
      </c>
      <c r="D69" s="301">
        <v>73</v>
      </c>
      <c r="E69" s="300">
        <v>0.85131195335276977</v>
      </c>
      <c r="F69" s="301">
        <v>390</v>
      </c>
      <c r="G69" s="300">
        <v>4.5481049562682214</v>
      </c>
      <c r="H69" s="301">
        <v>1230</v>
      </c>
      <c r="I69" s="300">
        <v>14.34402332361516</v>
      </c>
      <c r="J69" s="301">
        <v>4380</v>
      </c>
      <c r="K69" s="300">
        <v>51.078717201166178</v>
      </c>
      <c r="L69" s="301">
        <v>1315</v>
      </c>
      <c r="M69" s="300">
        <v>15.335276967930028</v>
      </c>
      <c r="N69" s="301">
        <v>1016</v>
      </c>
      <c r="O69" s="300">
        <v>11.848396501457724</v>
      </c>
      <c r="P69" s="301">
        <v>171</v>
      </c>
      <c r="Q69" s="300">
        <v>1.9941690962099123</v>
      </c>
      <c r="R69" s="350">
        <v>8575</v>
      </c>
      <c r="S69"/>
      <c r="T69"/>
      <c r="U69"/>
      <c r="V69"/>
      <c r="W69"/>
    </row>
    <row r="70" spans="1:23" ht="15">
      <c r="A70" s="344">
        <v>264</v>
      </c>
      <c r="B70" s="344" t="s">
        <v>102</v>
      </c>
      <c r="C70" s="497">
        <v>12285</v>
      </c>
      <c r="D70" s="301">
        <v>32</v>
      </c>
      <c r="E70" s="300">
        <v>1.0876954452753229</v>
      </c>
      <c r="F70" s="301">
        <v>159</v>
      </c>
      <c r="G70" s="300">
        <v>5.404486743711761</v>
      </c>
      <c r="H70" s="301">
        <v>425</v>
      </c>
      <c r="I70" s="300">
        <v>14.445955132562883</v>
      </c>
      <c r="J70" s="301">
        <v>1311</v>
      </c>
      <c r="K70" s="300">
        <v>44.561522773623388</v>
      </c>
      <c r="L70" s="301">
        <v>561</v>
      </c>
      <c r="M70" s="300">
        <v>19.068660774983005</v>
      </c>
      <c r="N70" s="301">
        <v>388</v>
      </c>
      <c r="O70" s="300">
        <v>13.188307273963289</v>
      </c>
      <c r="P70" s="301">
        <v>66</v>
      </c>
      <c r="Q70" s="300">
        <v>2.2433718558803535</v>
      </c>
      <c r="R70" s="350">
        <v>2942</v>
      </c>
      <c r="S70"/>
      <c r="T70"/>
      <c r="U70"/>
      <c r="V70"/>
      <c r="W70"/>
    </row>
    <row r="71" spans="1:23" ht="15">
      <c r="A71" s="344">
        <v>310</v>
      </c>
      <c r="B71" s="344" t="s">
        <v>114</v>
      </c>
      <c r="C71" s="497">
        <v>10390</v>
      </c>
      <c r="D71" s="301">
        <v>43</v>
      </c>
      <c r="E71" s="300">
        <v>0.90127855795430722</v>
      </c>
      <c r="F71" s="301">
        <v>179</v>
      </c>
      <c r="G71" s="300">
        <v>3.7518339970656047</v>
      </c>
      <c r="H71" s="301">
        <v>624</v>
      </c>
      <c r="I71" s="300">
        <v>13.079019073569482</v>
      </c>
      <c r="J71" s="301">
        <v>1822</v>
      </c>
      <c r="K71" s="300">
        <v>38.18905889750576</v>
      </c>
      <c r="L71" s="301">
        <v>902</v>
      </c>
      <c r="M71" s="300">
        <v>18.905889750576399</v>
      </c>
      <c r="N71" s="301">
        <v>1001</v>
      </c>
      <c r="O71" s="300">
        <v>20.980926430517709</v>
      </c>
      <c r="P71" s="301">
        <v>200</v>
      </c>
      <c r="Q71" s="300">
        <v>4.1919932928107313</v>
      </c>
      <c r="R71" s="350">
        <v>4771</v>
      </c>
      <c r="S71"/>
      <c r="T71"/>
      <c r="U71"/>
      <c r="V71"/>
      <c r="W71"/>
    </row>
    <row r="72" spans="1:23" ht="15">
      <c r="A72" s="344">
        <v>315</v>
      </c>
      <c r="B72" s="344" t="s">
        <v>118</v>
      </c>
      <c r="C72" s="497">
        <v>6980</v>
      </c>
      <c r="D72" s="301">
        <v>48</v>
      </c>
      <c r="E72" s="300">
        <v>1.1910669975186103</v>
      </c>
      <c r="F72" s="301">
        <v>196</v>
      </c>
      <c r="G72" s="300">
        <v>4.8635235732009923</v>
      </c>
      <c r="H72" s="301">
        <v>564</v>
      </c>
      <c r="I72" s="300">
        <v>13.995037220843672</v>
      </c>
      <c r="J72" s="301">
        <v>1685</v>
      </c>
      <c r="K72" s="300">
        <v>41.811414392059554</v>
      </c>
      <c r="L72" s="301">
        <v>702</v>
      </c>
      <c r="M72" s="300">
        <v>17.419354838709676</v>
      </c>
      <c r="N72" s="301">
        <v>709</v>
      </c>
      <c r="O72" s="300">
        <v>17.593052109181144</v>
      </c>
      <c r="P72" s="301">
        <v>126</v>
      </c>
      <c r="Q72" s="300">
        <v>3.1265508684863526</v>
      </c>
      <c r="R72" s="350">
        <v>4030</v>
      </c>
      <c r="S72"/>
      <c r="T72"/>
      <c r="U72"/>
      <c r="V72"/>
      <c r="W72"/>
    </row>
    <row r="73" spans="1:23" ht="15">
      <c r="A73" s="344">
        <v>361</v>
      </c>
      <c r="B73" s="344" t="s">
        <v>131</v>
      </c>
      <c r="C73" s="497">
        <v>29103</v>
      </c>
      <c r="D73" s="301">
        <v>202</v>
      </c>
      <c r="E73" s="300">
        <v>1.1751701669672465</v>
      </c>
      <c r="F73" s="301">
        <v>872</v>
      </c>
      <c r="G73" s="300">
        <v>5.0730118098784107</v>
      </c>
      <c r="H73" s="301">
        <v>3092</v>
      </c>
      <c r="I73" s="300">
        <v>17.98824829833033</v>
      </c>
      <c r="J73" s="301">
        <v>7869</v>
      </c>
      <c r="K73" s="300">
        <v>45.779277444877536</v>
      </c>
      <c r="L73" s="301">
        <v>2486</v>
      </c>
      <c r="M73" s="300">
        <v>14.462737797428588</v>
      </c>
      <c r="N73" s="301">
        <v>2134</v>
      </c>
      <c r="O73" s="300">
        <v>12.414916516376753</v>
      </c>
      <c r="P73" s="301">
        <v>534</v>
      </c>
      <c r="Q73" s="300">
        <v>3.106637966141137</v>
      </c>
      <c r="R73" s="350">
        <v>17189</v>
      </c>
      <c r="S73"/>
      <c r="T73"/>
      <c r="U73"/>
      <c r="V73"/>
      <c r="W73"/>
    </row>
    <row r="74" spans="1:23" ht="15">
      <c r="A74" s="344">
        <v>647</v>
      </c>
      <c r="B74" s="344" t="s">
        <v>3492</v>
      </c>
      <c r="C74" s="497">
        <v>7625</v>
      </c>
      <c r="D74" s="301">
        <v>61</v>
      </c>
      <c r="E74" s="300">
        <v>1.3664874551971327</v>
      </c>
      <c r="F74" s="301">
        <v>242</v>
      </c>
      <c r="G74" s="300">
        <v>5.4211469534050174</v>
      </c>
      <c r="H74" s="301">
        <v>762</v>
      </c>
      <c r="I74" s="300">
        <v>17.06989247311828</v>
      </c>
      <c r="J74" s="301">
        <v>1905</v>
      </c>
      <c r="K74" s="300">
        <v>42.674731182795696</v>
      </c>
      <c r="L74" s="301">
        <v>720</v>
      </c>
      <c r="M74" s="300">
        <v>16.129032258064516</v>
      </c>
      <c r="N74" s="301">
        <v>656</v>
      </c>
      <c r="O74" s="300">
        <v>14.695340501792115</v>
      </c>
      <c r="P74" s="301">
        <v>118</v>
      </c>
      <c r="Q74" s="300">
        <v>2.6433691756272402</v>
      </c>
      <c r="R74" s="350">
        <v>4464</v>
      </c>
      <c r="S74"/>
      <c r="T74"/>
      <c r="U74"/>
      <c r="V74"/>
      <c r="W74"/>
    </row>
    <row r="75" spans="1:23" ht="15">
      <c r="A75" s="344">
        <v>658</v>
      </c>
      <c r="B75" s="344" t="s">
        <v>3493</v>
      </c>
      <c r="C75" s="497">
        <v>3943</v>
      </c>
      <c r="D75" s="301">
        <v>13</v>
      </c>
      <c r="E75" s="300">
        <v>0.69555912252541463</v>
      </c>
      <c r="F75" s="301">
        <v>93</v>
      </c>
      <c r="G75" s="300">
        <v>4.9759229534510432</v>
      </c>
      <c r="H75" s="301">
        <v>320</v>
      </c>
      <c r="I75" s="300">
        <v>17.121455323702513</v>
      </c>
      <c r="J75" s="301">
        <v>873</v>
      </c>
      <c r="K75" s="300">
        <v>46.709470304975923</v>
      </c>
      <c r="L75" s="301">
        <v>296</v>
      </c>
      <c r="M75" s="300">
        <v>15.837346174424827</v>
      </c>
      <c r="N75" s="301">
        <v>240</v>
      </c>
      <c r="O75" s="300">
        <v>12.841091492776885</v>
      </c>
      <c r="P75" s="301">
        <v>34</v>
      </c>
      <c r="Q75" s="300">
        <v>1.8191546281433921</v>
      </c>
      <c r="R75" s="350">
        <v>1869</v>
      </c>
      <c r="S75"/>
      <c r="T75"/>
      <c r="U75"/>
      <c r="V75"/>
      <c r="W75"/>
    </row>
    <row r="76" spans="1:23" ht="15">
      <c r="A76" s="344">
        <v>664</v>
      </c>
      <c r="B76" s="344" t="s">
        <v>3494</v>
      </c>
      <c r="C76" s="497">
        <v>23972</v>
      </c>
      <c r="D76" s="301">
        <v>103</v>
      </c>
      <c r="E76" s="300">
        <v>0.97537878787878796</v>
      </c>
      <c r="F76" s="301">
        <v>499</v>
      </c>
      <c r="G76" s="300">
        <v>4.7253787878787881</v>
      </c>
      <c r="H76" s="301">
        <v>1536</v>
      </c>
      <c r="I76" s="300">
        <v>14.545454545454545</v>
      </c>
      <c r="J76" s="301">
        <v>4918</v>
      </c>
      <c r="K76" s="300">
        <v>46.571969696969695</v>
      </c>
      <c r="L76" s="301">
        <v>1914</v>
      </c>
      <c r="M76" s="300">
        <v>18.125</v>
      </c>
      <c r="N76" s="301">
        <v>1371</v>
      </c>
      <c r="O76" s="300">
        <v>12.982954545454545</v>
      </c>
      <c r="P76" s="301">
        <v>219</v>
      </c>
      <c r="Q76" s="300">
        <v>2.0738636363636367</v>
      </c>
      <c r="R76" s="350">
        <v>10560</v>
      </c>
      <c r="S76"/>
      <c r="T76"/>
      <c r="U76"/>
      <c r="V76"/>
      <c r="W76"/>
    </row>
    <row r="77" spans="1:23" ht="15">
      <c r="A77" s="344">
        <v>686</v>
      </c>
      <c r="B77" s="344" t="s">
        <v>219</v>
      </c>
      <c r="C77" s="497">
        <v>39667</v>
      </c>
      <c r="D77" s="301">
        <v>150</v>
      </c>
      <c r="E77" s="300">
        <v>0.85130533484676496</v>
      </c>
      <c r="F77" s="301">
        <v>786</v>
      </c>
      <c r="G77" s="300">
        <v>4.4608399545970494</v>
      </c>
      <c r="H77" s="301">
        <v>2549</v>
      </c>
      <c r="I77" s="300">
        <v>14.466515323496026</v>
      </c>
      <c r="J77" s="301">
        <v>8251</v>
      </c>
      <c r="K77" s="300">
        <v>46.827468785471055</v>
      </c>
      <c r="L77" s="301">
        <v>3032</v>
      </c>
      <c r="M77" s="300">
        <v>17.207718501702608</v>
      </c>
      <c r="N77" s="301">
        <v>2414</v>
      </c>
      <c r="O77" s="300">
        <v>13.700340522133938</v>
      </c>
      <c r="P77" s="301">
        <v>438</v>
      </c>
      <c r="Q77" s="300">
        <v>2.4858115777525542</v>
      </c>
      <c r="R77" s="350">
        <v>17620</v>
      </c>
      <c r="S77"/>
      <c r="T77"/>
      <c r="U77"/>
      <c r="V77"/>
      <c r="W77"/>
    </row>
    <row r="78" spans="1:23" ht="15">
      <c r="A78" s="344">
        <v>819</v>
      </c>
      <c r="B78" s="344" t="s">
        <v>240</v>
      </c>
      <c r="C78" s="497">
        <v>5281</v>
      </c>
      <c r="D78" s="301">
        <v>27</v>
      </c>
      <c r="E78" s="300">
        <v>0.69106731507550556</v>
      </c>
      <c r="F78" s="301">
        <v>174</v>
      </c>
      <c r="G78" s="300">
        <v>4.4535449193754806</v>
      </c>
      <c r="H78" s="301">
        <v>636</v>
      </c>
      <c r="I78" s="300">
        <v>16.278474532889685</v>
      </c>
      <c r="J78" s="301">
        <v>1811</v>
      </c>
      <c r="K78" s="300">
        <v>46.352700281545943</v>
      </c>
      <c r="L78" s="301">
        <v>609</v>
      </c>
      <c r="M78" s="300">
        <v>15.587407217814182</v>
      </c>
      <c r="N78" s="301">
        <v>525</v>
      </c>
      <c r="O78" s="300">
        <v>13.437420015357052</v>
      </c>
      <c r="P78" s="301">
        <v>125</v>
      </c>
      <c r="Q78" s="300">
        <v>3.199385717942155</v>
      </c>
      <c r="R78" s="350">
        <v>3907</v>
      </c>
      <c r="S78"/>
      <c r="T78"/>
      <c r="U78"/>
      <c r="V78"/>
      <c r="W78"/>
    </row>
    <row r="79" spans="1:23" ht="15">
      <c r="A79" s="344">
        <v>854</v>
      </c>
      <c r="B79" s="344" t="s">
        <v>248</v>
      </c>
      <c r="C79" s="497">
        <v>14769</v>
      </c>
      <c r="D79" s="301">
        <v>206</v>
      </c>
      <c r="E79" s="300">
        <v>1.5394963007249085</v>
      </c>
      <c r="F79" s="301">
        <v>796</v>
      </c>
      <c r="G79" s="300">
        <v>5.9487332785292582</v>
      </c>
      <c r="H79" s="301">
        <v>2486</v>
      </c>
      <c r="I79" s="300">
        <v>18.57858157088409</v>
      </c>
      <c r="J79" s="301">
        <v>6377</v>
      </c>
      <c r="K79" s="300">
        <v>47.657125775353116</v>
      </c>
      <c r="L79" s="301">
        <v>1901</v>
      </c>
      <c r="M79" s="300">
        <v>14.206711008145877</v>
      </c>
      <c r="N79" s="301">
        <v>1362</v>
      </c>
      <c r="O79" s="300">
        <v>10.178611464016143</v>
      </c>
      <c r="P79" s="301">
        <v>253</v>
      </c>
      <c r="Q79" s="300">
        <v>1.8907406023466109</v>
      </c>
      <c r="R79" s="350">
        <v>13381</v>
      </c>
      <c r="S79"/>
      <c r="T79"/>
      <c r="U79"/>
      <c r="V79"/>
      <c r="W79"/>
    </row>
    <row r="80" spans="1:23" ht="15">
      <c r="A80" s="344">
        <v>887</v>
      </c>
      <c r="B80" s="344" t="s">
        <v>261</v>
      </c>
      <c r="C80" s="497">
        <v>44696</v>
      </c>
      <c r="D80" s="301">
        <v>252</v>
      </c>
      <c r="E80" s="300">
        <v>0.94124677847084748</v>
      </c>
      <c r="F80" s="301">
        <v>1283</v>
      </c>
      <c r="G80" s="300">
        <v>4.7921413364210217</v>
      </c>
      <c r="H80" s="301">
        <v>4109</v>
      </c>
      <c r="I80" s="300">
        <v>15.347551637844099</v>
      </c>
      <c r="J80" s="301">
        <v>12322</v>
      </c>
      <c r="K80" s="300">
        <v>46.023979382213426</v>
      </c>
      <c r="L80" s="301">
        <v>4468</v>
      </c>
      <c r="M80" s="300">
        <v>16.688454786538674</v>
      </c>
      <c r="N80" s="301">
        <v>3695</v>
      </c>
      <c r="O80" s="300">
        <v>13.801217644641989</v>
      </c>
      <c r="P80" s="301">
        <v>644</v>
      </c>
      <c r="Q80" s="300">
        <v>2.4054084338699435</v>
      </c>
      <c r="R80" s="350">
        <v>26773</v>
      </c>
      <c r="S80"/>
      <c r="T80"/>
      <c r="U80"/>
      <c r="V80"/>
      <c r="W80"/>
    </row>
    <row r="81" spans="1:23">
      <c r="A81" s="18">
        <v>7</v>
      </c>
      <c r="B81" s="65" t="s">
        <v>367</v>
      </c>
      <c r="C81" s="430">
        <v>728581</v>
      </c>
      <c r="D81" s="67">
        <v>2935</v>
      </c>
      <c r="E81" s="70">
        <v>1.0550115745733224</v>
      </c>
      <c r="F81" s="67">
        <v>15035</v>
      </c>
      <c r="G81" s="70">
        <v>5.4044630404463039</v>
      </c>
      <c r="H81" s="67">
        <v>39898</v>
      </c>
      <c r="I81" s="70">
        <v>14.3416871558182</v>
      </c>
      <c r="J81" s="67">
        <v>121149</v>
      </c>
      <c r="K81" s="70">
        <v>43.548074019755859</v>
      </c>
      <c r="L81" s="67">
        <v>48208</v>
      </c>
      <c r="M81" s="70">
        <v>17.328789774116089</v>
      </c>
      <c r="N81" s="67">
        <v>42487</v>
      </c>
      <c r="O81" s="71">
        <v>15.272325985995487</v>
      </c>
      <c r="P81" s="67">
        <v>8484</v>
      </c>
      <c r="Q81" s="71">
        <v>3.0496484492947418</v>
      </c>
      <c r="R81" s="249">
        <v>278196</v>
      </c>
      <c r="S81"/>
      <c r="T81"/>
      <c r="U81"/>
      <c r="V81"/>
      <c r="W81"/>
    </row>
    <row r="82" spans="1:23" ht="15">
      <c r="A82" s="344">
        <v>2</v>
      </c>
      <c r="B82" s="344" t="s">
        <v>8</v>
      </c>
      <c r="C82" s="497">
        <v>21246</v>
      </c>
      <c r="D82" s="301">
        <v>109</v>
      </c>
      <c r="E82" s="300">
        <v>0.93106688306141616</v>
      </c>
      <c r="F82" s="301">
        <v>493</v>
      </c>
      <c r="G82" s="300">
        <v>4.2111557188007174</v>
      </c>
      <c r="H82" s="301">
        <v>1518</v>
      </c>
      <c r="I82" s="300">
        <v>12.966601178781925</v>
      </c>
      <c r="J82" s="301">
        <v>4607</v>
      </c>
      <c r="K82" s="300">
        <v>39.35252413086188</v>
      </c>
      <c r="L82" s="301">
        <v>2264</v>
      </c>
      <c r="M82" s="300">
        <v>19.338857094046297</v>
      </c>
      <c r="N82" s="301">
        <v>2276</v>
      </c>
      <c r="O82" s="300">
        <v>19.441359870163151</v>
      </c>
      <c r="P82" s="301">
        <v>440</v>
      </c>
      <c r="Q82" s="300">
        <v>3.7584351242846163</v>
      </c>
      <c r="R82" s="350">
        <v>11707</v>
      </c>
      <c r="S82"/>
      <c r="T82"/>
      <c r="U82"/>
      <c r="V82"/>
      <c r="W82"/>
    </row>
    <row r="83" spans="1:23" ht="15">
      <c r="A83" s="344">
        <v>21</v>
      </c>
      <c r="B83" s="344" t="s">
        <v>12</v>
      </c>
      <c r="C83" s="497">
        <v>4920</v>
      </c>
      <c r="D83" s="301">
        <v>24</v>
      </c>
      <c r="E83" s="300">
        <v>0.83217753120665738</v>
      </c>
      <c r="F83" s="301">
        <v>104</v>
      </c>
      <c r="G83" s="300">
        <v>3.6061026352288486</v>
      </c>
      <c r="H83" s="301">
        <v>437</v>
      </c>
      <c r="I83" s="300">
        <v>15.15256588072122</v>
      </c>
      <c r="J83" s="301">
        <v>1193</v>
      </c>
      <c r="K83" s="300">
        <v>41.366158113730926</v>
      </c>
      <c r="L83" s="301">
        <v>502</v>
      </c>
      <c r="M83" s="300">
        <v>17.406380027739253</v>
      </c>
      <c r="N83" s="301">
        <v>494</v>
      </c>
      <c r="O83" s="300">
        <v>17.128987517337034</v>
      </c>
      <c r="P83" s="301">
        <v>130</v>
      </c>
      <c r="Q83" s="300">
        <v>4.5076282940360608</v>
      </c>
      <c r="R83" s="350">
        <v>2884</v>
      </c>
      <c r="S83"/>
      <c r="T83"/>
      <c r="U83"/>
      <c r="V83"/>
      <c r="W83"/>
    </row>
    <row r="84" spans="1:23" ht="15">
      <c r="A84" s="344">
        <v>55</v>
      </c>
      <c r="B84" s="344" t="s">
        <v>3495</v>
      </c>
      <c r="C84" s="497">
        <v>7902</v>
      </c>
      <c r="D84" s="301">
        <v>68</v>
      </c>
      <c r="E84" s="300">
        <v>1.0603461718384533</v>
      </c>
      <c r="F84" s="301">
        <v>357</v>
      </c>
      <c r="G84" s="300">
        <v>5.5668174021518784</v>
      </c>
      <c r="H84" s="301">
        <v>1064</v>
      </c>
      <c r="I84" s="300">
        <v>16.591298924060503</v>
      </c>
      <c r="J84" s="301">
        <v>2741</v>
      </c>
      <c r="K84" s="300">
        <v>42.741306720723529</v>
      </c>
      <c r="L84" s="301">
        <v>1053</v>
      </c>
      <c r="M84" s="300">
        <v>16.419772337439575</v>
      </c>
      <c r="N84" s="301">
        <v>948</v>
      </c>
      <c r="O84" s="300">
        <v>14.782473101512553</v>
      </c>
      <c r="P84" s="301">
        <v>182</v>
      </c>
      <c r="Q84" s="300">
        <v>2.8379853422735071</v>
      </c>
      <c r="R84" s="350">
        <v>6413</v>
      </c>
      <c r="S84"/>
      <c r="T84"/>
      <c r="U84"/>
      <c r="V84"/>
      <c r="W84"/>
    </row>
    <row r="85" spans="1:23" ht="15">
      <c r="A85" s="344">
        <v>148</v>
      </c>
      <c r="B85" s="344" t="s">
        <v>73</v>
      </c>
      <c r="C85" s="497">
        <v>65553</v>
      </c>
      <c r="D85" s="301">
        <v>230</v>
      </c>
      <c r="E85" s="300">
        <v>1.2743794326241134</v>
      </c>
      <c r="F85" s="301">
        <v>1028</v>
      </c>
      <c r="G85" s="300">
        <v>5.6959219858156027</v>
      </c>
      <c r="H85" s="301">
        <v>2627</v>
      </c>
      <c r="I85" s="300">
        <v>14.555629432624114</v>
      </c>
      <c r="J85" s="301">
        <v>8296</v>
      </c>
      <c r="K85" s="300">
        <v>45.966312056737593</v>
      </c>
      <c r="L85" s="301">
        <v>2988</v>
      </c>
      <c r="M85" s="300">
        <v>16.555851063829788</v>
      </c>
      <c r="N85" s="301">
        <v>2383</v>
      </c>
      <c r="O85" s="300">
        <v>13.203679078014186</v>
      </c>
      <c r="P85" s="301">
        <v>496</v>
      </c>
      <c r="Q85" s="300">
        <v>2.74822695035461</v>
      </c>
      <c r="R85" s="350">
        <v>18048</v>
      </c>
      <c r="S85"/>
      <c r="T85"/>
      <c r="U85"/>
      <c r="V85"/>
      <c r="W85"/>
    </row>
    <row r="86" spans="1:23" ht="15">
      <c r="A86" s="344">
        <v>197</v>
      </c>
      <c r="B86" s="344" t="s">
        <v>84</v>
      </c>
      <c r="C86" s="497">
        <v>15534</v>
      </c>
      <c r="D86" s="301">
        <v>102</v>
      </c>
      <c r="E86" s="300">
        <v>0.88250562381034769</v>
      </c>
      <c r="F86" s="301">
        <v>569</v>
      </c>
      <c r="G86" s="300">
        <v>4.9229970583145866</v>
      </c>
      <c r="H86" s="301">
        <v>1703</v>
      </c>
      <c r="I86" s="300">
        <v>14.734383111264926</v>
      </c>
      <c r="J86" s="301">
        <v>4752</v>
      </c>
      <c r="K86" s="300">
        <v>41.114379650458552</v>
      </c>
      <c r="L86" s="301">
        <v>1991</v>
      </c>
      <c r="M86" s="300">
        <v>17.226163696141199</v>
      </c>
      <c r="N86" s="301">
        <v>2011</v>
      </c>
      <c r="O86" s="300">
        <v>17.399204014535385</v>
      </c>
      <c r="P86" s="301">
        <v>430</v>
      </c>
      <c r="Q86" s="300">
        <v>3.7203668454749956</v>
      </c>
      <c r="R86" s="350">
        <v>11558</v>
      </c>
      <c r="S86"/>
      <c r="T86"/>
      <c r="U86"/>
      <c r="V86"/>
      <c r="W86"/>
    </row>
    <row r="87" spans="1:23" ht="15">
      <c r="A87" s="344">
        <v>206</v>
      </c>
      <c r="B87" s="344" t="s">
        <v>86</v>
      </c>
      <c r="C87" s="497">
        <v>4983</v>
      </c>
      <c r="D87" s="301">
        <v>16</v>
      </c>
      <c r="E87" s="300">
        <v>0.5891016200294551</v>
      </c>
      <c r="F87" s="301">
        <v>106</v>
      </c>
      <c r="G87" s="300">
        <v>3.9027982326951398</v>
      </c>
      <c r="H87" s="301">
        <v>350</v>
      </c>
      <c r="I87" s="300">
        <v>12.886597938144329</v>
      </c>
      <c r="J87" s="301">
        <v>1022</v>
      </c>
      <c r="K87" s="300">
        <v>37.628865979381445</v>
      </c>
      <c r="L87" s="301">
        <v>562</v>
      </c>
      <c r="M87" s="300">
        <v>20.692194403534607</v>
      </c>
      <c r="N87" s="301">
        <v>545</v>
      </c>
      <c r="O87" s="300">
        <v>20.066273932253313</v>
      </c>
      <c r="P87" s="301">
        <v>115</v>
      </c>
      <c r="Q87" s="300">
        <v>4.2341678939617085</v>
      </c>
      <c r="R87" s="350">
        <v>2716</v>
      </c>
      <c r="S87"/>
      <c r="T87"/>
      <c r="U87"/>
      <c r="V87"/>
      <c r="W87"/>
    </row>
    <row r="88" spans="1:23" ht="15">
      <c r="A88" s="344">
        <v>313</v>
      </c>
      <c r="B88" s="344" t="s">
        <v>3496</v>
      </c>
      <c r="C88" s="497">
        <v>10226</v>
      </c>
      <c r="D88" s="301">
        <v>98</v>
      </c>
      <c r="E88" s="300">
        <v>1.4648729446935727</v>
      </c>
      <c r="F88" s="301">
        <v>369</v>
      </c>
      <c r="G88" s="300">
        <v>5.5156950672645744</v>
      </c>
      <c r="H88" s="301">
        <v>1025</v>
      </c>
      <c r="I88" s="300">
        <v>15.321375186846039</v>
      </c>
      <c r="J88" s="301">
        <v>2613</v>
      </c>
      <c r="K88" s="300">
        <v>39.058295964125563</v>
      </c>
      <c r="L88" s="301">
        <v>1207</v>
      </c>
      <c r="M88" s="300">
        <v>18.041853512705529</v>
      </c>
      <c r="N88" s="301">
        <v>1143</v>
      </c>
      <c r="O88" s="300">
        <v>17.085201793721975</v>
      </c>
      <c r="P88" s="301">
        <v>235</v>
      </c>
      <c r="Q88" s="300">
        <v>3.5127055306427506</v>
      </c>
      <c r="R88" s="350">
        <v>6690</v>
      </c>
      <c r="S88"/>
      <c r="T88"/>
      <c r="U88"/>
      <c r="V88"/>
      <c r="W88"/>
    </row>
    <row r="89" spans="1:23" ht="15">
      <c r="A89" s="344">
        <v>318</v>
      </c>
      <c r="B89" s="344" t="s">
        <v>120</v>
      </c>
      <c r="C89" s="497">
        <v>60921</v>
      </c>
      <c r="D89" s="301">
        <v>145</v>
      </c>
      <c r="E89" s="300">
        <v>0.97669405900579276</v>
      </c>
      <c r="F89" s="301">
        <v>668</v>
      </c>
      <c r="G89" s="300">
        <v>4.4995284925232388</v>
      </c>
      <c r="H89" s="301">
        <v>1820</v>
      </c>
      <c r="I89" s="300">
        <v>12.259194395796849</v>
      </c>
      <c r="J89" s="301">
        <v>6394</v>
      </c>
      <c r="K89" s="300">
        <v>43.068840091607171</v>
      </c>
      <c r="L89" s="301">
        <v>2823</v>
      </c>
      <c r="M89" s="300">
        <v>19.015222955678297</v>
      </c>
      <c r="N89" s="301">
        <v>2464</v>
      </c>
      <c r="O89" s="300">
        <v>16.597063182001886</v>
      </c>
      <c r="P89" s="301">
        <v>532</v>
      </c>
      <c r="Q89" s="300">
        <v>3.5834568233867707</v>
      </c>
      <c r="R89" s="350">
        <v>14846</v>
      </c>
      <c r="S89"/>
      <c r="T89"/>
      <c r="U89"/>
      <c r="V89"/>
      <c r="W89"/>
    </row>
    <row r="90" spans="1:23" ht="15">
      <c r="A90" s="344">
        <v>321</v>
      </c>
      <c r="B90" s="344" t="s">
        <v>122</v>
      </c>
      <c r="C90" s="497">
        <v>9121</v>
      </c>
      <c r="D90" s="301">
        <v>48</v>
      </c>
      <c r="E90" s="300">
        <v>1.2173471975653056</v>
      </c>
      <c r="F90" s="301">
        <v>212</v>
      </c>
      <c r="G90" s="300">
        <v>5.3766167892467669</v>
      </c>
      <c r="H90" s="301">
        <v>528</v>
      </c>
      <c r="I90" s="300">
        <v>13.390819173218363</v>
      </c>
      <c r="J90" s="301">
        <v>1816</v>
      </c>
      <c r="K90" s="300">
        <v>46.0563023078874</v>
      </c>
      <c r="L90" s="301">
        <v>672</v>
      </c>
      <c r="M90" s="300">
        <v>17.042860765914277</v>
      </c>
      <c r="N90" s="301">
        <v>550</v>
      </c>
      <c r="O90" s="300">
        <v>13.948769972102459</v>
      </c>
      <c r="P90" s="301">
        <v>117</v>
      </c>
      <c r="Q90" s="300">
        <v>2.9672837940654326</v>
      </c>
      <c r="R90" s="350">
        <v>3943</v>
      </c>
      <c r="S90"/>
      <c r="T90"/>
      <c r="U90"/>
      <c r="V90"/>
      <c r="W90"/>
    </row>
    <row r="91" spans="1:23" ht="15">
      <c r="A91" s="344">
        <v>376</v>
      </c>
      <c r="B91" s="344" t="s">
        <v>3497</v>
      </c>
      <c r="C91" s="497">
        <v>71570</v>
      </c>
      <c r="D91" s="301">
        <v>134</v>
      </c>
      <c r="E91" s="300">
        <v>0.8804783494316315</v>
      </c>
      <c r="F91" s="301">
        <v>675</v>
      </c>
      <c r="G91" s="300">
        <v>4.4352454169130695</v>
      </c>
      <c r="H91" s="301">
        <v>1991</v>
      </c>
      <c r="I91" s="300">
        <v>13.082331296405808</v>
      </c>
      <c r="J91" s="301">
        <v>7091</v>
      </c>
      <c r="K91" s="300">
        <v>46.593074446415663</v>
      </c>
      <c r="L91" s="301">
        <v>2512</v>
      </c>
      <c r="M91" s="300">
        <v>16.505683684867599</v>
      </c>
      <c r="N91" s="301">
        <v>2352</v>
      </c>
      <c r="O91" s="300">
        <v>15.454366252710427</v>
      </c>
      <c r="P91" s="301">
        <v>464</v>
      </c>
      <c r="Q91" s="300">
        <v>3.0488205532557986</v>
      </c>
      <c r="R91" s="350">
        <v>15219</v>
      </c>
      <c r="S91"/>
      <c r="T91"/>
      <c r="U91"/>
      <c r="V91"/>
      <c r="W91"/>
    </row>
    <row r="92" spans="1:23" ht="15">
      <c r="A92" s="344">
        <v>400</v>
      </c>
      <c r="B92" s="344" t="s">
        <v>3498</v>
      </c>
      <c r="C92" s="497">
        <v>23455</v>
      </c>
      <c r="D92" s="301">
        <v>80</v>
      </c>
      <c r="E92" s="300">
        <v>0.80726538849646823</v>
      </c>
      <c r="F92" s="301">
        <v>425</v>
      </c>
      <c r="G92" s="300">
        <v>4.2885973763874876</v>
      </c>
      <c r="H92" s="301">
        <v>1278</v>
      </c>
      <c r="I92" s="300">
        <v>12.896064581231078</v>
      </c>
      <c r="J92" s="301">
        <v>4422</v>
      </c>
      <c r="K92" s="300">
        <v>44.621594349142278</v>
      </c>
      <c r="L92" s="301">
        <v>1877</v>
      </c>
      <c r="M92" s="300">
        <v>18.940464177598386</v>
      </c>
      <c r="N92" s="301">
        <v>1576</v>
      </c>
      <c r="O92" s="300">
        <v>15.903128153380425</v>
      </c>
      <c r="P92" s="301">
        <v>252</v>
      </c>
      <c r="Q92" s="300">
        <v>2.5428859737638749</v>
      </c>
      <c r="R92" s="350">
        <v>9910</v>
      </c>
      <c r="S92"/>
      <c r="T92"/>
      <c r="U92"/>
      <c r="V92"/>
      <c r="W92"/>
    </row>
    <row r="93" spans="1:23" ht="15">
      <c r="A93" s="344">
        <v>440</v>
      </c>
      <c r="B93" s="344" t="s">
        <v>149</v>
      </c>
      <c r="C93" s="497">
        <v>71117</v>
      </c>
      <c r="D93" s="301">
        <v>314</v>
      </c>
      <c r="E93" s="300">
        <v>1.204911742133538</v>
      </c>
      <c r="F93" s="301">
        <v>1997</v>
      </c>
      <c r="G93" s="300">
        <v>7.6630851880276278</v>
      </c>
      <c r="H93" s="301">
        <v>4620</v>
      </c>
      <c r="I93" s="300">
        <v>17.728319263238678</v>
      </c>
      <c r="J93" s="301">
        <v>11537</v>
      </c>
      <c r="K93" s="300">
        <v>44.270913277052955</v>
      </c>
      <c r="L93" s="301">
        <v>4027</v>
      </c>
      <c r="M93" s="300">
        <v>15.452801227935534</v>
      </c>
      <c r="N93" s="301">
        <v>2970</v>
      </c>
      <c r="O93" s="300">
        <v>11.396776669224867</v>
      </c>
      <c r="P93" s="301">
        <v>595</v>
      </c>
      <c r="Q93" s="300">
        <v>2.2831926323867999</v>
      </c>
      <c r="R93" s="350">
        <v>26060</v>
      </c>
      <c r="S93"/>
      <c r="T93"/>
      <c r="U93"/>
      <c r="V93"/>
      <c r="W93"/>
    </row>
    <row r="94" spans="1:23" ht="15">
      <c r="A94" s="344">
        <v>483</v>
      </c>
      <c r="B94" s="344" t="s">
        <v>157</v>
      </c>
      <c r="C94" s="497">
        <v>10417</v>
      </c>
      <c r="D94" s="301">
        <v>64</v>
      </c>
      <c r="E94" s="300">
        <v>0.81383519837232954</v>
      </c>
      <c r="F94" s="301">
        <v>402</v>
      </c>
      <c r="G94" s="300">
        <v>5.1119023397761953</v>
      </c>
      <c r="H94" s="301">
        <v>1163</v>
      </c>
      <c r="I94" s="300">
        <v>14.788911495422177</v>
      </c>
      <c r="J94" s="301">
        <v>3155</v>
      </c>
      <c r="K94" s="300">
        <v>40.119532044760938</v>
      </c>
      <c r="L94" s="301">
        <v>1375</v>
      </c>
      <c r="M94" s="300">
        <v>17.484740590030519</v>
      </c>
      <c r="N94" s="301">
        <v>1442</v>
      </c>
      <c r="O94" s="300">
        <v>18.336724313326553</v>
      </c>
      <c r="P94" s="301">
        <v>263</v>
      </c>
      <c r="Q94" s="300">
        <v>3.3443540183112921</v>
      </c>
      <c r="R94" s="350">
        <v>7864</v>
      </c>
      <c r="S94"/>
      <c r="T94"/>
      <c r="U94"/>
      <c r="V94"/>
      <c r="W94"/>
    </row>
    <row r="95" spans="1:23" ht="15">
      <c r="A95" s="344">
        <v>541</v>
      </c>
      <c r="B95" s="344" t="s">
        <v>3499</v>
      </c>
      <c r="C95" s="497">
        <v>22798</v>
      </c>
      <c r="D95" s="301">
        <v>127</v>
      </c>
      <c r="E95" s="300">
        <v>1.0161625860137622</v>
      </c>
      <c r="F95" s="301">
        <v>704</v>
      </c>
      <c r="G95" s="300">
        <v>5.6329012642022729</v>
      </c>
      <c r="H95" s="301">
        <v>1800</v>
      </c>
      <c r="I95" s="300">
        <v>14.402304368698992</v>
      </c>
      <c r="J95" s="301">
        <v>5228</v>
      </c>
      <c r="K95" s="300">
        <v>41.830692910865743</v>
      </c>
      <c r="L95" s="301">
        <v>2260</v>
      </c>
      <c r="M95" s="300">
        <v>18.082893262922067</v>
      </c>
      <c r="N95" s="301">
        <v>1985</v>
      </c>
      <c r="O95" s="300">
        <v>15.882541206593054</v>
      </c>
      <c r="P95" s="301">
        <v>394</v>
      </c>
      <c r="Q95" s="300">
        <v>3.1525044007041125</v>
      </c>
      <c r="R95" s="350">
        <v>12498</v>
      </c>
      <c r="S95"/>
      <c r="T95"/>
      <c r="U95"/>
      <c r="V95"/>
      <c r="W95"/>
    </row>
    <row r="96" spans="1:23" ht="15">
      <c r="A96" s="344">
        <v>607</v>
      </c>
      <c r="B96" s="344" t="s">
        <v>3500</v>
      </c>
      <c r="C96" s="497">
        <v>25933</v>
      </c>
      <c r="D96" s="301">
        <v>32</v>
      </c>
      <c r="E96" s="300">
        <v>0.76683441169422484</v>
      </c>
      <c r="F96" s="301">
        <v>203</v>
      </c>
      <c r="G96" s="300">
        <v>4.8646057991852381</v>
      </c>
      <c r="H96" s="301">
        <v>515</v>
      </c>
      <c r="I96" s="300">
        <v>12.341241313203929</v>
      </c>
      <c r="J96" s="301">
        <v>1762</v>
      </c>
      <c r="K96" s="300">
        <v>42.22381979391325</v>
      </c>
      <c r="L96" s="301">
        <v>758</v>
      </c>
      <c r="M96" s="300">
        <v>18.16439012700695</v>
      </c>
      <c r="N96" s="301">
        <v>777</v>
      </c>
      <c r="O96" s="300">
        <v>18.619698058950394</v>
      </c>
      <c r="P96" s="301">
        <v>126</v>
      </c>
      <c r="Q96" s="300">
        <v>3.0194104960460102</v>
      </c>
      <c r="R96" s="350">
        <v>4173</v>
      </c>
      <c r="S96"/>
      <c r="T96"/>
      <c r="U96"/>
      <c r="V96"/>
      <c r="W96"/>
    </row>
    <row r="97" spans="1:23" ht="15">
      <c r="A97" s="344">
        <v>615</v>
      </c>
      <c r="B97" s="344" t="s">
        <v>3501</v>
      </c>
      <c r="C97" s="497">
        <v>149786</v>
      </c>
      <c r="D97" s="301">
        <v>407</v>
      </c>
      <c r="E97" s="300">
        <v>1.1483874608504274</v>
      </c>
      <c r="F97" s="301">
        <v>1904</v>
      </c>
      <c r="G97" s="300">
        <v>5.3723089077621964</v>
      </c>
      <c r="H97" s="301">
        <v>4397</v>
      </c>
      <c r="I97" s="300">
        <v>12.406534804322678</v>
      </c>
      <c r="J97" s="301">
        <v>16766</v>
      </c>
      <c r="K97" s="300">
        <v>47.306791569086656</v>
      </c>
      <c r="L97" s="301">
        <v>6001</v>
      </c>
      <c r="M97" s="300">
        <v>16.932366468214781</v>
      </c>
      <c r="N97" s="301">
        <v>5027</v>
      </c>
      <c r="O97" s="300">
        <v>14.184137016449874</v>
      </c>
      <c r="P97" s="301">
        <v>939</v>
      </c>
      <c r="Q97" s="300">
        <v>2.6494737733133942</v>
      </c>
      <c r="R97" s="350">
        <v>35441</v>
      </c>
      <c r="S97"/>
      <c r="T97"/>
      <c r="U97"/>
      <c r="V97"/>
      <c r="W97"/>
    </row>
    <row r="98" spans="1:23" ht="15">
      <c r="A98" s="344">
        <v>649</v>
      </c>
      <c r="B98" s="344" t="s">
        <v>3502</v>
      </c>
      <c r="C98" s="497">
        <v>16559</v>
      </c>
      <c r="D98" s="301">
        <v>70</v>
      </c>
      <c r="E98" s="300">
        <v>0.67862336403296175</v>
      </c>
      <c r="F98" s="301">
        <v>509</v>
      </c>
      <c r="G98" s="300">
        <v>4.9345613184682504</v>
      </c>
      <c r="H98" s="301">
        <v>1497</v>
      </c>
      <c r="I98" s="300">
        <v>14.512845370819194</v>
      </c>
      <c r="J98" s="301">
        <v>4327</v>
      </c>
      <c r="K98" s="300">
        <v>41.948618516723215</v>
      </c>
      <c r="L98" s="301">
        <v>1777</v>
      </c>
      <c r="M98" s="300">
        <v>17.227338826951041</v>
      </c>
      <c r="N98" s="301">
        <v>1789</v>
      </c>
      <c r="O98" s="300">
        <v>17.343674260785264</v>
      </c>
      <c r="P98" s="301">
        <v>346</v>
      </c>
      <c r="Q98" s="300">
        <v>3.3543383422200681</v>
      </c>
      <c r="R98" s="350">
        <v>10315</v>
      </c>
      <c r="S98"/>
      <c r="T98"/>
      <c r="U98"/>
      <c r="V98"/>
      <c r="W98"/>
    </row>
    <row r="99" spans="1:23" ht="15">
      <c r="A99" s="344">
        <v>652</v>
      </c>
      <c r="B99" s="344" t="s">
        <v>193</v>
      </c>
      <c r="C99" s="497">
        <v>6169</v>
      </c>
      <c r="D99" s="301">
        <v>48</v>
      </c>
      <c r="E99" s="300">
        <v>0.96443640747438208</v>
      </c>
      <c r="F99" s="301">
        <v>245</v>
      </c>
      <c r="G99" s="300">
        <v>4.9226441631504922</v>
      </c>
      <c r="H99" s="301">
        <v>869</v>
      </c>
      <c r="I99" s="300">
        <v>17.460317460317459</v>
      </c>
      <c r="J99" s="301">
        <v>2012</v>
      </c>
      <c r="K99" s="300">
        <v>40.425959413301186</v>
      </c>
      <c r="L99" s="301">
        <v>795</v>
      </c>
      <c r="M99" s="300">
        <v>15.973477998794456</v>
      </c>
      <c r="N99" s="301">
        <v>802</v>
      </c>
      <c r="O99" s="300">
        <v>16.114124974884469</v>
      </c>
      <c r="P99" s="301">
        <v>206</v>
      </c>
      <c r="Q99" s="300">
        <v>4.1390395820775572</v>
      </c>
      <c r="R99" s="350">
        <v>4977</v>
      </c>
      <c r="S99"/>
      <c r="T99"/>
      <c r="U99"/>
      <c r="V99"/>
      <c r="W99"/>
    </row>
    <row r="100" spans="1:23" ht="15">
      <c r="A100" s="344">
        <v>660</v>
      </c>
      <c r="B100" s="344" t="s">
        <v>3503</v>
      </c>
      <c r="C100" s="497">
        <v>13743</v>
      </c>
      <c r="D100" s="301">
        <v>105</v>
      </c>
      <c r="E100" s="300">
        <v>1.0102953911286443</v>
      </c>
      <c r="F100" s="301">
        <v>608</v>
      </c>
      <c r="G100" s="300">
        <v>5.8500914076782449</v>
      </c>
      <c r="H100" s="301">
        <v>1748</v>
      </c>
      <c r="I100" s="300">
        <v>16.819012797074954</v>
      </c>
      <c r="J100" s="301">
        <v>4458</v>
      </c>
      <c r="K100" s="300">
        <v>42.894255749061863</v>
      </c>
      <c r="L100" s="301">
        <v>1769</v>
      </c>
      <c r="M100" s="300">
        <v>17.021071875300684</v>
      </c>
      <c r="N100" s="301">
        <v>1423</v>
      </c>
      <c r="O100" s="300">
        <v>13.691908015010105</v>
      </c>
      <c r="P100" s="301">
        <v>282</v>
      </c>
      <c r="Q100" s="300">
        <v>2.7133647647455019</v>
      </c>
      <c r="R100" s="350">
        <v>10393</v>
      </c>
      <c r="S100"/>
      <c r="T100"/>
      <c r="U100"/>
      <c r="V100"/>
      <c r="W100"/>
    </row>
    <row r="101" spans="1:23" ht="15">
      <c r="A101" s="344">
        <v>667</v>
      </c>
      <c r="B101" s="344" t="s">
        <v>209</v>
      </c>
      <c r="C101" s="497">
        <v>16404</v>
      </c>
      <c r="D101" s="301">
        <v>98</v>
      </c>
      <c r="E101" s="300">
        <v>0.98442993470617779</v>
      </c>
      <c r="F101" s="301">
        <v>488</v>
      </c>
      <c r="G101" s="300">
        <v>4.9020592667001504</v>
      </c>
      <c r="H101" s="301">
        <v>1323</v>
      </c>
      <c r="I101" s="300">
        <v>13.2898041185334</v>
      </c>
      <c r="J101" s="301">
        <v>4242</v>
      </c>
      <c r="K101" s="300">
        <v>42.611752887995976</v>
      </c>
      <c r="L101" s="301">
        <v>1718</v>
      </c>
      <c r="M101" s="300">
        <v>17.257659467604221</v>
      </c>
      <c r="N101" s="301">
        <v>1660</v>
      </c>
      <c r="O101" s="300">
        <v>16.675037669512808</v>
      </c>
      <c r="P101" s="301">
        <v>426</v>
      </c>
      <c r="Q101" s="300">
        <v>4.2792566549472628</v>
      </c>
      <c r="R101" s="350">
        <v>9955</v>
      </c>
      <c r="S101"/>
      <c r="T101"/>
      <c r="U101"/>
      <c r="V101"/>
      <c r="W101"/>
    </row>
    <row r="102" spans="1:23" ht="15">
      <c r="A102" s="344">
        <v>674</v>
      </c>
      <c r="B102" s="344" t="s">
        <v>213</v>
      </c>
      <c r="C102" s="497">
        <v>23531</v>
      </c>
      <c r="D102" s="301">
        <v>104</v>
      </c>
      <c r="E102" s="300">
        <v>0.88570941917901547</v>
      </c>
      <c r="F102" s="301">
        <v>482</v>
      </c>
      <c r="G102" s="300">
        <v>4.1049225004258219</v>
      </c>
      <c r="H102" s="301">
        <v>1466</v>
      </c>
      <c r="I102" s="300">
        <v>12.485096235734968</v>
      </c>
      <c r="J102" s="301">
        <v>5008</v>
      </c>
      <c r="K102" s="300">
        <v>42.65031510815875</v>
      </c>
      <c r="L102" s="301">
        <v>2341</v>
      </c>
      <c r="M102" s="300">
        <v>19.936978368250724</v>
      </c>
      <c r="N102" s="301">
        <v>1920</v>
      </c>
      <c r="O102" s="300">
        <v>16.351558507920284</v>
      </c>
      <c r="P102" s="301">
        <v>421</v>
      </c>
      <c r="Q102" s="300">
        <v>3.5854198603304375</v>
      </c>
      <c r="R102" s="350">
        <v>11742</v>
      </c>
      <c r="S102"/>
      <c r="T102"/>
      <c r="U102"/>
      <c r="V102"/>
      <c r="W102"/>
    </row>
    <row r="103" spans="1:23" ht="15">
      <c r="A103" s="344">
        <v>697</v>
      </c>
      <c r="B103" s="344" t="s">
        <v>223</v>
      </c>
      <c r="C103" s="497">
        <v>38336</v>
      </c>
      <c r="D103" s="301">
        <v>217</v>
      </c>
      <c r="E103" s="300">
        <v>1.261847996743618</v>
      </c>
      <c r="F103" s="301">
        <v>1157</v>
      </c>
      <c r="G103" s="300">
        <v>6.7279176600569865</v>
      </c>
      <c r="H103" s="301">
        <v>2862</v>
      </c>
      <c r="I103" s="300">
        <v>16.642437634471129</v>
      </c>
      <c r="J103" s="301">
        <v>7496</v>
      </c>
      <c r="K103" s="300">
        <v>43.588998081060652</v>
      </c>
      <c r="L103" s="301">
        <v>2911</v>
      </c>
      <c r="M103" s="300">
        <v>16.927371053090656</v>
      </c>
      <c r="N103" s="301">
        <v>2164</v>
      </c>
      <c r="O103" s="300">
        <v>12.583590161074607</v>
      </c>
      <c r="P103" s="301">
        <v>390</v>
      </c>
      <c r="Q103" s="300">
        <v>2.2678374135023551</v>
      </c>
      <c r="R103" s="350">
        <v>17197</v>
      </c>
      <c r="S103"/>
      <c r="T103"/>
      <c r="U103"/>
      <c r="V103"/>
      <c r="W103"/>
    </row>
    <row r="104" spans="1:23" ht="15">
      <c r="A104" s="344">
        <v>756</v>
      </c>
      <c r="B104" s="344" t="s">
        <v>228</v>
      </c>
      <c r="C104" s="497">
        <v>38357</v>
      </c>
      <c r="D104" s="301">
        <v>295</v>
      </c>
      <c r="E104" s="300">
        <v>1.2475155410834355</v>
      </c>
      <c r="F104" s="301">
        <v>1330</v>
      </c>
      <c r="G104" s="300">
        <v>5.6243921004778619</v>
      </c>
      <c r="H104" s="301">
        <v>3297</v>
      </c>
      <c r="I104" s="300">
        <v>13.942571996447754</v>
      </c>
      <c r="J104" s="301">
        <v>10211</v>
      </c>
      <c r="K104" s="300">
        <v>43.180953186450708</v>
      </c>
      <c r="L104" s="301">
        <v>4025</v>
      </c>
      <c r="M104" s="300">
        <v>17.021186619867212</v>
      </c>
      <c r="N104" s="301">
        <v>3786</v>
      </c>
      <c r="O104" s="300">
        <v>16.010487588277584</v>
      </c>
      <c r="P104" s="301">
        <v>703</v>
      </c>
      <c r="Q104" s="300">
        <v>2.9728929673954414</v>
      </c>
      <c r="R104" s="350">
        <v>23647</v>
      </c>
      <c r="S104"/>
      <c r="T104"/>
      <c r="U104"/>
      <c r="V104"/>
      <c r="W104"/>
    </row>
    <row r="105" spans="1:23">
      <c r="A105" s="18">
        <v>8</v>
      </c>
      <c r="B105" s="65" t="s">
        <v>391</v>
      </c>
      <c r="C105" s="430">
        <v>388050</v>
      </c>
      <c r="D105" s="67">
        <v>2118</v>
      </c>
      <c r="E105" s="70">
        <v>0.99418883016175519</v>
      </c>
      <c r="F105" s="67">
        <v>9721</v>
      </c>
      <c r="G105" s="70">
        <v>4.5630357025507191</v>
      </c>
      <c r="H105" s="67">
        <v>28095</v>
      </c>
      <c r="I105" s="70">
        <v>13.18778809414283</v>
      </c>
      <c r="J105" s="67">
        <v>87710</v>
      </c>
      <c r="K105" s="70">
        <v>41.171058684366166</v>
      </c>
      <c r="L105" s="67">
        <v>39575</v>
      </c>
      <c r="M105" s="70">
        <v>18.57649808954271</v>
      </c>
      <c r="N105" s="67">
        <v>38876</v>
      </c>
      <c r="O105" s="71">
        <v>18.24838761159981</v>
      </c>
      <c r="P105" s="67">
        <v>6943</v>
      </c>
      <c r="Q105" s="71">
        <v>3.2590429876360085</v>
      </c>
      <c r="R105" s="249">
        <v>213038</v>
      </c>
      <c r="S105"/>
      <c r="T105"/>
      <c r="U105"/>
      <c r="V105"/>
      <c r="W105"/>
    </row>
    <row r="106" spans="1:23" ht="15">
      <c r="A106" s="335">
        <v>30</v>
      </c>
      <c r="B106" s="344" t="s">
        <v>14</v>
      </c>
      <c r="C106" s="497">
        <v>32762</v>
      </c>
      <c r="D106" s="301">
        <v>88</v>
      </c>
      <c r="E106" s="300">
        <v>0.87310249032642118</v>
      </c>
      <c r="F106" s="301">
        <v>419</v>
      </c>
      <c r="G106" s="300">
        <v>4.1571584482587554</v>
      </c>
      <c r="H106" s="301">
        <v>1072</v>
      </c>
      <c r="I106" s="300">
        <v>10.635975791249132</v>
      </c>
      <c r="J106" s="301">
        <v>4153</v>
      </c>
      <c r="K106" s="300">
        <v>41.204484571882134</v>
      </c>
      <c r="L106" s="301">
        <v>1967</v>
      </c>
      <c r="M106" s="300">
        <v>19.515824982637167</v>
      </c>
      <c r="N106" s="301">
        <v>1999</v>
      </c>
      <c r="O106" s="300">
        <v>19.833316797301322</v>
      </c>
      <c r="P106" s="301">
        <v>381</v>
      </c>
      <c r="Q106" s="300">
        <v>3.7801369183450744</v>
      </c>
      <c r="R106" s="350">
        <v>10079</v>
      </c>
      <c r="S106"/>
      <c r="T106"/>
      <c r="U106"/>
      <c r="V106"/>
      <c r="W106"/>
    </row>
    <row r="107" spans="1:23" ht="15">
      <c r="A107" s="335">
        <v>34</v>
      </c>
      <c r="B107" s="344" t="s">
        <v>18</v>
      </c>
      <c r="C107" s="497">
        <v>46289</v>
      </c>
      <c r="D107" s="301">
        <v>293</v>
      </c>
      <c r="E107" s="300">
        <v>1.0368011323425337</v>
      </c>
      <c r="F107" s="301">
        <v>1230</v>
      </c>
      <c r="G107" s="300">
        <v>4.3524416135881099</v>
      </c>
      <c r="H107" s="301">
        <v>3831</v>
      </c>
      <c r="I107" s="300">
        <v>13.556263269639066</v>
      </c>
      <c r="J107" s="301">
        <v>12010</v>
      </c>
      <c r="K107" s="300">
        <v>42.498230714791227</v>
      </c>
      <c r="L107" s="301">
        <v>5249</v>
      </c>
      <c r="M107" s="300">
        <v>18.573956121726823</v>
      </c>
      <c r="N107" s="301">
        <v>4933</v>
      </c>
      <c r="O107" s="300">
        <v>17.455767869780608</v>
      </c>
      <c r="P107" s="301">
        <v>714</v>
      </c>
      <c r="Q107" s="300">
        <v>2.5265392781316351</v>
      </c>
      <c r="R107" s="350">
        <v>28260</v>
      </c>
      <c r="S107"/>
      <c r="T107"/>
      <c r="U107"/>
      <c r="V107"/>
      <c r="W107"/>
    </row>
    <row r="108" spans="1:23" ht="15">
      <c r="A108" s="335">
        <v>36</v>
      </c>
      <c r="B108" s="344" t="s">
        <v>20</v>
      </c>
      <c r="C108" s="497">
        <v>6117</v>
      </c>
      <c r="D108" s="301">
        <v>24</v>
      </c>
      <c r="E108" s="300">
        <v>0.99173553719008267</v>
      </c>
      <c r="F108" s="301">
        <v>145</v>
      </c>
      <c r="G108" s="300">
        <v>5.9917355371900829</v>
      </c>
      <c r="H108" s="301">
        <v>300</v>
      </c>
      <c r="I108" s="300">
        <v>12.396694214876034</v>
      </c>
      <c r="J108" s="301">
        <v>861</v>
      </c>
      <c r="K108" s="300">
        <v>35.578512396694215</v>
      </c>
      <c r="L108" s="301">
        <v>439</v>
      </c>
      <c r="M108" s="300">
        <v>18.140495867768593</v>
      </c>
      <c r="N108" s="301">
        <v>546</v>
      </c>
      <c r="O108" s="300">
        <v>22.561983471074377</v>
      </c>
      <c r="P108" s="301">
        <v>105</v>
      </c>
      <c r="Q108" s="300">
        <v>4.338842975206612</v>
      </c>
      <c r="R108" s="350">
        <v>2420</v>
      </c>
      <c r="S108"/>
      <c r="T108"/>
      <c r="U108"/>
      <c r="V108"/>
      <c r="W108"/>
    </row>
    <row r="109" spans="1:23" ht="15">
      <c r="A109" s="335">
        <v>91</v>
      </c>
      <c r="B109" s="344" t="s">
        <v>47</v>
      </c>
      <c r="C109" s="497">
        <v>10770</v>
      </c>
      <c r="D109" s="301">
        <v>66</v>
      </c>
      <c r="E109" s="300">
        <v>1.0565071234192414</v>
      </c>
      <c r="F109" s="301">
        <v>322</v>
      </c>
      <c r="G109" s="300">
        <v>5.154474147590844</v>
      </c>
      <c r="H109" s="301">
        <v>853</v>
      </c>
      <c r="I109" s="300">
        <v>13.654554186009285</v>
      </c>
      <c r="J109" s="301">
        <v>2628</v>
      </c>
      <c r="K109" s="300">
        <v>42.068192732511605</v>
      </c>
      <c r="L109" s="301">
        <v>1129</v>
      </c>
      <c r="M109" s="300">
        <v>18.072674883944291</v>
      </c>
      <c r="N109" s="301">
        <v>1086</v>
      </c>
      <c r="O109" s="300">
        <v>17.384344485352969</v>
      </c>
      <c r="P109" s="301">
        <v>163</v>
      </c>
      <c r="Q109" s="300">
        <v>2.6092524411717624</v>
      </c>
      <c r="R109" s="350">
        <v>6247</v>
      </c>
      <c r="S109"/>
      <c r="T109"/>
      <c r="U109"/>
      <c r="V109"/>
      <c r="W109"/>
    </row>
    <row r="110" spans="1:23" ht="15">
      <c r="A110" s="335">
        <v>93</v>
      </c>
      <c r="B110" s="344" t="s">
        <v>49</v>
      </c>
      <c r="C110" s="497">
        <v>16648</v>
      </c>
      <c r="D110" s="301">
        <v>161</v>
      </c>
      <c r="E110" s="300">
        <v>1.1411964842642472</v>
      </c>
      <c r="F110" s="301">
        <v>826</v>
      </c>
      <c r="G110" s="300">
        <v>5.8548341366600507</v>
      </c>
      <c r="H110" s="301">
        <v>2185</v>
      </c>
      <c r="I110" s="300">
        <v>15.487666572157641</v>
      </c>
      <c r="J110" s="301">
        <v>6303</v>
      </c>
      <c r="K110" s="300">
        <v>44.676779132407148</v>
      </c>
      <c r="L110" s="301">
        <v>2480</v>
      </c>
      <c r="M110" s="300">
        <v>17.578678763821944</v>
      </c>
      <c r="N110" s="301">
        <v>1858</v>
      </c>
      <c r="O110" s="300">
        <v>13.169832719024665</v>
      </c>
      <c r="P110" s="301">
        <v>295</v>
      </c>
      <c r="Q110" s="300">
        <v>2.0910121916643041</v>
      </c>
      <c r="R110" s="350">
        <v>14108</v>
      </c>
      <c r="S110"/>
      <c r="T110"/>
      <c r="U110"/>
      <c r="V110"/>
      <c r="W110"/>
    </row>
    <row r="111" spans="1:23" ht="15">
      <c r="A111" s="335">
        <v>101</v>
      </c>
      <c r="B111" s="344" t="s">
        <v>3504</v>
      </c>
      <c r="C111" s="497">
        <v>27557</v>
      </c>
      <c r="D111" s="301">
        <v>225</v>
      </c>
      <c r="E111" s="300">
        <v>1.2111099149531706</v>
      </c>
      <c r="F111" s="301">
        <v>852</v>
      </c>
      <c r="G111" s="300">
        <v>4.5860695446226725</v>
      </c>
      <c r="H111" s="301">
        <v>2527</v>
      </c>
      <c r="I111" s="300">
        <v>13.602110022607386</v>
      </c>
      <c r="J111" s="301">
        <v>7647</v>
      </c>
      <c r="K111" s="300">
        <v>41.161588976208421</v>
      </c>
      <c r="L111" s="301">
        <v>3509</v>
      </c>
      <c r="M111" s="300">
        <v>18.887931962536335</v>
      </c>
      <c r="N111" s="301">
        <v>3288</v>
      </c>
      <c r="O111" s="300">
        <v>17.698352890515665</v>
      </c>
      <c r="P111" s="301">
        <v>530</v>
      </c>
      <c r="Q111" s="300">
        <v>2.8528366885563572</v>
      </c>
      <c r="R111" s="350">
        <v>18578</v>
      </c>
      <c r="S111"/>
      <c r="T111"/>
      <c r="U111"/>
      <c r="V111"/>
      <c r="W111"/>
    </row>
    <row r="112" spans="1:23" ht="15">
      <c r="A112" s="335">
        <v>145</v>
      </c>
      <c r="B112" s="344" t="s">
        <v>69</v>
      </c>
      <c r="C112" s="497">
        <v>4868</v>
      </c>
      <c r="D112" s="301">
        <v>40</v>
      </c>
      <c r="E112" s="300">
        <v>1.1837821840781295</v>
      </c>
      <c r="F112" s="301">
        <v>126</v>
      </c>
      <c r="G112" s="300">
        <v>3.7289138798461083</v>
      </c>
      <c r="H112" s="301">
        <v>411</v>
      </c>
      <c r="I112" s="300">
        <v>12.163361941402782</v>
      </c>
      <c r="J112" s="301">
        <v>1301</v>
      </c>
      <c r="K112" s="300">
        <v>38.502515537141171</v>
      </c>
      <c r="L112" s="301">
        <v>671</v>
      </c>
      <c r="M112" s="300">
        <v>19.857946137910623</v>
      </c>
      <c r="N112" s="301">
        <v>723</v>
      </c>
      <c r="O112" s="300">
        <v>21.396862977212194</v>
      </c>
      <c r="P112" s="301">
        <v>107</v>
      </c>
      <c r="Q112" s="300">
        <v>3.1666173424089972</v>
      </c>
      <c r="R112" s="350">
        <v>3379</v>
      </c>
      <c r="S112"/>
      <c r="T112"/>
      <c r="U112"/>
      <c r="V112"/>
      <c r="W112"/>
    </row>
    <row r="113" spans="1:23" ht="15">
      <c r="A113" s="335">
        <v>209</v>
      </c>
      <c r="B113" s="344" t="s">
        <v>88</v>
      </c>
      <c r="C113" s="497">
        <v>22713</v>
      </c>
      <c r="D113" s="301">
        <v>121</v>
      </c>
      <c r="E113" s="300">
        <v>0.90009670460462698</v>
      </c>
      <c r="F113" s="301">
        <v>615</v>
      </c>
      <c r="G113" s="300">
        <v>4.5748716804284761</v>
      </c>
      <c r="H113" s="301">
        <v>1740</v>
      </c>
      <c r="I113" s="300">
        <v>12.943539388529345</v>
      </c>
      <c r="J113" s="301">
        <v>5861</v>
      </c>
      <c r="K113" s="300">
        <v>43.598899055270401</v>
      </c>
      <c r="L113" s="301">
        <v>2595</v>
      </c>
      <c r="M113" s="300">
        <v>19.303726846686008</v>
      </c>
      <c r="N113" s="301">
        <v>2117</v>
      </c>
      <c r="O113" s="300">
        <v>15.747972922710703</v>
      </c>
      <c r="P113" s="301">
        <v>394</v>
      </c>
      <c r="Q113" s="300">
        <v>2.930893401770438</v>
      </c>
      <c r="R113" s="350">
        <v>13443</v>
      </c>
      <c r="S113"/>
      <c r="T113"/>
      <c r="U113"/>
      <c r="V113"/>
      <c r="W113"/>
    </row>
    <row r="114" spans="1:23" ht="15">
      <c r="A114" s="335">
        <v>282</v>
      </c>
      <c r="B114" s="344" t="s">
        <v>106</v>
      </c>
      <c r="C114" s="497">
        <v>25924</v>
      </c>
      <c r="D114" s="301">
        <v>73</v>
      </c>
      <c r="E114" s="300">
        <v>0.90436075322101095</v>
      </c>
      <c r="F114" s="301">
        <v>258</v>
      </c>
      <c r="G114" s="300">
        <v>3.1962338949454905</v>
      </c>
      <c r="H114" s="301">
        <v>744</v>
      </c>
      <c r="I114" s="300">
        <v>9.2170465807730437</v>
      </c>
      <c r="J114" s="301">
        <v>2898</v>
      </c>
      <c r="K114" s="300">
        <v>35.901883052527253</v>
      </c>
      <c r="L114" s="301">
        <v>1685</v>
      </c>
      <c r="M114" s="300">
        <v>20.874628344895939</v>
      </c>
      <c r="N114" s="301">
        <v>1982</v>
      </c>
      <c r="O114" s="300">
        <v>24.554013875123886</v>
      </c>
      <c r="P114" s="301">
        <v>432</v>
      </c>
      <c r="Q114" s="300">
        <v>5.3518334985133791</v>
      </c>
      <c r="R114" s="350">
        <v>8072</v>
      </c>
      <c r="S114"/>
      <c r="T114"/>
      <c r="U114"/>
      <c r="V114"/>
      <c r="W114"/>
    </row>
    <row r="115" spans="1:23" ht="15">
      <c r="A115" s="335">
        <v>353</v>
      </c>
      <c r="B115" s="344" t="s">
        <v>126</v>
      </c>
      <c r="C115" s="497">
        <v>5855</v>
      </c>
      <c r="D115" s="301">
        <v>18</v>
      </c>
      <c r="E115" s="300">
        <v>0.6620080912100037</v>
      </c>
      <c r="F115" s="301">
        <v>122</v>
      </c>
      <c r="G115" s="300">
        <v>4.4869437293122472</v>
      </c>
      <c r="H115" s="301">
        <v>326</v>
      </c>
      <c r="I115" s="300">
        <v>11.989702096358954</v>
      </c>
      <c r="J115" s="301">
        <v>1042</v>
      </c>
      <c r="K115" s="300">
        <v>38.322912835601322</v>
      </c>
      <c r="L115" s="301">
        <v>512</v>
      </c>
      <c r="M115" s="300">
        <v>18.830452372195662</v>
      </c>
      <c r="N115" s="301">
        <v>592</v>
      </c>
      <c r="O115" s="300">
        <v>21.772710555351232</v>
      </c>
      <c r="P115" s="301">
        <v>107</v>
      </c>
      <c r="Q115" s="300">
        <v>3.9352703199705776</v>
      </c>
      <c r="R115" s="350">
        <v>2719</v>
      </c>
      <c r="S115"/>
      <c r="T115"/>
      <c r="U115"/>
      <c r="V115"/>
      <c r="W115"/>
    </row>
    <row r="116" spans="1:23" ht="15">
      <c r="A116" s="335">
        <v>364</v>
      </c>
      <c r="B116" s="344" t="s">
        <v>133</v>
      </c>
      <c r="C116" s="497">
        <v>15531</v>
      </c>
      <c r="D116" s="301">
        <v>98</v>
      </c>
      <c r="E116" s="300">
        <v>1.0258557521197529</v>
      </c>
      <c r="F116" s="301">
        <v>412</v>
      </c>
      <c r="G116" s="300">
        <v>4.3127813252381451</v>
      </c>
      <c r="H116" s="301">
        <v>1226</v>
      </c>
      <c r="I116" s="300">
        <v>12.833664817334869</v>
      </c>
      <c r="J116" s="301">
        <v>4062</v>
      </c>
      <c r="K116" s="300">
        <v>42.520674133779963</v>
      </c>
      <c r="L116" s="301">
        <v>1732</v>
      </c>
      <c r="M116" s="300">
        <v>18.130430231340942</v>
      </c>
      <c r="N116" s="301">
        <v>1726</v>
      </c>
      <c r="O116" s="300">
        <v>18.067622736313201</v>
      </c>
      <c r="P116" s="301">
        <v>297</v>
      </c>
      <c r="Q116" s="300">
        <v>3.1089710038731289</v>
      </c>
      <c r="R116" s="350">
        <v>9553</v>
      </c>
      <c r="S116"/>
      <c r="T116"/>
      <c r="U116"/>
      <c r="V116"/>
      <c r="W116"/>
    </row>
    <row r="117" spans="1:23" ht="15">
      <c r="A117" s="335">
        <v>368</v>
      </c>
      <c r="B117" s="344" t="s">
        <v>135</v>
      </c>
      <c r="C117" s="497">
        <v>14354</v>
      </c>
      <c r="D117" s="301">
        <v>57</v>
      </c>
      <c r="E117" s="300">
        <v>0.88468104920068291</v>
      </c>
      <c r="F117" s="301">
        <v>254</v>
      </c>
      <c r="G117" s="300">
        <v>3.9422629209995339</v>
      </c>
      <c r="H117" s="301">
        <v>799</v>
      </c>
      <c r="I117" s="300">
        <v>12.401055408970976</v>
      </c>
      <c r="J117" s="301">
        <v>2355</v>
      </c>
      <c r="K117" s="300">
        <v>36.551295980133482</v>
      </c>
      <c r="L117" s="301">
        <v>1254</v>
      </c>
      <c r="M117" s="300">
        <v>19.462983082415025</v>
      </c>
      <c r="N117" s="301">
        <v>1450</v>
      </c>
      <c r="O117" s="300">
        <v>22.505044234052459</v>
      </c>
      <c r="P117" s="301">
        <v>274</v>
      </c>
      <c r="Q117" s="300">
        <v>4.2526773242278448</v>
      </c>
      <c r="R117" s="350">
        <v>6443</v>
      </c>
      <c r="S117"/>
      <c r="T117"/>
      <c r="U117"/>
      <c r="V117"/>
      <c r="W117"/>
    </row>
    <row r="118" spans="1:23" ht="15">
      <c r="A118" s="335">
        <v>390</v>
      </c>
      <c r="B118" s="344" t="s">
        <v>141</v>
      </c>
      <c r="C118" s="497">
        <v>8862</v>
      </c>
      <c r="D118" s="301">
        <v>58</v>
      </c>
      <c r="E118" s="300">
        <v>1.2540540540540541</v>
      </c>
      <c r="F118" s="301">
        <v>246</v>
      </c>
      <c r="G118" s="300">
        <v>5.3189189189189188</v>
      </c>
      <c r="H118" s="301">
        <v>601</v>
      </c>
      <c r="I118" s="300">
        <v>12.994594594594593</v>
      </c>
      <c r="J118" s="301">
        <v>2094</v>
      </c>
      <c r="K118" s="300">
        <v>45.275675675675672</v>
      </c>
      <c r="L118" s="301">
        <v>808</v>
      </c>
      <c r="M118" s="300">
        <v>17.470270270270269</v>
      </c>
      <c r="N118" s="301">
        <v>699</v>
      </c>
      <c r="O118" s="300">
        <v>15.113513513513514</v>
      </c>
      <c r="P118" s="301">
        <v>119</v>
      </c>
      <c r="Q118" s="300">
        <v>2.5729729729729733</v>
      </c>
      <c r="R118" s="350">
        <v>4625</v>
      </c>
      <c r="S118"/>
      <c r="T118"/>
      <c r="U118"/>
      <c r="V118"/>
      <c r="W118"/>
    </row>
    <row r="119" spans="1:23" ht="15">
      <c r="A119" s="335">
        <v>467</v>
      </c>
      <c r="B119" s="344" t="s">
        <v>151</v>
      </c>
      <c r="C119" s="497">
        <v>6955</v>
      </c>
      <c r="D119" s="301">
        <v>34</v>
      </c>
      <c r="E119" s="300">
        <v>0.76181940398834858</v>
      </c>
      <c r="F119" s="301">
        <v>153</v>
      </c>
      <c r="G119" s="300">
        <v>3.428187317947569</v>
      </c>
      <c r="H119" s="301">
        <v>477</v>
      </c>
      <c r="I119" s="300">
        <v>10.687878108895362</v>
      </c>
      <c r="J119" s="301">
        <v>1690</v>
      </c>
      <c r="K119" s="300">
        <v>37.866905668832622</v>
      </c>
      <c r="L119" s="301">
        <v>903</v>
      </c>
      <c r="M119" s="300">
        <v>20.233027111808198</v>
      </c>
      <c r="N119" s="301">
        <v>1032</v>
      </c>
      <c r="O119" s="300">
        <v>23.12345955635223</v>
      </c>
      <c r="P119" s="301">
        <v>174</v>
      </c>
      <c r="Q119" s="300">
        <v>3.8987228321756668</v>
      </c>
      <c r="R119" s="350">
        <v>4463</v>
      </c>
      <c r="S119"/>
      <c r="T119"/>
      <c r="U119"/>
      <c r="V119"/>
      <c r="W119"/>
    </row>
    <row r="120" spans="1:23" ht="15">
      <c r="A120" s="335">
        <v>576</v>
      </c>
      <c r="B120" s="344" t="s">
        <v>169</v>
      </c>
      <c r="C120" s="497">
        <v>9148</v>
      </c>
      <c r="D120" s="301">
        <v>52</v>
      </c>
      <c r="E120" s="300">
        <v>0.92477325271207544</v>
      </c>
      <c r="F120" s="301">
        <v>238</v>
      </c>
      <c r="G120" s="300">
        <v>4.2326160412591145</v>
      </c>
      <c r="H120" s="301">
        <v>781</v>
      </c>
      <c r="I120" s="300">
        <v>13.889382891694824</v>
      </c>
      <c r="J120" s="301">
        <v>2310</v>
      </c>
      <c r="K120" s="300">
        <v>41.081273341632581</v>
      </c>
      <c r="L120" s="301">
        <v>1012</v>
      </c>
      <c r="M120" s="300">
        <v>17.997510225858083</v>
      </c>
      <c r="N120" s="301">
        <v>1056</v>
      </c>
      <c r="O120" s="300">
        <v>18.780010670460609</v>
      </c>
      <c r="P120" s="301">
        <v>174</v>
      </c>
      <c r="Q120" s="300">
        <v>3.0944335763827135</v>
      </c>
      <c r="R120" s="350">
        <v>5623</v>
      </c>
      <c r="S120"/>
      <c r="T120"/>
      <c r="U120"/>
      <c r="V120"/>
      <c r="W120"/>
    </row>
    <row r="121" spans="1:23" ht="15">
      <c r="A121" s="335">
        <v>642</v>
      </c>
      <c r="B121" s="344" t="s">
        <v>187</v>
      </c>
      <c r="C121" s="497">
        <v>19124</v>
      </c>
      <c r="D121" s="301">
        <v>123</v>
      </c>
      <c r="E121" s="300">
        <v>0.95869056897895555</v>
      </c>
      <c r="F121" s="301">
        <v>663</v>
      </c>
      <c r="G121" s="300">
        <v>5.167575993764614</v>
      </c>
      <c r="H121" s="301">
        <v>1819</v>
      </c>
      <c r="I121" s="300">
        <v>14.177708495713173</v>
      </c>
      <c r="J121" s="301">
        <v>5460</v>
      </c>
      <c r="K121" s="300">
        <v>42.556508183943883</v>
      </c>
      <c r="L121" s="301">
        <v>2315</v>
      </c>
      <c r="M121" s="300">
        <v>18.043647700701481</v>
      </c>
      <c r="N121" s="301">
        <v>2126</v>
      </c>
      <c r="O121" s="300">
        <v>16.5705378020265</v>
      </c>
      <c r="P121" s="301">
        <v>324</v>
      </c>
      <c r="Q121" s="300">
        <v>2.5253312548713951</v>
      </c>
      <c r="R121" s="350">
        <v>12830</v>
      </c>
      <c r="S121"/>
      <c r="T121"/>
      <c r="U121"/>
      <c r="V121"/>
      <c r="W121"/>
    </row>
    <row r="122" spans="1:23" ht="15">
      <c r="A122" s="335">
        <v>679</v>
      </c>
      <c r="B122" s="344" t="s">
        <v>3505</v>
      </c>
      <c r="C122" s="497">
        <v>28471</v>
      </c>
      <c r="D122" s="301">
        <v>103</v>
      </c>
      <c r="E122" s="300">
        <v>0.80456178722074678</v>
      </c>
      <c r="F122" s="301">
        <v>431</v>
      </c>
      <c r="G122" s="300">
        <v>3.3666614591470085</v>
      </c>
      <c r="H122" s="301">
        <v>1457</v>
      </c>
      <c r="I122" s="300">
        <v>11.381034213404154</v>
      </c>
      <c r="J122" s="301">
        <v>4683</v>
      </c>
      <c r="K122" s="300">
        <v>36.580221840337444</v>
      </c>
      <c r="L122" s="301">
        <v>2462</v>
      </c>
      <c r="M122" s="300">
        <v>19.231370098422122</v>
      </c>
      <c r="N122" s="301">
        <v>3090</v>
      </c>
      <c r="O122" s="300">
        <v>24.136853616622403</v>
      </c>
      <c r="P122" s="301">
        <v>576</v>
      </c>
      <c r="Q122" s="300">
        <v>4.4992969848461177</v>
      </c>
      <c r="R122" s="350">
        <v>12802</v>
      </c>
      <c r="S122"/>
      <c r="T122"/>
      <c r="U122"/>
      <c r="V122"/>
      <c r="W122"/>
    </row>
    <row r="123" spans="1:23" ht="15">
      <c r="A123" s="335">
        <v>789</v>
      </c>
      <c r="B123" s="344" t="s">
        <v>232</v>
      </c>
      <c r="C123" s="497">
        <v>16967</v>
      </c>
      <c r="D123" s="301">
        <v>73</v>
      </c>
      <c r="E123" s="300">
        <v>0.79218665219750406</v>
      </c>
      <c r="F123" s="301">
        <v>347</v>
      </c>
      <c r="G123" s="300">
        <v>3.7655995659251222</v>
      </c>
      <c r="H123" s="301">
        <v>1035</v>
      </c>
      <c r="I123" s="300">
        <v>11.2316874660879</v>
      </c>
      <c r="J123" s="301">
        <v>3332</v>
      </c>
      <c r="K123" s="300">
        <v>36.158437330439504</v>
      </c>
      <c r="L123" s="301">
        <v>1913</v>
      </c>
      <c r="M123" s="300">
        <v>20.75963103635377</v>
      </c>
      <c r="N123" s="301">
        <v>2054</v>
      </c>
      <c r="O123" s="300">
        <v>22.289744981009225</v>
      </c>
      <c r="P123" s="301">
        <v>461</v>
      </c>
      <c r="Q123" s="300">
        <v>5.0027129679869775</v>
      </c>
      <c r="R123" s="350">
        <v>9215</v>
      </c>
      <c r="S123"/>
      <c r="T123"/>
      <c r="U123"/>
      <c r="V123"/>
      <c r="W123"/>
    </row>
    <row r="124" spans="1:23" ht="15">
      <c r="A124" s="335">
        <v>792</v>
      </c>
      <c r="B124" s="344" t="s">
        <v>236</v>
      </c>
      <c r="C124" s="497">
        <v>6526</v>
      </c>
      <c r="D124" s="301">
        <v>17</v>
      </c>
      <c r="E124" s="300">
        <v>0.54909560723514206</v>
      </c>
      <c r="F124" s="301">
        <v>150</v>
      </c>
      <c r="G124" s="300">
        <v>4.8449612403100781</v>
      </c>
      <c r="H124" s="301">
        <v>356</v>
      </c>
      <c r="I124" s="300">
        <v>11.498708010335918</v>
      </c>
      <c r="J124" s="301">
        <v>1279</v>
      </c>
      <c r="K124" s="300">
        <v>41.311369509043928</v>
      </c>
      <c r="L124" s="301">
        <v>552</v>
      </c>
      <c r="M124" s="300">
        <v>17.829457364341085</v>
      </c>
      <c r="N124" s="301">
        <v>624</v>
      </c>
      <c r="O124" s="300">
        <v>20.155038759689923</v>
      </c>
      <c r="P124" s="301">
        <v>118</v>
      </c>
      <c r="Q124" s="300">
        <v>3.8113695090439279</v>
      </c>
      <c r="R124" s="350">
        <v>3096</v>
      </c>
      <c r="S124"/>
      <c r="T124"/>
      <c r="U124"/>
      <c r="V124"/>
      <c r="W124"/>
    </row>
    <row r="125" spans="1:23" ht="15">
      <c r="A125" s="335">
        <v>809</v>
      </c>
      <c r="B125" s="344" t="s">
        <v>238</v>
      </c>
      <c r="C125" s="497">
        <v>11226</v>
      </c>
      <c r="D125" s="301">
        <v>22</v>
      </c>
      <c r="E125" s="300">
        <v>0.61728395061728392</v>
      </c>
      <c r="F125" s="301">
        <v>96</v>
      </c>
      <c r="G125" s="300">
        <v>2.6936026936026933</v>
      </c>
      <c r="H125" s="301">
        <v>321</v>
      </c>
      <c r="I125" s="300">
        <v>9.0067340067340069</v>
      </c>
      <c r="J125" s="301">
        <v>1222</v>
      </c>
      <c r="K125" s="300">
        <v>34.287317620650953</v>
      </c>
      <c r="L125" s="301">
        <v>762</v>
      </c>
      <c r="M125" s="300">
        <v>21.380471380471381</v>
      </c>
      <c r="N125" s="301">
        <v>925</v>
      </c>
      <c r="O125" s="300">
        <v>25.953984287317621</v>
      </c>
      <c r="P125" s="301">
        <v>216</v>
      </c>
      <c r="Q125" s="300">
        <v>6.0606060606060606</v>
      </c>
      <c r="R125" s="350">
        <v>3564</v>
      </c>
      <c r="S125"/>
      <c r="T125"/>
      <c r="U125"/>
      <c r="V125"/>
      <c r="W125"/>
    </row>
    <row r="126" spans="1:23" ht="15">
      <c r="A126" s="335">
        <v>847</v>
      </c>
      <c r="B126" s="344" t="s">
        <v>246</v>
      </c>
      <c r="C126" s="497">
        <v>32336</v>
      </c>
      <c r="D126" s="301">
        <v>301</v>
      </c>
      <c r="E126" s="300">
        <v>1.2213430716169609</v>
      </c>
      <c r="F126" s="301">
        <v>1496</v>
      </c>
      <c r="G126" s="300">
        <v>6.0701967944816397</v>
      </c>
      <c r="H126" s="301">
        <v>4316</v>
      </c>
      <c r="I126" s="300">
        <v>17.512680056806655</v>
      </c>
      <c r="J126" s="301">
        <v>11100</v>
      </c>
      <c r="K126" s="300">
        <v>45.039561777236763</v>
      </c>
      <c r="L126" s="301">
        <v>3832</v>
      </c>
      <c r="M126" s="300">
        <v>15.548792858592005</v>
      </c>
      <c r="N126" s="301">
        <v>2978</v>
      </c>
      <c r="O126" s="300">
        <v>12.083586934469466</v>
      </c>
      <c r="P126" s="301">
        <v>622</v>
      </c>
      <c r="Q126" s="300">
        <v>2.5238385067965106</v>
      </c>
      <c r="R126" s="350">
        <v>24645</v>
      </c>
      <c r="S126"/>
      <c r="T126"/>
      <c r="U126"/>
      <c r="V126"/>
      <c r="W126"/>
    </row>
    <row r="127" spans="1:23" ht="15">
      <c r="A127" s="335">
        <v>856</v>
      </c>
      <c r="B127" s="344" t="s">
        <v>251</v>
      </c>
      <c r="C127" s="497">
        <v>6778</v>
      </c>
      <c r="D127" s="301">
        <v>23</v>
      </c>
      <c r="E127" s="300">
        <v>0.78045469969460468</v>
      </c>
      <c r="F127" s="301">
        <v>103</v>
      </c>
      <c r="G127" s="300">
        <v>3.495079742110621</v>
      </c>
      <c r="H127" s="301">
        <v>314</v>
      </c>
      <c r="I127" s="300">
        <v>10.654903291482864</v>
      </c>
      <c r="J127" s="301">
        <v>1028</v>
      </c>
      <c r="K127" s="300">
        <v>34.882931795045806</v>
      </c>
      <c r="L127" s="301">
        <v>629</v>
      </c>
      <c r="M127" s="300">
        <v>21.343739395995929</v>
      </c>
      <c r="N127" s="301">
        <v>718</v>
      </c>
      <c r="O127" s="300">
        <v>24.363759755683745</v>
      </c>
      <c r="P127" s="301">
        <v>132</v>
      </c>
      <c r="Q127" s="300">
        <v>4.4791313199864273</v>
      </c>
      <c r="R127" s="350">
        <v>2947</v>
      </c>
      <c r="S127"/>
      <c r="T127"/>
      <c r="U127"/>
      <c r="V127"/>
      <c r="W127"/>
    </row>
    <row r="128" spans="1:23" ht="15">
      <c r="A128" s="335">
        <v>861</v>
      </c>
      <c r="B128" s="344" t="s">
        <v>255</v>
      </c>
      <c r="C128" s="497">
        <v>12269</v>
      </c>
      <c r="D128" s="301">
        <v>48</v>
      </c>
      <c r="E128" s="300">
        <v>0.80985321410494349</v>
      </c>
      <c r="F128" s="301">
        <v>217</v>
      </c>
      <c r="G128" s="300">
        <v>3.6612114054327654</v>
      </c>
      <c r="H128" s="301">
        <v>604</v>
      </c>
      <c r="I128" s="300">
        <v>10.190652944153872</v>
      </c>
      <c r="J128" s="301">
        <v>2391</v>
      </c>
      <c r="K128" s="300">
        <v>40.340813227602496</v>
      </c>
      <c r="L128" s="301">
        <v>1165</v>
      </c>
      <c r="M128" s="300">
        <v>19.655812384005401</v>
      </c>
      <c r="N128" s="301">
        <v>1274</v>
      </c>
      <c r="O128" s="300">
        <v>21.494854057702042</v>
      </c>
      <c r="P128" s="301">
        <v>228</v>
      </c>
      <c r="Q128" s="300">
        <v>3.8468027669984814</v>
      </c>
      <c r="R128" s="350">
        <v>5927</v>
      </c>
      <c r="S128"/>
      <c r="T128"/>
      <c r="U128"/>
      <c r="V128"/>
      <c r="W128"/>
    </row>
    <row r="129" spans="1:23">
      <c r="A129" s="18">
        <v>9</v>
      </c>
      <c r="B129" s="65" t="s">
        <v>3421</v>
      </c>
      <c r="C129" s="430">
        <v>4247875</v>
      </c>
      <c r="D129" s="67">
        <v>9355</v>
      </c>
      <c r="E129" s="70">
        <v>0.84846297146153304</v>
      </c>
      <c r="F129" s="67">
        <v>51567</v>
      </c>
      <c r="G129" s="70">
        <v>4.6769310581888695</v>
      </c>
      <c r="H129" s="67">
        <v>142855</v>
      </c>
      <c r="I129" s="70">
        <v>12.956405963456685</v>
      </c>
      <c r="J129" s="67">
        <v>524271</v>
      </c>
      <c r="K129" s="70">
        <v>47.549388616901055</v>
      </c>
      <c r="L129" s="67">
        <v>190363</v>
      </c>
      <c r="M129" s="70">
        <v>17.26520113696759</v>
      </c>
      <c r="N129" s="67">
        <v>157733</v>
      </c>
      <c r="O129" s="71">
        <v>14.30578405959829</v>
      </c>
      <c r="P129" s="67">
        <v>26438</v>
      </c>
      <c r="Q129" s="71">
        <v>2.3978261934259764</v>
      </c>
      <c r="R129" s="249">
        <v>1102582</v>
      </c>
      <c r="S129"/>
      <c r="T129"/>
      <c r="U129"/>
      <c r="V129"/>
      <c r="W129"/>
    </row>
    <row r="130" spans="1:23" ht="15">
      <c r="A130" s="344">
        <v>1</v>
      </c>
      <c r="B130" s="344" t="s">
        <v>6</v>
      </c>
      <c r="C130" s="497">
        <v>2653729</v>
      </c>
      <c r="D130" s="301">
        <v>6627</v>
      </c>
      <c r="E130" s="300">
        <v>0.84513724074869956</v>
      </c>
      <c r="F130" s="301">
        <v>36799</v>
      </c>
      <c r="G130" s="300">
        <v>4.6929538738963927</v>
      </c>
      <c r="H130" s="301">
        <v>102214</v>
      </c>
      <c r="I130" s="300">
        <v>13.03528865638865</v>
      </c>
      <c r="J130" s="301">
        <v>378499</v>
      </c>
      <c r="K130" s="300">
        <v>48.269745056004531</v>
      </c>
      <c r="L130" s="301">
        <v>133611</v>
      </c>
      <c r="M130" s="300">
        <v>17.039328787335823</v>
      </c>
      <c r="N130" s="301">
        <v>108415</v>
      </c>
      <c r="O130" s="300">
        <v>13.826098378718916</v>
      </c>
      <c r="P130" s="301">
        <v>17968</v>
      </c>
      <c r="Q130" s="300">
        <v>2.2914480069069914</v>
      </c>
      <c r="R130" s="350">
        <v>784133</v>
      </c>
      <c r="S130"/>
      <c r="T130"/>
      <c r="U130"/>
      <c r="V130"/>
      <c r="W130"/>
    </row>
    <row r="131" spans="1:23" ht="15">
      <c r="A131" s="344">
        <v>79</v>
      </c>
      <c r="B131" s="344" t="s">
        <v>41</v>
      </c>
      <c r="C131" s="497">
        <v>56928</v>
      </c>
      <c r="D131" s="301">
        <v>201</v>
      </c>
      <c r="E131" s="300">
        <v>0.96389008775715734</v>
      </c>
      <c r="F131" s="301">
        <v>882</v>
      </c>
      <c r="G131" s="300">
        <v>4.2296072507552873</v>
      </c>
      <c r="H131" s="301">
        <v>2558</v>
      </c>
      <c r="I131" s="300">
        <v>12.266820121805017</v>
      </c>
      <c r="J131" s="301">
        <v>9035</v>
      </c>
      <c r="K131" s="300">
        <v>43.327099218337892</v>
      </c>
      <c r="L131" s="301">
        <v>4110</v>
      </c>
      <c r="M131" s="300">
        <v>19.709394331750826</v>
      </c>
      <c r="N131" s="301">
        <v>3433</v>
      </c>
      <c r="O131" s="300">
        <v>16.462859061046373</v>
      </c>
      <c r="P131" s="301">
        <v>634</v>
      </c>
      <c r="Q131" s="300">
        <v>3.0403299285474512</v>
      </c>
      <c r="R131" s="350">
        <v>20853</v>
      </c>
    </row>
    <row r="132" spans="1:23" ht="15">
      <c r="A132" s="344">
        <v>88</v>
      </c>
      <c r="B132" s="344" t="s">
        <v>45</v>
      </c>
      <c r="C132" s="497">
        <v>578376</v>
      </c>
      <c r="D132" s="301">
        <v>1267</v>
      </c>
      <c r="E132" s="300">
        <v>1.0094330603269701</v>
      </c>
      <c r="F132" s="301">
        <v>6386</v>
      </c>
      <c r="G132" s="300">
        <v>5.0877975716243347</v>
      </c>
      <c r="H132" s="301">
        <v>17297</v>
      </c>
      <c r="I132" s="300">
        <v>13.780713215844992</v>
      </c>
      <c r="J132" s="301">
        <v>59391</v>
      </c>
      <c r="K132" s="300">
        <v>47.317473469517829</v>
      </c>
      <c r="L132" s="301">
        <v>21130</v>
      </c>
      <c r="M132" s="300">
        <v>16.834507154466362</v>
      </c>
      <c r="N132" s="301">
        <v>17177</v>
      </c>
      <c r="O132" s="300">
        <v>13.685107874693268</v>
      </c>
      <c r="P132" s="301">
        <v>2868</v>
      </c>
      <c r="Q132" s="300">
        <v>2.2849676535262438</v>
      </c>
      <c r="R132" s="350">
        <v>125516</v>
      </c>
    </row>
    <row r="133" spans="1:23" ht="15">
      <c r="A133" s="344">
        <v>129</v>
      </c>
      <c r="B133" s="344" t="s">
        <v>3506</v>
      </c>
      <c r="C133" s="497">
        <v>87385</v>
      </c>
      <c r="D133" s="301">
        <v>173</v>
      </c>
      <c r="E133" s="300">
        <v>0.84357323971133213</v>
      </c>
      <c r="F133" s="301">
        <v>912</v>
      </c>
      <c r="G133" s="300">
        <v>4.4470450555880632</v>
      </c>
      <c r="H133" s="301">
        <v>2166</v>
      </c>
      <c r="I133" s="300">
        <v>10.56173200702165</v>
      </c>
      <c r="J133" s="301">
        <v>8902</v>
      </c>
      <c r="K133" s="300">
        <v>43.407450750926472</v>
      </c>
      <c r="L133" s="301">
        <v>3947</v>
      </c>
      <c r="M133" s="300">
        <v>19.246147844743515</v>
      </c>
      <c r="N133" s="301">
        <v>3839</v>
      </c>
      <c r="O133" s="300">
        <v>18.719524088160718</v>
      </c>
      <c r="P133" s="301">
        <v>569</v>
      </c>
      <c r="Q133" s="300">
        <v>2.7745270138482545</v>
      </c>
      <c r="R133" s="350">
        <v>20508</v>
      </c>
    </row>
    <row r="134" spans="1:23" ht="15">
      <c r="A134" s="344">
        <v>212</v>
      </c>
      <c r="B134" s="344" t="s">
        <v>90</v>
      </c>
      <c r="C134" s="497">
        <v>85706</v>
      </c>
      <c r="D134" s="301">
        <v>121</v>
      </c>
      <c r="E134" s="300">
        <v>0.6194010749936012</v>
      </c>
      <c r="F134" s="301">
        <v>751</v>
      </c>
      <c r="G134" s="300">
        <v>3.8443818786792936</v>
      </c>
      <c r="H134" s="301">
        <v>2287</v>
      </c>
      <c r="I134" s="300">
        <v>11.707192219093935</v>
      </c>
      <c r="J134" s="301">
        <v>8587</v>
      </c>
      <c r="K134" s="300">
        <v>43.957000255950859</v>
      </c>
      <c r="L134" s="301">
        <v>3809</v>
      </c>
      <c r="M134" s="300">
        <v>19.49833631942667</v>
      </c>
      <c r="N134" s="301">
        <v>3413</v>
      </c>
      <c r="O134" s="300">
        <v>17.471205528538519</v>
      </c>
      <c r="P134" s="301">
        <v>567</v>
      </c>
      <c r="Q134" s="300">
        <v>2.9024827233171231</v>
      </c>
      <c r="R134" s="350">
        <v>19535</v>
      </c>
    </row>
    <row r="135" spans="1:23" ht="15">
      <c r="A135" s="344">
        <v>266</v>
      </c>
      <c r="B135" s="344" t="s">
        <v>104</v>
      </c>
      <c r="C135" s="497">
        <v>253699</v>
      </c>
      <c r="D135" s="301">
        <v>147</v>
      </c>
      <c r="E135" s="300">
        <v>0.54848699675385248</v>
      </c>
      <c r="F135" s="301">
        <v>991</v>
      </c>
      <c r="G135" s="300">
        <v>3.6976232230140669</v>
      </c>
      <c r="H135" s="301">
        <v>3153</v>
      </c>
      <c r="I135" s="300">
        <v>11.764486399761202</v>
      </c>
      <c r="J135" s="301">
        <v>11579</v>
      </c>
      <c r="K135" s="300">
        <v>43.203611805529647</v>
      </c>
      <c r="L135" s="301">
        <v>5015</v>
      </c>
      <c r="M135" s="300">
        <v>18.711988358643332</v>
      </c>
      <c r="N135" s="301">
        <v>5010</v>
      </c>
      <c r="O135" s="300">
        <v>18.693332338345584</v>
      </c>
      <c r="P135" s="301">
        <v>906</v>
      </c>
      <c r="Q135" s="300">
        <v>3.3804708779523152</v>
      </c>
      <c r="R135" s="350">
        <v>26801</v>
      </c>
    </row>
    <row r="136" spans="1:23" ht="15">
      <c r="A136" s="344">
        <v>308</v>
      </c>
      <c r="B136" s="344" t="s">
        <v>112</v>
      </c>
      <c r="C136" s="497">
        <v>57024</v>
      </c>
      <c r="D136" s="301">
        <v>156</v>
      </c>
      <c r="E136" s="300">
        <v>0.98193491533958588</v>
      </c>
      <c r="F136" s="301">
        <v>808</v>
      </c>
      <c r="G136" s="300">
        <v>5.0859193050922142</v>
      </c>
      <c r="H136" s="301">
        <v>2007</v>
      </c>
      <c r="I136" s="300">
        <v>12.632970353118903</v>
      </c>
      <c r="J136" s="301">
        <v>6975</v>
      </c>
      <c r="K136" s="300">
        <v>43.903820733933401</v>
      </c>
      <c r="L136" s="301">
        <v>2947</v>
      </c>
      <c r="M136" s="300">
        <v>18.549757663498458</v>
      </c>
      <c r="N136" s="301">
        <v>2533</v>
      </c>
      <c r="O136" s="300">
        <v>15.943853465097249</v>
      </c>
      <c r="P136" s="301">
        <v>461</v>
      </c>
      <c r="Q136" s="300">
        <v>2.9017435639201863</v>
      </c>
      <c r="R136" s="350">
        <v>15887</v>
      </c>
    </row>
    <row r="137" spans="1:23" ht="15">
      <c r="A137" s="344">
        <v>360</v>
      </c>
      <c r="B137" s="344" t="s">
        <v>3507</v>
      </c>
      <c r="C137" s="497">
        <v>303766</v>
      </c>
      <c r="D137" s="301">
        <v>473</v>
      </c>
      <c r="E137" s="300">
        <v>0.73236819694975619</v>
      </c>
      <c r="F137" s="301">
        <v>3020</v>
      </c>
      <c r="G137" s="300">
        <v>4.6760083610745529</v>
      </c>
      <c r="H137" s="301">
        <v>8024</v>
      </c>
      <c r="I137" s="300">
        <v>12.423937446775566</v>
      </c>
      <c r="J137" s="301">
        <v>30177</v>
      </c>
      <c r="K137" s="300">
        <v>46.724471626538673</v>
      </c>
      <c r="L137" s="301">
        <v>11409</v>
      </c>
      <c r="M137" s="300">
        <v>17.66509251374158</v>
      </c>
      <c r="N137" s="301">
        <v>9808</v>
      </c>
      <c r="O137" s="300">
        <v>15.186188743516297</v>
      </c>
      <c r="P137" s="301">
        <v>1674</v>
      </c>
      <c r="Q137" s="300">
        <v>2.5919331114035766</v>
      </c>
      <c r="R137" s="350">
        <v>64585</v>
      </c>
    </row>
    <row r="138" spans="1:23" ht="15">
      <c r="A138" s="344">
        <v>380</v>
      </c>
      <c r="B138" s="344" t="s">
        <v>139</v>
      </c>
      <c r="C138" s="497">
        <v>79103</v>
      </c>
      <c r="D138" s="301">
        <v>98</v>
      </c>
      <c r="E138" s="300">
        <v>0.81714333361127323</v>
      </c>
      <c r="F138" s="301">
        <v>482</v>
      </c>
      <c r="G138" s="300">
        <v>4.0190110898023841</v>
      </c>
      <c r="H138" s="301">
        <v>1378</v>
      </c>
      <c r="I138" s="300">
        <v>11.490035854248312</v>
      </c>
      <c r="J138" s="301">
        <v>5084</v>
      </c>
      <c r="K138" s="300">
        <v>42.391394980405231</v>
      </c>
      <c r="L138" s="301">
        <v>2238</v>
      </c>
      <c r="M138" s="300">
        <v>18.660885516551321</v>
      </c>
      <c r="N138" s="301">
        <v>2222</v>
      </c>
      <c r="O138" s="300">
        <v>18.527474360043357</v>
      </c>
      <c r="P138" s="301">
        <v>491</v>
      </c>
      <c r="Q138" s="300">
        <v>4.0940548653381139</v>
      </c>
      <c r="R138" s="350">
        <v>11993</v>
      </c>
    </row>
    <row r="139" spans="1:23" ht="15">
      <c r="A139" s="344">
        <v>631</v>
      </c>
      <c r="B139" s="344" t="s">
        <v>185</v>
      </c>
      <c r="C139" s="497">
        <v>92159</v>
      </c>
      <c r="D139" s="301">
        <v>92</v>
      </c>
      <c r="E139" s="300">
        <v>0.7203821157309529</v>
      </c>
      <c r="F139" s="301">
        <v>536</v>
      </c>
      <c r="G139" s="300">
        <v>4.197008848171639</v>
      </c>
      <c r="H139" s="301">
        <v>1771</v>
      </c>
      <c r="I139" s="300">
        <v>13.867355727820843</v>
      </c>
      <c r="J139" s="301">
        <v>6042</v>
      </c>
      <c r="K139" s="300">
        <v>47.310312426591494</v>
      </c>
      <c r="L139" s="301">
        <v>2147</v>
      </c>
      <c r="M139" s="300">
        <v>16.811526113851695</v>
      </c>
      <c r="N139" s="301">
        <v>1883</v>
      </c>
      <c r="O139" s="300">
        <v>14.744342651319394</v>
      </c>
      <c r="P139" s="301">
        <v>300</v>
      </c>
      <c r="Q139" s="300">
        <v>2.3490721165139767</v>
      </c>
      <c r="R139" s="350">
        <v>12771</v>
      </c>
    </row>
    <row r="140" spans="1:23">
      <c r="B140" s="63"/>
    </row>
    <row r="141" spans="1:23">
      <c r="A141" s="216" t="s">
        <v>444</v>
      </c>
      <c r="B141" s="832" t="s">
        <v>3508</v>
      </c>
      <c r="C141" s="833"/>
      <c r="D141" s="833"/>
      <c r="E141" s="833"/>
      <c r="F141" s="833"/>
      <c r="G141" s="833"/>
      <c r="H141" s="833"/>
      <c r="I141" s="833"/>
      <c r="J141" s="833"/>
      <c r="K141" s="833"/>
      <c r="L141" s="833"/>
      <c r="M141" s="834"/>
      <c r="N141" s="751" t="s">
        <v>269</v>
      </c>
    </row>
    <row r="142" spans="1:23">
      <c r="A142" s="219" t="s">
        <v>3519</v>
      </c>
      <c r="B142" s="828" t="s">
        <v>432</v>
      </c>
      <c r="C142" s="829"/>
      <c r="D142" s="829"/>
      <c r="E142" s="829"/>
      <c r="F142" s="829"/>
      <c r="G142" s="829"/>
      <c r="H142" s="829"/>
      <c r="I142" s="829"/>
      <c r="J142" s="829"/>
      <c r="K142" s="829"/>
      <c r="L142" s="829"/>
      <c r="M142" s="829"/>
    </row>
    <row r="143" spans="1:23">
      <c r="B143" s="62"/>
    </row>
    <row r="144" spans="1:23">
      <c r="B144" s="60"/>
    </row>
  </sheetData>
  <sheetProtection autoFilter="0"/>
  <mergeCells count="8">
    <mergeCell ref="B141:M141"/>
    <mergeCell ref="B142:M142"/>
    <mergeCell ref="D1:Q1"/>
    <mergeCell ref="A2:A5"/>
    <mergeCell ref="R2:R4"/>
    <mergeCell ref="C2:C4"/>
    <mergeCell ref="B2:B4"/>
    <mergeCell ref="D2:Q3"/>
  </mergeCells>
  <pageMargins left="0.75" right="0.75" top="1" bottom="1" header="0" footer="0"/>
  <pageSetup scale="65" orientation="portrait" r:id="rId1"/>
  <headerFooter alignWithMargins="0"/>
  <colBreaks count="1" manualBreakCount="1">
    <brk id="14" max="142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00000"/>
  </sheetPr>
  <dimension ref="A1:P144"/>
  <sheetViews>
    <sheetView showGridLines="0" zoomScale="90" zoomScaleNormal="90" workbookViewId="0">
      <pane xSplit="3" ySplit="5" topLeftCell="F6" activePane="bottomRight" state="frozen"/>
      <selection pane="bottomRight" activeCell="U5" sqref="U5"/>
      <selection pane="bottomLeft" activeCell="BK18" activeCellId="6" sqref="BM8:BN132 BE30 AZ25 BB22 BL21 BE12 BK18"/>
      <selection pane="topRight" activeCell="BK18" activeCellId="6" sqref="BM8:BN132 BE30 AZ25 BB22 BL21 BE12 BK18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2.4257812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1.5703125" style="64" customWidth="1"/>
    <col min="17" max="16384" width="11.42578125" style="64"/>
  </cols>
  <sheetData>
    <row r="1" spans="1:16" ht="90.75" customHeight="1" thickBot="1">
      <c r="A1" s="620"/>
      <c r="B1" s="621"/>
      <c r="C1" s="622"/>
      <c r="D1" s="974" t="s">
        <v>3520</v>
      </c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655" t="s">
        <v>269</v>
      </c>
    </row>
    <row r="2" spans="1:16" ht="12.75" customHeight="1">
      <c r="A2" s="975" t="s">
        <v>3465</v>
      </c>
      <c r="B2" s="977" t="s">
        <v>3466</v>
      </c>
      <c r="C2" s="962" t="s">
        <v>281</v>
      </c>
      <c r="D2" s="979" t="s">
        <v>3510</v>
      </c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80"/>
      <c r="P2" s="971" t="s">
        <v>3511</v>
      </c>
    </row>
    <row r="3" spans="1:16" ht="12.75" customHeight="1">
      <c r="A3" s="976"/>
      <c r="B3" s="978"/>
      <c r="C3" s="963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81"/>
      <c r="P3" s="972"/>
    </row>
    <row r="4" spans="1:16" ht="28.5" customHeight="1" thickBot="1">
      <c r="A4" s="976"/>
      <c r="B4" s="978"/>
      <c r="C4" s="963"/>
      <c r="D4" s="623" t="s">
        <v>3521</v>
      </c>
      <c r="E4" s="624" t="s">
        <v>492</v>
      </c>
      <c r="F4" s="624" t="s">
        <v>3522</v>
      </c>
      <c r="G4" s="624" t="s">
        <v>492</v>
      </c>
      <c r="H4" s="624" t="s">
        <v>3523</v>
      </c>
      <c r="I4" s="624" t="s">
        <v>492</v>
      </c>
      <c r="J4" s="624" t="s">
        <v>3524</v>
      </c>
      <c r="K4" s="624" t="s">
        <v>492</v>
      </c>
      <c r="L4" s="624" t="s">
        <v>3525</v>
      </c>
      <c r="M4" s="624" t="s">
        <v>492</v>
      </c>
      <c r="N4" s="624" t="s">
        <v>3526</v>
      </c>
      <c r="O4" s="625" t="s">
        <v>492</v>
      </c>
      <c r="P4" s="973"/>
    </row>
    <row r="5" spans="1:16" ht="20.25" customHeight="1">
      <c r="A5" s="976"/>
      <c r="B5" s="626" t="s">
        <v>3487</v>
      </c>
      <c r="C5" s="627">
        <v>6994792</v>
      </c>
      <c r="D5" s="627">
        <v>218836</v>
      </c>
      <c r="E5" s="653">
        <v>3.1285562172542088E-2</v>
      </c>
      <c r="F5" s="627">
        <v>238396</v>
      </c>
      <c r="G5" s="653">
        <v>3.4081928383288593E-2</v>
      </c>
      <c r="H5" s="629">
        <v>282259</v>
      </c>
      <c r="I5" s="653">
        <v>4.0352736721835328E-2</v>
      </c>
      <c r="J5" s="629">
        <v>497944</v>
      </c>
      <c r="K5" s="653">
        <v>0.1832659381087699</v>
      </c>
      <c r="L5" s="629">
        <v>1043810</v>
      </c>
      <c r="M5" s="653">
        <v>0.38416934204913628</v>
      </c>
      <c r="N5" s="629">
        <v>435812</v>
      </c>
      <c r="O5" s="654">
        <v>0.16039854887107632</v>
      </c>
      <c r="P5" s="633">
        <v>2717057</v>
      </c>
    </row>
    <row r="6" spans="1:16" ht="24.75" customHeight="1">
      <c r="A6" s="634">
        <v>1</v>
      </c>
      <c r="B6" s="185" t="s">
        <v>288</v>
      </c>
      <c r="C6" s="449">
        <v>112081</v>
      </c>
      <c r="D6" s="635">
        <v>5016</v>
      </c>
      <c r="E6" s="651">
        <v>4.4753348025088999E-2</v>
      </c>
      <c r="F6" s="635">
        <v>5800</v>
      </c>
      <c r="G6" s="651">
        <v>5.1748289183715351E-2</v>
      </c>
      <c r="H6" s="66">
        <v>7093</v>
      </c>
      <c r="I6" s="651">
        <v>6.3284588824153956E-2</v>
      </c>
      <c r="J6" s="66">
        <v>10625</v>
      </c>
      <c r="K6" s="651">
        <v>0.17055669705920123</v>
      </c>
      <c r="L6" s="66">
        <v>22866</v>
      </c>
      <c r="M6" s="651">
        <v>0.36705406446641842</v>
      </c>
      <c r="N6" s="66">
        <v>10896</v>
      </c>
      <c r="O6" s="651">
        <v>0.17490689610889945</v>
      </c>
      <c r="P6" s="636">
        <v>62296</v>
      </c>
    </row>
    <row r="7" spans="1:16" ht="15">
      <c r="A7" s="637">
        <v>142</v>
      </c>
      <c r="B7" s="336" t="s">
        <v>67</v>
      </c>
      <c r="C7" s="497">
        <v>4746</v>
      </c>
      <c r="D7" s="638">
        <v>187</v>
      </c>
      <c r="E7" s="650">
        <v>3.9401601348504005E-2</v>
      </c>
      <c r="F7" s="301">
        <v>251</v>
      </c>
      <c r="G7" s="650">
        <v>5.2886641382216604E-2</v>
      </c>
      <c r="H7" s="301">
        <v>302</v>
      </c>
      <c r="I7" s="650">
        <v>6.3632532659081337E-2</v>
      </c>
      <c r="J7" s="301">
        <v>428</v>
      </c>
      <c r="K7" s="650">
        <v>9.0181205225453018E-2</v>
      </c>
      <c r="L7" s="301">
        <v>1116</v>
      </c>
      <c r="M7" s="650">
        <v>0.23514538558786346</v>
      </c>
      <c r="N7" s="301">
        <v>715</v>
      </c>
      <c r="O7" s="650">
        <v>0.15065318162663296</v>
      </c>
      <c r="P7" s="639">
        <v>2999</v>
      </c>
    </row>
    <row r="8" spans="1:16" ht="15">
      <c r="A8" s="637">
        <v>425</v>
      </c>
      <c r="B8" s="336" t="s">
        <v>147</v>
      </c>
      <c r="C8" s="497">
        <v>8638</v>
      </c>
      <c r="D8" s="638">
        <v>409</v>
      </c>
      <c r="E8" s="650">
        <v>4.7348923361889325E-2</v>
      </c>
      <c r="F8" s="301">
        <v>519</v>
      </c>
      <c r="G8" s="650">
        <v>6.008335262792313E-2</v>
      </c>
      <c r="H8" s="301">
        <v>627</v>
      </c>
      <c r="I8" s="650">
        <v>7.2586246816392683E-2</v>
      </c>
      <c r="J8" s="301">
        <v>968</v>
      </c>
      <c r="K8" s="650">
        <v>0.11206297754109748</v>
      </c>
      <c r="L8" s="301">
        <v>2189</v>
      </c>
      <c r="M8" s="650">
        <v>0.2534151423940727</v>
      </c>
      <c r="N8" s="301">
        <v>1154</v>
      </c>
      <c r="O8" s="650">
        <v>0.13359573975457281</v>
      </c>
      <c r="P8" s="639">
        <v>5866</v>
      </c>
    </row>
    <row r="9" spans="1:16" ht="15">
      <c r="A9" s="637">
        <v>579</v>
      </c>
      <c r="B9" s="336" t="s">
        <v>171</v>
      </c>
      <c r="C9" s="497">
        <v>42638</v>
      </c>
      <c r="D9" s="638">
        <v>2117</v>
      </c>
      <c r="E9" s="650">
        <v>4.9650546460903416E-2</v>
      </c>
      <c r="F9" s="301">
        <v>2284</v>
      </c>
      <c r="G9" s="650">
        <v>5.3567240489704022E-2</v>
      </c>
      <c r="H9" s="301">
        <v>2839</v>
      </c>
      <c r="I9" s="650">
        <v>6.6583798489610213E-2</v>
      </c>
      <c r="J9" s="301">
        <v>4490</v>
      </c>
      <c r="K9" s="650">
        <v>0.10530512688212393</v>
      </c>
      <c r="L9" s="301">
        <v>9852</v>
      </c>
      <c r="M9" s="650">
        <v>0.23106149444157795</v>
      </c>
      <c r="N9" s="301">
        <v>4734</v>
      </c>
      <c r="O9" s="650">
        <v>0.11102772175055114</v>
      </c>
      <c r="P9" s="639">
        <v>26316</v>
      </c>
    </row>
    <row r="10" spans="1:16" ht="15">
      <c r="A10" s="637">
        <v>585</v>
      </c>
      <c r="B10" s="336" t="s">
        <v>173</v>
      </c>
      <c r="C10" s="497">
        <v>15123</v>
      </c>
      <c r="D10" s="638">
        <v>455</v>
      </c>
      <c r="E10" s="650">
        <v>3.0086623024532171E-2</v>
      </c>
      <c r="F10" s="301">
        <v>581</v>
      </c>
      <c r="G10" s="650">
        <v>3.8418303246710306E-2</v>
      </c>
      <c r="H10" s="301">
        <v>788</v>
      </c>
      <c r="I10" s="650">
        <v>5.2106063611717254E-2</v>
      </c>
      <c r="J10" s="301">
        <v>1055</v>
      </c>
      <c r="K10" s="650">
        <v>6.9761290749189978E-2</v>
      </c>
      <c r="L10" s="301">
        <v>2701</v>
      </c>
      <c r="M10" s="650">
        <v>0.17860212920716789</v>
      </c>
      <c r="N10" s="301">
        <v>1534</v>
      </c>
      <c r="O10" s="650">
        <v>0.10143490048270845</v>
      </c>
      <c r="P10" s="639">
        <v>7114</v>
      </c>
    </row>
    <row r="11" spans="1:16" ht="15">
      <c r="A11" s="637">
        <v>591</v>
      </c>
      <c r="B11" s="336" t="s">
        <v>175</v>
      </c>
      <c r="C11" s="497">
        <v>19871</v>
      </c>
      <c r="D11" s="638">
        <v>949</v>
      </c>
      <c r="E11" s="650">
        <v>4.7758039353832216E-2</v>
      </c>
      <c r="F11" s="301">
        <v>964</v>
      </c>
      <c r="G11" s="650">
        <v>4.8512908258265812E-2</v>
      </c>
      <c r="H11" s="301">
        <v>1204</v>
      </c>
      <c r="I11" s="650">
        <v>6.0590810729203359E-2</v>
      </c>
      <c r="J11" s="301">
        <v>1960</v>
      </c>
      <c r="K11" s="650">
        <v>9.8636203512656631E-2</v>
      </c>
      <c r="L11" s="301">
        <v>3799</v>
      </c>
      <c r="M11" s="650">
        <v>0.19118313119621558</v>
      </c>
      <c r="N11" s="301">
        <v>1464</v>
      </c>
      <c r="O11" s="650">
        <v>7.3675205072719033E-2</v>
      </c>
      <c r="P11" s="639">
        <v>10340</v>
      </c>
    </row>
    <row r="12" spans="1:16" ht="15">
      <c r="A12" s="637">
        <v>893</v>
      </c>
      <c r="B12" s="336" t="s">
        <v>265</v>
      </c>
      <c r="C12" s="497">
        <v>21065</v>
      </c>
      <c r="D12" s="638">
        <v>899</v>
      </c>
      <c r="E12" s="650">
        <v>4.2677427011630666E-2</v>
      </c>
      <c r="F12" s="301">
        <v>1201</v>
      </c>
      <c r="G12" s="650">
        <v>5.7014004272489913E-2</v>
      </c>
      <c r="H12" s="301">
        <v>1333</v>
      </c>
      <c r="I12" s="650">
        <v>6.3280322810348927E-2</v>
      </c>
      <c r="J12" s="301">
        <v>1724</v>
      </c>
      <c r="K12" s="650">
        <v>8.1841917873249473E-2</v>
      </c>
      <c r="L12" s="301">
        <v>3209</v>
      </c>
      <c r="M12" s="650">
        <v>0.15233800142416332</v>
      </c>
      <c r="N12" s="301">
        <v>1295</v>
      </c>
      <c r="O12" s="650">
        <v>6.1476382625207687E-2</v>
      </c>
      <c r="P12" s="639">
        <v>9661</v>
      </c>
    </row>
    <row r="13" spans="1:16">
      <c r="A13" s="634">
        <v>2</v>
      </c>
      <c r="B13" s="185" t="s">
        <v>299</v>
      </c>
      <c r="C13" s="449">
        <v>273045</v>
      </c>
      <c r="D13" s="635">
        <v>23767</v>
      </c>
      <c r="E13" s="651">
        <v>8.7044260103645923E-2</v>
      </c>
      <c r="F13" s="635">
        <v>25205</v>
      </c>
      <c r="G13" s="651">
        <v>9.2310791261513675E-2</v>
      </c>
      <c r="H13" s="66">
        <v>30689</v>
      </c>
      <c r="I13" s="651">
        <v>0.11239539270083686</v>
      </c>
      <c r="J13" s="66">
        <v>41748</v>
      </c>
      <c r="K13" s="651">
        <v>0.18506467599939713</v>
      </c>
      <c r="L13" s="66">
        <v>76486</v>
      </c>
      <c r="M13" s="651">
        <v>0.33905472857358171</v>
      </c>
      <c r="N13" s="66">
        <v>27691</v>
      </c>
      <c r="O13" s="651">
        <v>0.12275141187839671</v>
      </c>
      <c r="P13" s="636">
        <v>225586</v>
      </c>
    </row>
    <row r="14" spans="1:16" ht="15">
      <c r="A14" s="637">
        <v>120</v>
      </c>
      <c r="B14" s="336" t="s">
        <v>57</v>
      </c>
      <c r="C14" s="497">
        <v>31798</v>
      </c>
      <c r="D14" s="638">
        <v>2330</v>
      </c>
      <c r="E14" s="650">
        <v>7.3275048745204102E-2</v>
      </c>
      <c r="F14" s="301">
        <v>2692</v>
      </c>
      <c r="G14" s="650">
        <v>8.4659412541669282E-2</v>
      </c>
      <c r="H14" s="301">
        <v>3406</v>
      </c>
      <c r="I14" s="650">
        <v>0.107113654946852</v>
      </c>
      <c r="J14" s="301">
        <v>4287</v>
      </c>
      <c r="K14" s="650">
        <v>0.13481979998742058</v>
      </c>
      <c r="L14" s="301">
        <v>7317</v>
      </c>
      <c r="M14" s="650">
        <v>0.23010881187496068</v>
      </c>
      <c r="N14" s="301">
        <v>2857</v>
      </c>
      <c r="O14" s="650">
        <v>8.9848418139505629E-2</v>
      </c>
      <c r="P14" s="639">
        <v>22889</v>
      </c>
    </row>
    <row r="15" spans="1:16" ht="15">
      <c r="A15" s="637">
        <v>154</v>
      </c>
      <c r="B15" s="336" t="s">
        <v>77</v>
      </c>
      <c r="C15" s="497">
        <v>99959</v>
      </c>
      <c r="D15" s="638">
        <v>7691</v>
      </c>
      <c r="E15" s="650">
        <v>7.6941546033873889E-2</v>
      </c>
      <c r="F15" s="301">
        <v>8088</v>
      </c>
      <c r="G15" s="650">
        <v>8.0913174401504612E-2</v>
      </c>
      <c r="H15" s="301">
        <v>9863</v>
      </c>
      <c r="I15" s="650">
        <v>9.8670454886503473E-2</v>
      </c>
      <c r="J15" s="301">
        <v>13985</v>
      </c>
      <c r="K15" s="650">
        <v>0.13990736201842754</v>
      </c>
      <c r="L15" s="301">
        <v>27896</v>
      </c>
      <c r="M15" s="650">
        <v>0.2790744205124101</v>
      </c>
      <c r="N15" s="301">
        <v>10622</v>
      </c>
      <c r="O15" s="650">
        <v>0.10626356806290579</v>
      </c>
      <c r="P15" s="639">
        <v>78145</v>
      </c>
    </row>
    <row r="16" spans="1:16" ht="15">
      <c r="A16" s="637">
        <v>250</v>
      </c>
      <c r="B16" s="336" t="s">
        <v>99</v>
      </c>
      <c r="C16" s="497">
        <v>56392</v>
      </c>
      <c r="D16" s="638">
        <v>5176</v>
      </c>
      <c r="E16" s="650">
        <v>9.1786068945949775E-2</v>
      </c>
      <c r="F16" s="301">
        <v>5778</v>
      </c>
      <c r="G16" s="650">
        <v>0.1024613420343311</v>
      </c>
      <c r="H16" s="301">
        <v>6614</v>
      </c>
      <c r="I16" s="650">
        <v>0.11728613987799688</v>
      </c>
      <c r="J16" s="301">
        <v>9121</v>
      </c>
      <c r="K16" s="650">
        <v>0.16174280039721947</v>
      </c>
      <c r="L16" s="301">
        <v>15957</v>
      </c>
      <c r="M16" s="650">
        <v>0.28296566888920416</v>
      </c>
      <c r="N16" s="301">
        <v>5493</v>
      </c>
      <c r="O16" s="650">
        <v>9.7407433678535965E-2</v>
      </c>
      <c r="P16" s="639">
        <v>48139</v>
      </c>
    </row>
    <row r="17" spans="1:16" ht="15">
      <c r="A17" s="637">
        <v>495</v>
      </c>
      <c r="B17" s="336" t="s">
        <v>161</v>
      </c>
      <c r="C17" s="497">
        <v>28653</v>
      </c>
      <c r="D17" s="638">
        <v>3302</v>
      </c>
      <c r="E17" s="650">
        <v>0.11524098698216592</v>
      </c>
      <c r="F17" s="301">
        <v>3036</v>
      </c>
      <c r="G17" s="650">
        <v>0.10595749136216102</v>
      </c>
      <c r="H17" s="301">
        <v>3622</v>
      </c>
      <c r="I17" s="650">
        <v>0.12640910201375075</v>
      </c>
      <c r="J17" s="301">
        <v>4796</v>
      </c>
      <c r="K17" s="650">
        <v>0.16738212403587757</v>
      </c>
      <c r="L17" s="301">
        <v>8249</v>
      </c>
      <c r="M17" s="650">
        <v>0.28789306529857256</v>
      </c>
      <c r="N17" s="301">
        <v>3039</v>
      </c>
      <c r="O17" s="650">
        <v>0.10606219244058214</v>
      </c>
      <c r="P17" s="639">
        <v>26044</v>
      </c>
    </row>
    <row r="18" spans="1:16" ht="15">
      <c r="A18" s="637">
        <v>790</v>
      </c>
      <c r="B18" s="336" t="s">
        <v>234</v>
      </c>
      <c r="C18" s="497">
        <v>29319</v>
      </c>
      <c r="D18" s="638">
        <v>2465</v>
      </c>
      <c r="E18" s="650">
        <v>8.4075173095944603E-2</v>
      </c>
      <c r="F18" s="301">
        <v>2811</v>
      </c>
      <c r="G18" s="650">
        <v>9.5876394147140082E-2</v>
      </c>
      <c r="H18" s="301">
        <v>3848</v>
      </c>
      <c r="I18" s="650">
        <v>0.13124594972543402</v>
      </c>
      <c r="J18" s="301">
        <v>4882</v>
      </c>
      <c r="K18" s="650">
        <v>0.16651318257785053</v>
      </c>
      <c r="L18" s="301">
        <v>8919</v>
      </c>
      <c r="M18" s="650">
        <v>0.30420546403356186</v>
      </c>
      <c r="N18" s="301">
        <v>2999</v>
      </c>
      <c r="O18" s="650">
        <v>0.10228861830212491</v>
      </c>
      <c r="P18" s="639">
        <v>25924</v>
      </c>
    </row>
    <row r="19" spans="1:16" ht="15">
      <c r="A19" s="637">
        <v>895</v>
      </c>
      <c r="B19" s="336" t="s">
        <v>267</v>
      </c>
      <c r="C19" s="497">
        <v>26924</v>
      </c>
      <c r="D19" s="638">
        <v>2803</v>
      </c>
      <c r="E19" s="650">
        <v>0.10410785915911454</v>
      </c>
      <c r="F19" s="301">
        <v>2800</v>
      </c>
      <c r="G19" s="650">
        <v>0.10399643440796316</v>
      </c>
      <c r="H19" s="301">
        <v>3336</v>
      </c>
      <c r="I19" s="650">
        <v>0.12390432328034467</v>
      </c>
      <c r="J19" s="301">
        <v>4677</v>
      </c>
      <c r="K19" s="650">
        <v>0.17371118704501559</v>
      </c>
      <c r="L19" s="301">
        <v>8148</v>
      </c>
      <c r="M19" s="650">
        <v>0.30262962412717276</v>
      </c>
      <c r="N19" s="301">
        <v>2681</v>
      </c>
      <c r="O19" s="650">
        <v>9.9576585945624727E-2</v>
      </c>
      <c r="P19" s="639">
        <v>24445</v>
      </c>
    </row>
    <row r="20" spans="1:16">
      <c r="A20" s="634">
        <v>3</v>
      </c>
      <c r="B20" s="185" t="s">
        <v>3417</v>
      </c>
      <c r="C20" s="430">
        <v>550634</v>
      </c>
      <c r="D20" s="635">
        <v>43841</v>
      </c>
      <c r="E20" s="651">
        <v>7.9619129948386769E-2</v>
      </c>
      <c r="F20" s="635">
        <v>44000</v>
      </c>
      <c r="G20" s="651">
        <v>7.9907887998198437E-2</v>
      </c>
      <c r="H20" s="66">
        <v>52213</v>
      </c>
      <c r="I20" s="651">
        <v>9.4823421728407617E-2</v>
      </c>
      <c r="J20" s="66">
        <v>79019</v>
      </c>
      <c r="K20" s="651">
        <v>0.19691049455013032</v>
      </c>
      <c r="L20" s="66">
        <v>137037</v>
      </c>
      <c r="M20" s="651">
        <v>0.34148778700902582</v>
      </c>
      <c r="N20" s="66">
        <v>45184</v>
      </c>
      <c r="O20" s="651">
        <v>0.11259575273988646</v>
      </c>
      <c r="P20" s="636">
        <v>401294</v>
      </c>
    </row>
    <row r="21" spans="1:16" ht="15">
      <c r="A21" s="637">
        <v>45</v>
      </c>
      <c r="B21" s="336" t="s">
        <v>32</v>
      </c>
      <c r="C21" s="497">
        <v>133811</v>
      </c>
      <c r="D21" s="638">
        <v>6322</v>
      </c>
      <c r="E21" s="650">
        <v>4.7245742128823487E-2</v>
      </c>
      <c r="F21" s="301">
        <v>6340</v>
      </c>
      <c r="G21" s="650">
        <v>4.7380260217769837E-2</v>
      </c>
      <c r="H21" s="301">
        <v>7101</v>
      </c>
      <c r="I21" s="650">
        <v>5.3067386089334957E-2</v>
      </c>
      <c r="J21" s="301">
        <v>13706</v>
      </c>
      <c r="K21" s="650">
        <v>0.10242805150548161</v>
      </c>
      <c r="L21" s="301">
        <v>24586</v>
      </c>
      <c r="M21" s="650">
        <v>0.18373676304638631</v>
      </c>
      <c r="N21" s="301">
        <v>7947</v>
      </c>
      <c r="O21" s="650">
        <v>5.9389736269813392E-2</v>
      </c>
      <c r="P21" s="639">
        <v>66002</v>
      </c>
    </row>
    <row r="22" spans="1:16" ht="15">
      <c r="A22" s="637">
        <v>51</v>
      </c>
      <c r="B22" s="336" t="s">
        <v>35</v>
      </c>
      <c r="C22" s="497">
        <v>31953</v>
      </c>
      <c r="D22" s="638">
        <v>2680</v>
      </c>
      <c r="E22" s="650">
        <v>8.3873188745970648E-2</v>
      </c>
      <c r="F22" s="301">
        <v>2826</v>
      </c>
      <c r="G22" s="650">
        <v>8.8442399774669042E-2</v>
      </c>
      <c r="H22" s="301">
        <v>3289</v>
      </c>
      <c r="I22" s="650">
        <v>0.10293243200951398</v>
      </c>
      <c r="J22" s="301">
        <v>4461</v>
      </c>
      <c r="K22" s="650">
        <v>0.13961130410290112</v>
      </c>
      <c r="L22" s="301">
        <v>8961</v>
      </c>
      <c r="M22" s="650">
        <v>0.28044315087785182</v>
      </c>
      <c r="N22" s="301">
        <v>3610</v>
      </c>
      <c r="O22" s="650">
        <v>0.11297843707946045</v>
      </c>
      <c r="P22" s="639">
        <v>25827</v>
      </c>
    </row>
    <row r="23" spans="1:16" ht="15">
      <c r="A23" s="637">
        <v>147</v>
      </c>
      <c r="B23" s="336" t="s">
        <v>71</v>
      </c>
      <c r="C23" s="497">
        <v>53572</v>
      </c>
      <c r="D23" s="638">
        <v>3229</v>
      </c>
      <c r="E23" s="650">
        <v>6.0274023743746734E-2</v>
      </c>
      <c r="F23" s="301">
        <v>3039</v>
      </c>
      <c r="G23" s="650">
        <v>5.6727394907787651E-2</v>
      </c>
      <c r="H23" s="301">
        <v>3654</v>
      </c>
      <c r="I23" s="650">
        <v>6.820727245576047E-2</v>
      </c>
      <c r="J23" s="301">
        <v>6531</v>
      </c>
      <c r="K23" s="650">
        <v>0.12191069961920406</v>
      </c>
      <c r="L23" s="301">
        <v>10997</v>
      </c>
      <c r="M23" s="650">
        <v>0.2052751437318002</v>
      </c>
      <c r="N23" s="301">
        <v>3410</v>
      </c>
      <c r="O23" s="650">
        <v>6.3652654371686698E-2</v>
      </c>
      <c r="P23" s="639">
        <v>30860</v>
      </c>
    </row>
    <row r="24" spans="1:16" ht="15">
      <c r="A24" s="637">
        <v>172</v>
      </c>
      <c r="B24" s="336" t="s">
        <v>79</v>
      </c>
      <c r="C24" s="497">
        <v>62678</v>
      </c>
      <c r="D24" s="638">
        <v>4475</v>
      </c>
      <c r="E24" s="650">
        <v>7.1396662305753214E-2</v>
      </c>
      <c r="F24" s="301">
        <v>4385</v>
      </c>
      <c r="G24" s="650">
        <v>6.99607517789336E-2</v>
      </c>
      <c r="H24" s="301">
        <v>5172</v>
      </c>
      <c r="I24" s="650">
        <v>8.25169916079007E-2</v>
      </c>
      <c r="J24" s="301">
        <v>8404</v>
      </c>
      <c r="K24" s="650">
        <v>0.13408213408213407</v>
      </c>
      <c r="L24" s="301">
        <v>14412</v>
      </c>
      <c r="M24" s="650">
        <v>0.22993713902804813</v>
      </c>
      <c r="N24" s="301">
        <v>4934</v>
      </c>
      <c r="O24" s="650">
        <v>7.8719805992533268E-2</v>
      </c>
      <c r="P24" s="639">
        <v>41782</v>
      </c>
    </row>
    <row r="25" spans="1:16" ht="15">
      <c r="A25" s="637">
        <v>475</v>
      </c>
      <c r="B25" s="336" t="s">
        <v>153</v>
      </c>
      <c r="C25" s="497">
        <v>5483</v>
      </c>
      <c r="D25" s="638">
        <v>808</v>
      </c>
      <c r="E25" s="650">
        <v>0.1473645814335218</v>
      </c>
      <c r="F25" s="301">
        <v>792</v>
      </c>
      <c r="G25" s="650">
        <v>0.14444647091008572</v>
      </c>
      <c r="H25" s="301">
        <v>753</v>
      </c>
      <c r="I25" s="650">
        <v>0.1373335765092103</v>
      </c>
      <c r="J25" s="301">
        <v>927</v>
      </c>
      <c r="K25" s="650">
        <v>0.16906802845157759</v>
      </c>
      <c r="L25" s="301">
        <v>1176</v>
      </c>
      <c r="M25" s="650">
        <v>0.21448112347255152</v>
      </c>
      <c r="N25" s="301">
        <v>323</v>
      </c>
      <c r="O25" s="650">
        <v>5.8909356191865769E-2</v>
      </c>
      <c r="P25" s="639">
        <v>4779</v>
      </c>
    </row>
    <row r="26" spans="1:16" ht="15">
      <c r="A26" s="637">
        <v>480</v>
      </c>
      <c r="B26" s="336" t="s">
        <v>155</v>
      </c>
      <c r="C26" s="497">
        <v>15069</v>
      </c>
      <c r="D26" s="638">
        <v>2924</v>
      </c>
      <c r="E26" s="650">
        <v>0.19404074590218329</v>
      </c>
      <c r="F26" s="301">
        <v>2778</v>
      </c>
      <c r="G26" s="650">
        <v>0.1843519808879156</v>
      </c>
      <c r="H26" s="301">
        <v>2874</v>
      </c>
      <c r="I26" s="650">
        <v>0.19072267569181764</v>
      </c>
      <c r="J26" s="301">
        <v>4021</v>
      </c>
      <c r="K26" s="650">
        <v>0.26683920631760566</v>
      </c>
      <c r="L26" s="301">
        <v>6722</v>
      </c>
      <c r="M26" s="650">
        <v>0.44608135908155816</v>
      </c>
      <c r="N26" s="301">
        <v>1844</v>
      </c>
      <c r="O26" s="650">
        <v>0.12237042935828522</v>
      </c>
      <c r="P26" s="639">
        <v>21163</v>
      </c>
    </row>
    <row r="27" spans="1:16" ht="15">
      <c r="A27" s="637">
        <v>490</v>
      </c>
      <c r="B27" s="336" t="s">
        <v>159</v>
      </c>
      <c r="C27" s="497">
        <v>46213</v>
      </c>
      <c r="D27" s="638">
        <v>5858</v>
      </c>
      <c r="E27" s="650">
        <v>0.12676086815398266</v>
      </c>
      <c r="F27" s="301">
        <v>5841</v>
      </c>
      <c r="G27" s="650">
        <v>0.12639300629692943</v>
      </c>
      <c r="H27" s="301">
        <v>7064</v>
      </c>
      <c r="I27" s="650">
        <v>0.15285742107199274</v>
      </c>
      <c r="J27" s="301">
        <v>9463</v>
      </c>
      <c r="K27" s="650">
        <v>0.20476922078203103</v>
      </c>
      <c r="L27" s="301">
        <v>15866</v>
      </c>
      <c r="M27" s="650">
        <v>0.34332330729448424</v>
      </c>
      <c r="N27" s="301">
        <v>5292</v>
      </c>
      <c r="O27" s="650">
        <v>0.11451323220738753</v>
      </c>
      <c r="P27" s="639">
        <v>49384</v>
      </c>
    </row>
    <row r="28" spans="1:16" ht="15">
      <c r="A28" s="637">
        <v>659</v>
      </c>
      <c r="B28" s="336" t="s">
        <v>199</v>
      </c>
      <c r="C28" s="497">
        <v>21945</v>
      </c>
      <c r="D28" s="638">
        <v>2259</v>
      </c>
      <c r="E28" s="650">
        <v>0.10293916609706083</v>
      </c>
      <c r="F28" s="301">
        <v>2583</v>
      </c>
      <c r="G28" s="650">
        <v>0.11770334928229666</v>
      </c>
      <c r="H28" s="301">
        <v>2922</v>
      </c>
      <c r="I28" s="650">
        <v>0.13315105946684894</v>
      </c>
      <c r="J28" s="301">
        <v>4049</v>
      </c>
      <c r="K28" s="650">
        <v>0.18450672134882662</v>
      </c>
      <c r="L28" s="301">
        <v>6923</v>
      </c>
      <c r="M28" s="650">
        <v>0.31547049441786285</v>
      </c>
      <c r="N28" s="301">
        <v>2410</v>
      </c>
      <c r="O28" s="650">
        <v>0.10982000455684666</v>
      </c>
      <c r="P28" s="639">
        <v>21146</v>
      </c>
    </row>
    <row r="29" spans="1:16" ht="15">
      <c r="A29" s="637">
        <v>665</v>
      </c>
      <c r="B29" s="336" t="s">
        <v>207</v>
      </c>
      <c r="C29" s="497">
        <v>33667</v>
      </c>
      <c r="D29" s="638">
        <v>3057</v>
      </c>
      <c r="E29" s="650">
        <v>9.0801081177414089E-2</v>
      </c>
      <c r="F29" s="301">
        <v>3202</v>
      </c>
      <c r="G29" s="650">
        <v>9.5107969228027445E-2</v>
      </c>
      <c r="H29" s="301">
        <v>4558</v>
      </c>
      <c r="I29" s="650">
        <v>0.13538479817031515</v>
      </c>
      <c r="J29" s="301">
        <v>5266</v>
      </c>
      <c r="K29" s="650">
        <v>0.1564142929277928</v>
      </c>
      <c r="L29" s="301">
        <v>10736</v>
      </c>
      <c r="M29" s="650">
        <v>0.3188879318026554</v>
      </c>
      <c r="N29" s="301">
        <v>4044</v>
      </c>
      <c r="O29" s="650">
        <v>0.12011762259779606</v>
      </c>
      <c r="P29" s="639">
        <v>30863</v>
      </c>
    </row>
    <row r="30" spans="1:16" ht="15">
      <c r="A30" s="637">
        <v>837</v>
      </c>
      <c r="B30" s="336" t="s">
        <v>242</v>
      </c>
      <c r="C30" s="497">
        <v>136374</v>
      </c>
      <c r="D30" s="638">
        <v>11173</v>
      </c>
      <c r="E30" s="650">
        <v>8.1929106721222514E-2</v>
      </c>
      <c r="F30" s="301">
        <v>11141</v>
      </c>
      <c r="G30" s="650">
        <v>8.1694457887867195E-2</v>
      </c>
      <c r="H30" s="301">
        <v>13622</v>
      </c>
      <c r="I30" s="650">
        <v>9.9887075248947743E-2</v>
      </c>
      <c r="J30" s="301">
        <v>20683</v>
      </c>
      <c r="K30" s="650">
        <v>0.15166380688401015</v>
      </c>
      <c r="L30" s="301">
        <v>34718</v>
      </c>
      <c r="M30" s="650">
        <v>0.25457931863845012</v>
      </c>
      <c r="N30" s="301">
        <v>10608</v>
      </c>
      <c r="O30" s="650">
        <v>7.7786088257292441E-2</v>
      </c>
      <c r="P30" s="639">
        <v>101945</v>
      </c>
    </row>
    <row r="31" spans="1:16" ht="15">
      <c r="A31" s="637">
        <v>873</v>
      </c>
      <c r="B31" s="336" t="s">
        <v>3488</v>
      </c>
      <c r="C31" s="497">
        <v>9869</v>
      </c>
      <c r="D31" s="638">
        <v>1056</v>
      </c>
      <c r="E31" s="650">
        <v>0.10700172256560948</v>
      </c>
      <c r="F31" s="301">
        <v>1073</v>
      </c>
      <c r="G31" s="650">
        <v>0.10872428817509373</v>
      </c>
      <c r="H31" s="301">
        <v>1204</v>
      </c>
      <c r="I31" s="650">
        <v>0.12199817610700173</v>
      </c>
      <c r="J31" s="301">
        <v>1508</v>
      </c>
      <c r="K31" s="650">
        <v>0.15280170230013174</v>
      </c>
      <c r="L31" s="301">
        <v>1940</v>
      </c>
      <c r="M31" s="650">
        <v>0.19657513425879014</v>
      </c>
      <c r="N31" s="301">
        <v>762</v>
      </c>
      <c r="O31" s="650">
        <v>7.7211470260411391E-2</v>
      </c>
      <c r="P31" s="639">
        <v>7543</v>
      </c>
    </row>
    <row r="32" spans="1:16">
      <c r="A32" s="634">
        <v>4</v>
      </c>
      <c r="B32" s="185" t="s">
        <v>318</v>
      </c>
      <c r="C32" s="430">
        <v>211845</v>
      </c>
      <c r="D32" s="635">
        <v>12421</v>
      </c>
      <c r="E32" s="651">
        <v>5.8632490736151434E-2</v>
      </c>
      <c r="F32" s="635">
        <v>13043</v>
      </c>
      <c r="G32" s="651">
        <v>6.1568599683731032E-2</v>
      </c>
      <c r="H32" s="66">
        <v>16088</v>
      </c>
      <c r="I32" s="651">
        <v>7.5942316316174568E-2</v>
      </c>
      <c r="J32" s="66">
        <v>26128</v>
      </c>
      <c r="K32" s="651">
        <v>0.18406870169852127</v>
      </c>
      <c r="L32" s="66">
        <v>52556</v>
      </c>
      <c r="M32" s="651">
        <v>0.37025086828182352</v>
      </c>
      <c r="N32" s="66">
        <v>21711</v>
      </c>
      <c r="O32" s="651">
        <v>0.15295145371159657</v>
      </c>
      <c r="P32" s="636">
        <v>141947</v>
      </c>
    </row>
    <row r="33" spans="1:16" ht="15">
      <c r="A33" s="637">
        <v>31</v>
      </c>
      <c r="B33" s="336" t="s">
        <v>16</v>
      </c>
      <c r="C33" s="497">
        <v>28357</v>
      </c>
      <c r="D33" s="638">
        <v>1522</v>
      </c>
      <c r="E33" s="650">
        <v>5.3672814472616993E-2</v>
      </c>
      <c r="F33" s="301">
        <v>1630</v>
      </c>
      <c r="G33" s="650">
        <v>5.7481397891173257E-2</v>
      </c>
      <c r="H33" s="301">
        <v>1983</v>
      </c>
      <c r="I33" s="650">
        <v>6.9929823324046972E-2</v>
      </c>
      <c r="J33" s="301">
        <v>3494</v>
      </c>
      <c r="K33" s="650">
        <v>0.12321472652255175</v>
      </c>
      <c r="L33" s="301">
        <v>6664</v>
      </c>
      <c r="M33" s="650">
        <v>0.23500370278943472</v>
      </c>
      <c r="N33" s="301">
        <v>2593</v>
      </c>
      <c r="O33" s="650">
        <v>9.1441266706633287E-2</v>
      </c>
      <c r="P33" s="639">
        <v>17886</v>
      </c>
    </row>
    <row r="34" spans="1:16" ht="15">
      <c r="A34" s="637">
        <v>40</v>
      </c>
      <c r="B34" s="336" t="s">
        <v>24</v>
      </c>
      <c r="C34" s="497">
        <v>20011</v>
      </c>
      <c r="D34" s="638">
        <v>1370</v>
      </c>
      <c r="E34" s="650">
        <v>6.8462345709859582E-2</v>
      </c>
      <c r="F34" s="301">
        <v>1542</v>
      </c>
      <c r="G34" s="650">
        <v>7.7057618309929535E-2</v>
      </c>
      <c r="H34" s="301">
        <v>1844</v>
      </c>
      <c r="I34" s="650">
        <v>9.2149317875168654E-2</v>
      </c>
      <c r="J34" s="301">
        <v>3165</v>
      </c>
      <c r="K34" s="650">
        <v>0.15816301034431063</v>
      </c>
      <c r="L34" s="301">
        <v>5675</v>
      </c>
      <c r="M34" s="650">
        <v>0.28359402328719202</v>
      </c>
      <c r="N34" s="301">
        <v>1646</v>
      </c>
      <c r="O34" s="650">
        <v>8.2254759882064862E-2</v>
      </c>
      <c r="P34" s="639">
        <v>15242</v>
      </c>
    </row>
    <row r="35" spans="1:16" ht="15">
      <c r="A35" s="637">
        <v>190</v>
      </c>
      <c r="B35" s="336" t="s">
        <v>81</v>
      </c>
      <c r="C35" s="497">
        <v>10406</v>
      </c>
      <c r="D35" s="638">
        <v>431</v>
      </c>
      <c r="E35" s="650">
        <v>4.1418412454353258E-2</v>
      </c>
      <c r="F35" s="301">
        <v>485</v>
      </c>
      <c r="G35" s="650">
        <v>4.6607726311743224E-2</v>
      </c>
      <c r="H35" s="301">
        <v>611</v>
      </c>
      <c r="I35" s="650">
        <v>5.8716125312319817E-2</v>
      </c>
      <c r="J35" s="301">
        <v>1022</v>
      </c>
      <c r="K35" s="650">
        <v>9.8212569671343453E-2</v>
      </c>
      <c r="L35" s="301">
        <v>2599</v>
      </c>
      <c r="M35" s="650">
        <v>0.24975975398808381</v>
      </c>
      <c r="N35" s="301">
        <v>1553</v>
      </c>
      <c r="O35" s="650">
        <v>0.14924082260234481</v>
      </c>
      <c r="P35" s="639">
        <v>6701</v>
      </c>
    </row>
    <row r="36" spans="1:16" ht="15">
      <c r="A36" s="637">
        <v>604</v>
      </c>
      <c r="B36" s="336" t="s">
        <v>177</v>
      </c>
      <c r="C36" s="497">
        <v>31036</v>
      </c>
      <c r="D36" s="638">
        <v>2400</v>
      </c>
      <c r="E36" s="650">
        <v>7.7329552777419777E-2</v>
      </c>
      <c r="F36" s="301">
        <v>2435</v>
      </c>
      <c r="G36" s="650">
        <v>7.8457275422090481E-2</v>
      </c>
      <c r="H36" s="301">
        <v>2886</v>
      </c>
      <c r="I36" s="650">
        <v>9.2988787214847268E-2</v>
      </c>
      <c r="J36" s="301">
        <v>4282</v>
      </c>
      <c r="K36" s="650">
        <v>0.13796881041371312</v>
      </c>
      <c r="L36" s="301">
        <v>8178</v>
      </c>
      <c r="M36" s="650">
        <v>0.26350045108905784</v>
      </c>
      <c r="N36" s="301">
        <v>2673</v>
      </c>
      <c r="O36" s="650">
        <v>8.6125789405851264E-2</v>
      </c>
      <c r="P36" s="639">
        <v>22854</v>
      </c>
    </row>
    <row r="37" spans="1:16" ht="15">
      <c r="A37" s="637">
        <v>670</v>
      </c>
      <c r="B37" s="336" t="s">
        <v>211</v>
      </c>
      <c r="C37" s="497">
        <v>22618</v>
      </c>
      <c r="D37" s="638">
        <v>1002</v>
      </c>
      <c r="E37" s="650">
        <v>4.4300999204173665E-2</v>
      </c>
      <c r="F37" s="301">
        <v>1196</v>
      </c>
      <c r="G37" s="650">
        <v>5.2878238571049604E-2</v>
      </c>
      <c r="H37" s="301">
        <v>1499</v>
      </c>
      <c r="I37" s="650">
        <v>6.6274648510036255E-2</v>
      </c>
      <c r="J37" s="301">
        <v>2302</v>
      </c>
      <c r="K37" s="650">
        <v>0.10177734547705368</v>
      </c>
      <c r="L37" s="301">
        <v>5359</v>
      </c>
      <c r="M37" s="650">
        <v>0.23693518436643382</v>
      </c>
      <c r="N37" s="301">
        <v>2688</v>
      </c>
      <c r="O37" s="650">
        <v>0.11884339906269344</v>
      </c>
      <c r="P37" s="639">
        <v>14046</v>
      </c>
    </row>
    <row r="38" spans="1:16" ht="15">
      <c r="A38" s="637">
        <v>690</v>
      </c>
      <c r="B38" s="336" t="s">
        <v>221</v>
      </c>
      <c r="C38" s="497">
        <v>12907</v>
      </c>
      <c r="D38" s="638">
        <v>346</v>
      </c>
      <c r="E38" s="650">
        <v>2.6807158906019989E-2</v>
      </c>
      <c r="F38" s="301">
        <v>414</v>
      </c>
      <c r="G38" s="650">
        <v>3.2075617881769582E-2</v>
      </c>
      <c r="H38" s="301">
        <v>602</v>
      </c>
      <c r="I38" s="650">
        <v>4.6641357402959632E-2</v>
      </c>
      <c r="J38" s="301">
        <v>885</v>
      </c>
      <c r="K38" s="650">
        <v>6.8567444022623381E-2</v>
      </c>
      <c r="L38" s="301">
        <v>2438</v>
      </c>
      <c r="M38" s="650">
        <v>0.18888974974819867</v>
      </c>
      <c r="N38" s="301">
        <v>1475</v>
      </c>
      <c r="O38" s="650">
        <v>0.11427907337103897</v>
      </c>
      <c r="P38" s="639">
        <v>6160</v>
      </c>
    </row>
    <row r="39" spans="1:16" ht="15">
      <c r="A39" s="637">
        <v>736</v>
      </c>
      <c r="B39" s="336" t="s">
        <v>225</v>
      </c>
      <c r="C39" s="497">
        <v>41241</v>
      </c>
      <c r="D39" s="638">
        <v>2951</v>
      </c>
      <c r="E39" s="650">
        <v>7.1555005940690086E-2</v>
      </c>
      <c r="F39" s="301">
        <v>2732</v>
      </c>
      <c r="G39" s="650">
        <v>6.6244756431706311E-2</v>
      </c>
      <c r="H39" s="301">
        <v>3180</v>
      </c>
      <c r="I39" s="650">
        <v>7.7107732596202808E-2</v>
      </c>
      <c r="J39" s="301">
        <v>5279</v>
      </c>
      <c r="K39" s="650">
        <v>0.12800368565262724</v>
      </c>
      <c r="L39" s="301">
        <v>9532</v>
      </c>
      <c r="M39" s="650">
        <v>0.23112921607138529</v>
      </c>
      <c r="N39" s="301">
        <v>3190</v>
      </c>
      <c r="O39" s="650">
        <v>7.7350209742731754E-2</v>
      </c>
      <c r="P39" s="639">
        <v>26864</v>
      </c>
    </row>
    <row r="40" spans="1:16" ht="15">
      <c r="A40" s="637">
        <v>858</v>
      </c>
      <c r="B40" s="336" t="s">
        <v>253</v>
      </c>
      <c r="C40" s="497">
        <v>12608</v>
      </c>
      <c r="D40" s="638">
        <v>978</v>
      </c>
      <c r="E40" s="650">
        <v>7.7569796954314721E-2</v>
      </c>
      <c r="F40" s="301">
        <v>980</v>
      </c>
      <c r="G40" s="650">
        <v>7.772842639593909E-2</v>
      </c>
      <c r="H40" s="301">
        <v>1233</v>
      </c>
      <c r="I40" s="650">
        <v>9.7795050761421323E-2</v>
      </c>
      <c r="J40" s="301">
        <v>2148</v>
      </c>
      <c r="K40" s="650">
        <v>0.17036802030456852</v>
      </c>
      <c r="L40" s="301">
        <v>4218</v>
      </c>
      <c r="M40" s="650">
        <v>0.3345494923857868</v>
      </c>
      <c r="N40" s="301">
        <v>1724</v>
      </c>
      <c r="O40" s="650">
        <v>0.13673857868020303</v>
      </c>
      <c r="P40" s="639">
        <v>11281</v>
      </c>
    </row>
    <row r="41" spans="1:16" ht="15">
      <c r="A41" s="637">
        <v>885</v>
      </c>
      <c r="B41" s="336" t="s">
        <v>259</v>
      </c>
      <c r="C41" s="497">
        <v>8044</v>
      </c>
      <c r="D41" s="638">
        <v>407</v>
      </c>
      <c r="E41" s="650">
        <v>5.0596718050721037E-2</v>
      </c>
      <c r="F41" s="301">
        <v>498</v>
      </c>
      <c r="G41" s="650">
        <v>6.1909497762307308E-2</v>
      </c>
      <c r="H41" s="301">
        <v>546</v>
      </c>
      <c r="I41" s="650">
        <v>6.7876678269517654E-2</v>
      </c>
      <c r="J41" s="301">
        <v>1003</v>
      </c>
      <c r="K41" s="650">
        <v>0.1246892093485828</v>
      </c>
      <c r="L41" s="301">
        <v>2160</v>
      </c>
      <c r="M41" s="650">
        <v>0.26852312282446544</v>
      </c>
      <c r="N41" s="301">
        <v>947</v>
      </c>
      <c r="O41" s="650">
        <v>0.1177274987568374</v>
      </c>
      <c r="P41" s="639">
        <v>5561</v>
      </c>
    </row>
    <row r="42" spans="1:16" ht="15">
      <c r="A42" s="637">
        <v>890</v>
      </c>
      <c r="B42" s="336" t="s">
        <v>263</v>
      </c>
      <c r="C42" s="497">
        <v>24617</v>
      </c>
      <c r="D42" s="638">
        <v>1014</v>
      </c>
      <c r="E42" s="650">
        <v>4.1191046837551287E-2</v>
      </c>
      <c r="F42" s="301">
        <v>1131</v>
      </c>
      <c r="G42" s="650">
        <v>4.5943859934191818E-2</v>
      </c>
      <c r="H42" s="301">
        <v>1704</v>
      </c>
      <c r="I42" s="650">
        <v>6.922045740748263E-2</v>
      </c>
      <c r="J42" s="301">
        <v>2548</v>
      </c>
      <c r="K42" s="650">
        <v>0.10350570743794939</v>
      </c>
      <c r="L42" s="301">
        <v>5733</v>
      </c>
      <c r="M42" s="650">
        <v>0.23288784173538613</v>
      </c>
      <c r="N42" s="301">
        <v>3222</v>
      </c>
      <c r="O42" s="650">
        <v>0.1308851606613316</v>
      </c>
      <c r="P42" s="639">
        <v>15352</v>
      </c>
    </row>
    <row r="43" spans="1:16">
      <c r="A43" s="634">
        <v>5</v>
      </c>
      <c r="B43" s="185" t="s">
        <v>329</v>
      </c>
      <c r="C43" s="430">
        <v>222495</v>
      </c>
      <c r="D43" s="635">
        <v>12414</v>
      </c>
      <c r="E43" s="651">
        <v>5.5794512236230026E-2</v>
      </c>
      <c r="F43" s="635">
        <v>14174</v>
      </c>
      <c r="G43" s="651">
        <v>6.37048023551091E-2</v>
      </c>
      <c r="H43" s="66">
        <v>16608</v>
      </c>
      <c r="I43" s="651">
        <v>7.4644374030877092E-2</v>
      </c>
      <c r="J43" s="66">
        <v>25660</v>
      </c>
      <c r="K43" s="651">
        <v>0.16970450517182084</v>
      </c>
      <c r="L43" s="66">
        <v>55574</v>
      </c>
      <c r="M43" s="651">
        <v>0.36754318668818287</v>
      </c>
      <c r="N43" s="66">
        <v>26774</v>
      </c>
      <c r="O43" s="651">
        <v>0.17707203513134573</v>
      </c>
      <c r="P43" s="636">
        <v>151204</v>
      </c>
    </row>
    <row r="44" spans="1:16" ht="15">
      <c r="A44" s="637">
        <v>4</v>
      </c>
      <c r="B44" s="336" t="s">
        <v>10</v>
      </c>
      <c r="C44" s="497">
        <v>2864</v>
      </c>
      <c r="D44" s="638">
        <v>91</v>
      </c>
      <c r="E44" s="650">
        <v>3.1773743016759774E-2</v>
      </c>
      <c r="F44" s="301">
        <v>116</v>
      </c>
      <c r="G44" s="650">
        <v>4.0502793296089384E-2</v>
      </c>
      <c r="H44" s="301">
        <v>137</v>
      </c>
      <c r="I44" s="650">
        <v>4.7835195530726259E-2</v>
      </c>
      <c r="J44" s="301">
        <v>186</v>
      </c>
      <c r="K44" s="650">
        <v>6.4944134078212284E-2</v>
      </c>
      <c r="L44" s="301">
        <v>579</v>
      </c>
      <c r="M44" s="650">
        <v>0.20216480446927373</v>
      </c>
      <c r="N44" s="301">
        <v>284</v>
      </c>
      <c r="O44" s="650">
        <v>9.9162011173184364E-2</v>
      </c>
      <c r="P44" s="639">
        <v>1393</v>
      </c>
    </row>
    <row r="45" spans="1:16" ht="15">
      <c r="A45" s="637">
        <v>42</v>
      </c>
      <c r="B45" s="336" t="s">
        <v>3489</v>
      </c>
      <c r="C45" s="497">
        <v>28279</v>
      </c>
      <c r="D45" s="638">
        <v>1302</v>
      </c>
      <c r="E45" s="650">
        <v>4.6041232009618446E-2</v>
      </c>
      <c r="F45" s="301">
        <v>1472</v>
      </c>
      <c r="G45" s="650">
        <v>5.2052759998585524E-2</v>
      </c>
      <c r="H45" s="301">
        <v>1926</v>
      </c>
      <c r="I45" s="650">
        <v>6.8107075922062305E-2</v>
      </c>
      <c r="J45" s="301">
        <v>3278</v>
      </c>
      <c r="K45" s="650">
        <v>0.11591640439902401</v>
      </c>
      <c r="L45" s="301">
        <v>7445</v>
      </c>
      <c r="M45" s="650">
        <v>0.26326956398741114</v>
      </c>
      <c r="N45" s="301">
        <v>3052</v>
      </c>
      <c r="O45" s="650">
        <v>0.10792460836663248</v>
      </c>
      <c r="P45" s="639">
        <v>18475</v>
      </c>
    </row>
    <row r="46" spans="1:16" ht="15">
      <c r="A46" s="637">
        <v>44</v>
      </c>
      <c r="B46" s="336" t="s">
        <v>30</v>
      </c>
      <c r="C46" s="497">
        <v>7508</v>
      </c>
      <c r="D46" s="638">
        <v>475</v>
      </c>
      <c r="E46" s="650">
        <v>6.3265849760255732E-2</v>
      </c>
      <c r="F46" s="301">
        <v>468</v>
      </c>
      <c r="G46" s="650">
        <v>6.2333510921683537E-2</v>
      </c>
      <c r="H46" s="301">
        <v>576</v>
      </c>
      <c r="I46" s="650">
        <v>7.6718167288225891E-2</v>
      </c>
      <c r="J46" s="301">
        <v>1035</v>
      </c>
      <c r="K46" s="650">
        <v>0.13785295684603091</v>
      </c>
      <c r="L46" s="301">
        <v>2195</v>
      </c>
      <c r="M46" s="650">
        <v>0.29235482152370806</v>
      </c>
      <c r="N46" s="301">
        <v>973</v>
      </c>
      <c r="O46" s="650">
        <v>0.12959509856153437</v>
      </c>
      <c r="P46" s="639">
        <v>5722</v>
      </c>
    </row>
    <row r="47" spans="1:16" ht="15">
      <c r="A47" s="637">
        <v>59</v>
      </c>
      <c r="B47" s="336" t="s">
        <v>39</v>
      </c>
      <c r="C47" s="497">
        <v>5314</v>
      </c>
      <c r="D47" s="638">
        <v>107</v>
      </c>
      <c r="E47" s="650">
        <v>2.0135491155438466E-2</v>
      </c>
      <c r="F47" s="301">
        <v>148</v>
      </c>
      <c r="G47" s="650">
        <v>2.7850959729017688E-2</v>
      </c>
      <c r="H47" s="301">
        <v>201</v>
      </c>
      <c r="I47" s="650">
        <v>3.7824614226571324E-2</v>
      </c>
      <c r="J47" s="301">
        <v>282</v>
      </c>
      <c r="K47" s="650">
        <v>5.3067369213398573E-2</v>
      </c>
      <c r="L47" s="301">
        <v>984</v>
      </c>
      <c r="M47" s="650">
        <v>0.18517124576590138</v>
      </c>
      <c r="N47" s="301">
        <v>834</v>
      </c>
      <c r="O47" s="650">
        <v>0.15694392171622129</v>
      </c>
      <c r="P47" s="639">
        <v>2556</v>
      </c>
    </row>
    <row r="48" spans="1:16" ht="15">
      <c r="A48" s="637">
        <v>113</v>
      </c>
      <c r="B48" s="336" t="s">
        <v>55</v>
      </c>
      <c r="C48" s="497">
        <v>10089</v>
      </c>
      <c r="D48" s="638">
        <v>491</v>
      </c>
      <c r="E48" s="650">
        <v>4.866686490236892E-2</v>
      </c>
      <c r="F48" s="301">
        <v>591</v>
      </c>
      <c r="G48" s="650">
        <v>5.8578650014867679E-2</v>
      </c>
      <c r="H48" s="301">
        <v>694</v>
      </c>
      <c r="I48" s="650">
        <v>6.8787788680741396E-2</v>
      </c>
      <c r="J48" s="301">
        <v>1138</v>
      </c>
      <c r="K48" s="650">
        <v>0.1127961145802359</v>
      </c>
      <c r="L48" s="301">
        <v>2387</v>
      </c>
      <c r="M48" s="650">
        <v>0.23659431063534542</v>
      </c>
      <c r="N48" s="301">
        <v>987</v>
      </c>
      <c r="O48" s="650">
        <v>9.7829319060362768E-2</v>
      </c>
      <c r="P48" s="639">
        <v>6288</v>
      </c>
    </row>
    <row r="49" spans="1:16" ht="15">
      <c r="A49" s="637">
        <v>125</v>
      </c>
      <c r="B49" s="336" t="s">
        <v>59</v>
      </c>
      <c r="C49" s="497">
        <v>8940</v>
      </c>
      <c r="D49" s="638">
        <v>553</v>
      </c>
      <c r="E49" s="650">
        <v>6.1856823266219239E-2</v>
      </c>
      <c r="F49" s="301">
        <v>636</v>
      </c>
      <c r="G49" s="650">
        <v>7.1140939597315433E-2</v>
      </c>
      <c r="H49" s="301">
        <v>743</v>
      </c>
      <c r="I49" s="650">
        <v>8.310961968680089E-2</v>
      </c>
      <c r="J49" s="301">
        <v>1293</v>
      </c>
      <c r="K49" s="650">
        <v>0.14463087248322148</v>
      </c>
      <c r="L49" s="301">
        <v>2770</v>
      </c>
      <c r="M49" s="650">
        <v>0.30984340044742731</v>
      </c>
      <c r="N49" s="301">
        <v>972</v>
      </c>
      <c r="O49" s="650">
        <v>0.1087248322147651</v>
      </c>
      <c r="P49" s="639">
        <v>6967</v>
      </c>
    </row>
    <row r="50" spans="1:16" ht="15">
      <c r="A50" s="637">
        <v>138</v>
      </c>
      <c r="B50" s="336" t="s">
        <v>65</v>
      </c>
      <c r="C50" s="497">
        <v>16287</v>
      </c>
      <c r="D50" s="638">
        <v>829</v>
      </c>
      <c r="E50" s="650">
        <v>5.0899490391109477E-2</v>
      </c>
      <c r="F50" s="301">
        <v>955</v>
      </c>
      <c r="G50" s="650">
        <v>5.8635721741266043E-2</v>
      </c>
      <c r="H50" s="301">
        <v>1138</v>
      </c>
      <c r="I50" s="650">
        <v>6.9871676797445811E-2</v>
      </c>
      <c r="J50" s="301">
        <v>1804</v>
      </c>
      <c r="K50" s="650">
        <v>0.11076318536255909</v>
      </c>
      <c r="L50" s="301">
        <v>4052</v>
      </c>
      <c r="M50" s="650">
        <v>0.24878737643519372</v>
      </c>
      <c r="N50" s="301">
        <v>2364</v>
      </c>
      <c r="O50" s="650">
        <v>0.1451464358076994</v>
      </c>
      <c r="P50" s="639">
        <v>11142</v>
      </c>
    </row>
    <row r="51" spans="1:16" ht="15">
      <c r="A51" s="637">
        <v>234</v>
      </c>
      <c r="B51" s="336" t="s">
        <v>92</v>
      </c>
      <c r="C51" s="497">
        <v>24621</v>
      </c>
      <c r="D51" s="638">
        <v>2357</v>
      </c>
      <c r="E51" s="650">
        <v>9.5731286300312746E-2</v>
      </c>
      <c r="F51" s="301">
        <v>2590</v>
      </c>
      <c r="G51" s="650">
        <v>0.105194752447098</v>
      </c>
      <c r="H51" s="301">
        <v>2925</v>
      </c>
      <c r="I51" s="650">
        <v>0.1188010235165103</v>
      </c>
      <c r="J51" s="301">
        <v>3967</v>
      </c>
      <c r="K51" s="650">
        <v>0.16112261890256285</v>
      </c>
      <c r="L51" s="301">
        <v>6749</v>
      </c>
      <c r="M51" s="650">
        <v>0.27411559238048822</v>
      </c>
      <c r="N51" s="301">
        <v>2781</v>
      </c>
      <c r="O51" s="650">
        <v>0.11295235774338978</v>
      </c>
      <c r="P51" s="639">
        <v>21369</v>
      </c>
    </row>
    <row r="52" spans="1:16" ht="15">
      <c r="A52" s="637">
        <v>240</v>
      </c>
      <c r="B52" s="336" t="s">
        <v>97</v>
      </c>
      <c r="C52" s="497">
        <v>12708</v>
      </c>
      <c r="D52" s="638">
        <v>308</v>
      </c>
      <c r="E52" s="650">
        <v>2.4236701290525652E-2</v>
      </c>
      <c r="F52" s="301">
        <v>401</v>
      </c>
      <c r="G52" s="650">
        <v>3.1554926030846711E-2</v>
      </c>
      <c r="H52" s="301">
        <v>585</v>
      </c>
      <c r="I52" s="650">
        <v>4.6033994334277621E-2</v>
      </c>
      <c r="J52" s="301">
        <v>822</v>
      </c>
      <c r="K52" s="650">
        <v>6.4683663833805471E-2</v>
      </c>
      <c r="L52" s="301">
        <v>2527</v>
      </c>
      <c r="M52" s="650">
        <v>0.19885111740635819</v>
      </c>
      <c r="N52" s="301">
        <v>1970</v>
      </c>
      <c r="O52" s="650">
        <v>0.15502045955303745</v>
      </c>
      <c r="P52" s="639">
        <v>6613</v>
      </c>
    </row>
    <row r="53" spans="1:16" ht="15">
      <c r="A53" s="637">
        <v>284</v>
      </c>
      <c r="B53" s="336" t="s">
        <v>108</v>
      </c>
      <c r="C53" s="497">
        <v>21679</v>
      </c>
      <c r="D53" s="638">
        <v>1873</v>
      </c>
      <c r="E53" s="650">
        <v>8.6396974030167439E-2</v>
      </c>
      <c r="F53" s="301">
        <v>2272</v>
      </c>
      <c r="G53" s="650">
        <v>0.10480188200562757</v>
      </c>
      <c r="H53" s="301">
        <v>2199</v>
      </c>
      <c r="I53" s="650">
        <v>0.10143456801512984</v>
      </c>
      <c r="J53" s="301">
        <v>3271</v>
      </c>
      <c r="K53" s="650">
        <v>0.15088334332764428</v>
      </c>
      <c r="L53" s="301">
        <v>6187</v>
      </c>
      <c r="M53" s="650">
        <v>0.28539139259190921</v>
      </c>
      <c r="N53" s="301">
        <v>2773</v>
      </c>
      <c r="O53" s="650">
        <v>0.1279118040500023</v>
      </c>
      <c r="P53" s="639">
        <v>18575</v>
      </c>
    </row>
    <row r="54" spans="1:16" ht="15">
      <c r="A54" s="637">
        <v>306</v>
      </c>
      <c r="B54" s="336" t="s">
        <v>110</v>
      </c>
      <c r="C54" s="497">
        <v>6022</v>
      </c>
      <c r="D54" s="638">
        <v>331</v>
      </c>
      <c r="E54" s="650">
        <v>5.4965127864496845E-2</v>
      </c>
      <c r="F54" s="301">
        <v>390</v>
      </c>
      <c r="G54" s="650">
        <v>6.4762537363002332E-2</v>
      </c>
      <c r="H54" s="301">
        <v>458</v>
      </c>
      <c r="I54" s="650">
        <v>7.6054466954500161E-2</v>
      </c>
      <c r="J54" s="301">
        <v>652</v>
      </c>
      <c r="K54" s="650">
        <v>0.10826967784789107</v>
      </c>
      <c r="L54" s="301">
        <v>1429</v>
      </c>
      <c r="M54" s="650">
        <v>0.23729657920956493</v>
      </c>
      <c r="N54" s="301">
        <v>704</v>
      </c>
      <c r="O54" s="650">
        <v>0.11690468282962471</v>
      </c>
      <c r="P54" s="639">
        <v>3964</v>
      </c>
    </row>
    <row r="55" spans="1:16" ht="15">
      <c r="A55" s="637">
        <v>347</v>
      </c>
      <c r="B55" s="336" t="s">
        <v>124</v>
      </c>
      <c r="C55" s="497">
        <v>5650</v>
      </c>
      <c r="D55" s="638">
        <v>149</v>
      </c>
      <c r="E55" s="650">
        <v>2.6371681415929205E-2</v>
      </c>
      <c r="F55" s="301">
        <v>177</v>
      </c>
      <c r="G55" s="650">
        <v>3.1327433628318586E-2</v>
      </c>
      <c r="H55" s="301">
        <v>257</v>
      </c>
      <c r="I55" s="650">
        <v>4.5486725663716816E-2</v>
      </c>
      <c r="J55" s="301">
        <v>394</v>
      </c>
      <c r="K55" s="650">
        <v>6.9734513274336288E-2</v>
      </c>
      <c r="L55" s="301">
        <v>1304</v>
      </c>
      <c r="M55" s="650">
        <v>0.23079646017699115</v>
      </c>
      <c r="N55" s="301">
        <v>868</v>
      </c>
      <c r="O55" s="650">
        <v>0.15362831858407081</v>
      </c>
      <c r="P55" s="639">
        <v>3149</v>
      </c>
    </row>
    <row r="56" spans="1:16" ht="15">
      <c r="A56" s="637">
        <v>411</v>
      </c>
      <c r="B56" s="336" t="s">
        <v>145</v>
      </c>
      <c r="C56" s="497">
        <v>10567</v>
      </c>
      <c r="D56" s="638">
        <v>454</v>
      </c>
      <c r="E56" s="650">
        <v>4.2963944355067667E-2</v>
      </c>
      <c r="F56" s="301">
        <v>572</v>
      </c>
      <c r="G56" s="650">
        <v>5.4130784517838551E-2</v>
      </c>
      <c r="H56" s="301">
        <v>819</v>
      </c>
      <c r="I56" s="650">
        <v>7.7505441468723388E-2</v>
      </c>
      <c r="J56" s="301">
        <v>1098</v>
      </c>
      <c r="K56" s="650">
        <v>0.10390839405696981</v>
      </c>
      <c r="L56" s="301">
        <v>2930</v>
      </c>
      <c r="M56" s="650">
        <v>0.27727831929592128</v>
      </c>
      <c r="N56" s="301">
        <v>1548</v>
      </c>
      <c r="O56" s="650">
        <v>0.14649380145736726</v>
      </c>
      <c r="P56" s="639">
        <v>7421</v>
      </c>
    </row>
    <row r="57" spans="1:16" ht="15">
      <c r="A57" s="637">
        <v>501</v>
      </c>
      <c r="B57" s="336" t="s">
        <v>163</v>
      </c>
      <c r="C57" s="497">
        <v>3325</v>
      </c>
      <c r="D57" s="638">
        <v>103</v>
      </c>
      <c r="E57" s="650">
        <v>3.0977443609022555E-2</v>
      </c>
      <c r="F57" s="301">
        <v>127</v>
      </c>
      <c r="G57" s="650">
        <v>3.8195488721804512E-2</v>
      </c>
      <c r="H57" s="301">
        <v>187</v>
      </c>
      <c r="I57" s="650">
        <v>5.6240601503759396E-2</v>
      </c>
      <c r="J57" s="301">
        <v>261</v>
      </c>
      <c r="K57" s="650">
        <v>7.8496240601503758E-2</v>
      </c>
      <c r="L57" s="301">
        <v>718</v>
      </c>
      <c r="M57" s="650">
        <v>0.21593984962406015</v>
      </c>
      <c r="N57" s="301">
        <v>445</v>
      </c>
      <c r="O57" s="650">
        <v>0.13383458646616542</v>
      </c>
      <c r="P57" s="639">
        <v>1841</v>
      </c>
    </row>
    <row r="58" spans="1:16" ht="15">
      <c r="A58" s="637">
        <v>543</v>
      </c>
      <c r="B58" s="336" t="s">
        <v>167</v>
      </c>
      <c r="C58" s="497">
        <v>8677</v>
      </c>
      <c r="D58" s="638">
        <v>603</v>
      </c>
      <c r="E58" s="650">
        <v>6.9494064768929359E-2</v>
      </c>
      <c r="F58" s="301">
        <v>680</v>
      </c>
      <c r="G58" s="650">
        <v>7.8368099573585343E-2</v>
      </c>
      <c r="H58" s="301">
        <v>754</v>
      </c>
      <c r="I58" s="650">
        <v>8.6896392762475516E-2</v>
      </c>
      <c r="J58" s="301">
        <v>1194</v>
      </c>
      <c r="K58" s="650">
        <v>0.13760516307479542</v>
      </c>
      <c r="L58" s="301">
        <v>2365</v>
      </c>
      <c r="M58" s="650">
        <v>0.27255964042871961</v>
      </c>
      <c r="N58" s="301">
        <v>1044</v>
      </c>
      <c r="O58" s="650">
        <v>0.12031808228650455</v>
      </c>
      <c r="P58" s="639">
        <v>6640</v>
      </c>
    </row>
    <row r="59" spans="1:16" ht="15">
      <c r="A59" s="637">
        <v>628</v>
      </c>
      <c r="B59" s="336" t="s">
        <v>183</v>
      </c>
      <c r="C59" s="497">
        <v>9717</v>
      </c>
      <c r="D59" s="638">
        <v>663</v>
      </c>
      <c r="E59" s="650">
        <v>6.8230935473911708E-2</v>
      </c>
      <c r="F59" s="301">
        <v>747</v>
      </c>
      <c r="G59" s="650">
        <v>7.6875578882371107E-2</v>
      </c>
      <c r="H59" s="301">
        <v>843</v>
      </c>
      <c r="I59" s="650">
        <v>8.6755171349181842E-2</v>
      </c>
      <c r="J59" s="301">
        <v>1229</v>
      </c>
      <c r="K59" s="650">
        <v>0.12647936605948337</v>
      </c>
      <c r="L59" s="301">
        <v>2618</v>
      </c>
      <c r="M59" s="650">
        <v>0.26942471956365133</v>
      </c>
      <c r="N59" s="301">
        <v>1078</v>
      </c>
      <c r="O59" s="650">
        <v>0.11093959040856231</v>
      </c>
      <c r="P59" s="639">
        <v>7178</v>
      </c>
    </row>
    <row r="60" spans="1:16" ht="15">
      <c r="A60" s="637">
        <v>656</v>
      </c>
      <c r="B60" s="336" t="s">
        <v>195</v>
      </c>
      <c r="C60" s="497">
        <v>16778</v>
      </c>
      <c r="D60" s="638">
        <v>630</v>
      </c>
      <c r="E60" s="650">
        <v>3.7549171534151868E-2</v>
      </c>
      <c r="F60" s="301">
        <v>627</v>
      </c>
      <c r="G60" s="650">
        <v>3.737036595541781E-2</v>
      </c>
      <c r="H60" s="301">
        <v>738</v>
      </c>
      <c r="I60" s="650">
        <v>4.3986172368577901E-2</v>
      </c>
      <c r="J60" s="301">
        <v>1360</v>
      </c>
      <c r="K60" s="650">
        <v>8.1058529026105608E-2</v>
      </c>
      <c r="L60" s="301">
        <v>3098</v>
      </c>
      <c r="M60" s="650">
        <v>0.18464656097270235</v>
      </c>
      <c r="N60" s="301">
        <v>1388</v>
      </c>
      <c r="O60" s="650">
        <v>8.2727381094290148E-2</v>
      </c>
      <c r="P60" s="639">
        <v>7841</v>
      </c>
    </row>
    <row r="61" spans="1:16" ht="15">
      <c r="A61" s="637">
        <v>761</v>
      </c>
      <c r="B61" s="336" t="s">
        <v>230</v>
      </c>
      <c r="C61" s="497">
        <v>16245</v>
      </c>
      <c r="D61" s="638">
        <v>653</v>
      </c>
      <c r="E61" s="650">
        <v>4.0196983687288398E-2</v>
      </c>
      <c r="F61" s="301">
        <v>671</v>
      </c>
      <c r="G61" s="650">
        <v>4.1305016928285629E-2</v>
      </c>
      <c r="H61" s="301">
        <v>791</v>
      </c>
      <c r="I61" s="650">
        <v>4.8691905201600494E-2</v>
      </c>
      <c r="J61" s="301">
        <v>1511</v>
      </c>
      <c r="K61" s="650">
        <v>9.3013234841489684E-2</v>
      </c>
      <c r="L61" s="301">
        <v>3336</v>
      </c>
      <c r="M61" s="650">
        <v>0.20535549399815328</v>
      </c>
      <c r="N61" s="301">
        <v>1729</v>
      </c>
      <c r="O61" s="650">
        <v>0.1064327485380117</v>
      </c>
      <c r="P61" s="639">
        <v>8691</v>
      </c>
    </row>
    <row r="62" spans="1:16" ht="15">
      <c r="A62" s="637">
        <v>842</v>
      </c>
      <c r="B62" s="336" t="s">
        <v>244</v>
      </c>
      <c r="C62" s="497">
        <v>7225</v>
      </c>
      <c r="D62" s="638">
        <v>442</v>
      </c>
      <c r="E62" s="650">
        <v>6.1176470588235297E-2</v>
      </c>
      <c r="F62" s="301">
        <v>534</v>
      </c>
      <c r="G62" s="650">
        <v>7.3910034602076125E-2</v>
      </c>
      <c r="H62" s="301">
        <v>637</v>
      </c>
      <c r="I62" s="650">
        <v>8.8166089965397917E-2</v>
      </c>
      <c r="J62" s="301">
        <v>885</v>
      </c>
      <c r="K62" s="650">
        <v>0.12249134948096886</v>
      </c>
      <c r="L62" s="301">
        <v>1901</v>
      </c>
      <c r="M62" s="650">
        <v>0.26311418685121107</v>
      </c>
      <c r="N62" s="301">
        <v>980</v>
      </c>
      <c r="O62" s="650">
        <v>0.13564013840830449</v>
      </c>
      <c r="P62" s="639">
        <v>5379</v>
      </c>
    </row>
    <row r="63" spans="1:16">
      <c r="A63" s="634">
        <v>6</v>
      </c>
      <c r="B63" s="185" t="s">
        <v>349</v>
      </c>
      <c r="C63" s="430">
        <v>260186</v>
      </c>
      <c r="D63" s="635">
        <v>10403</v>
      </c>
      <c r="E63" s="651">
        <v>3.9982935284757826E-2</v>
      </c>
      <c r="F63" s="635">
        <v>12686</v>
      </c>
      <c r="G63" s="651">
        <v>4.8757427378875111E-2</v>
      </c>
      <c r="H63" s="66">
        <v>16120</v>
      </c>
      <c r="I63" s="651">
        <v>6.1955677861222358E-2</v>
      </c>
      <c r="J63" s="66">
        <v>26062</v>
      </c>
      <c r="K63" s="651">
        <v>0.18494968562385569</v>
      </c>
      <c r="L63" s="66">
        <v>53048</v>
      </c>
      <c r="M63" s="651">
        <v>0.37645656215847961</v>
      </c>
      <c r="N63" s="66">
        <v>22595</v>
      </c>
      <c r="O63" s="651">
        <v>0.16034602665455527</v>
      </c>
      <c r="P63" s="636">
        <v>140914</v>
      </c>
    </row>
    <row r="64" spans="1:16" ht="15">
      <c r="A64" s="637">
        <v>38</v>
      </c>
      <c r="B64" s="336" t="s">
        <v>22</v>
      </c>
      <c r="C64" s="497">
        <v>12081</v>
      </c>
      <c r="D64" s="638">
        <v>608</v>
      </c>
      <c r="E64" s="650">
        <v>5.0326959688767485E-2</v>
      </c>
      <c r="F64" s="301">
        <v>746</v>
      </c>
      <c r="G64" s="650">
        <v>6.1749855144441687E-2</v>
      </c>
      <c r="H64" s="301">
        <v>934</v>
      </c>
      <c r="I64" s="650">
        <v>7.7311480837678997E-2</v>
      </c>
      <c r="J64" s="301">
        <v>1462</v>
      </c>
      <c r="K64" s="650">
        <v>0.12101647214634551</v>
      </c>
      <c r="L64" s="301">
        <v>3280</v>
      </c>
      <c r="M64" s="650">
        <v>0.27150070358414041</v>
      </c>
      <c r="N64" s="301">
        <v>1515</v>
      </c>
      <c r="O64" s="650">
        <v>0.12540352619816239</v>
      </c>
      <c r="P64" s="639">
        <v>8545</v>
      </c>
    </row>
    <row r="65" spans="1:16" ht="15">
      <c r="A65" s="637">
        <v>86</v>
      </c>
      <c r="B65" s="336" t="s">
        <v>43</v>
      </c>
      <c r="C65" s="497">
        <v>6405</v>
      </c>
      <c r="D65" s="638">
        <v>198</v>
      </c>
      <c r="E65" s="650">
        <v>3.0913348946135833E-2</v>
      </c>
      <c r="F65" s="301">
        <v>210</v>
      </c>
      <c r="G65" s="650">
        <v>3.2786885245901641E-2</v>
      </c>
      <c r="H65" s="301">
        <v>303</v>
      </c>
      <c r="I65" s="650">
        <v>4.7306791569086654E-2</v>
      </c>
      <c r="J65" s="301">
        <v>507</v>
      </c>
      <c r="K65" s="650">
        <v>7.9156908665105385E-2</v>
      </c>
      <c r="L65" s="301">
        <v>1063</v>
      </c>
      <c r="M65" s="650">
        <v>0.16596409055425448</v>
      </c>
      <c r="N65" s="301">
        <v>435</v>
      </c>
      <c r="O65" s="650">
        <v>6.7915690866510545E-2</v>
      </c>
      <c r="P65" s="639">
        <v>2716</v>
      </c>
    </row>
    <row r="66" spans="1:16" ht="15">
      <c r="A66" s="637">
        <v>107</v>
      </c>
      <c r="B66" s="336" t="s">
        <v>3490</v>
      </c>
      <c r="C66" s="497">
        <v>8504</v>
      </c>
      <c r="D66" s="638">
        <v>503</v>
      </c>
      <c r="E66" s="650">
        <v>5.9148635936030106E-2</v>
      </c>
      <c r="F66" s="301">
        <v>564</v>
      </c>
      <c r="G66" s="650">
        <v>6.6321730950141114E-2</v>
      </c>
      <c r="H66" s="301">
        <v>721</v>
      </c>
      <c r="I66" s="650">
        <v>8.478363123236124E-2</v>
      </c>
      <c r="J66" s="301">
        <v>1046</v>
      </c>
      <c r="K66" s="650">
        <v>0.12300094073377234</v>
      </c>
      <c r="L66" s="301">
        <v>1994</v>
      </c>
      <c r="M66" s="650">
        <v>0.23447789275634995</v>
      </c>
      <c r="N66" s="301">
        <v>810</v>
      </c>
      <c r="O66" s="650">
        <v>9.5249294449670743E-2</v>
      </c>
      <c r="P66" s="639">
        <v>5638</v>
      </c>
    </row>
    <row r="67" spans="1:16" ht="15">
      <c r="A67" s="637">
        <v>134</v>
      </c>
      <c r="B67" s="336" t="s">
        <v>63</v>
      </c>
      <c r="C67" s="497">
        <v>9680</v>
      </c>
      <c r="D67" s="638">
        <v>447</v>
      </c>
      <c r="E67" s="650">
        <v>4.6177685950413223E-2</v>
      </c>
      <c r="F67" s="301">
        <v>583</v>
      </c>
      <c r="G67" s="650">
        <v>6.0227272727272727E-2</v>
      </c>
      <c r="H67" s="301">
        <v>787</v>
      </c>
      <c r="I67" s="650">
        <v>8.1301652892561985E-2</v>
      </c>
      <c r="J67" s="301">
        <v>1240</v>
      </c>
      <c r="K67" s="650">
        <v>0.128099173553719</v>
      </c>
      <c r="L67" s="301">
        <v>2295</v>
      </c>
      <c r="M67" s="650">
        <v>0.23708677685950413</v>
      </c>
      <c r="N67" s="301">
        <v>977</v>
      </c>
      <c r="O67" s="650">
        <v>0.10092975206611571</v>
      </c>
      <c r="P67" s="639">
        <v>6329</v>
      </c>
    </row>
    <row r="68" spans="1:16" ht="15">
      <c r="A68" s="637">
        <v>150</v>
      </c>
      <c r="B68" s="336" t="s">
        <v>3491</v>
      </c>
      <c r="C68" s="497">
        <v>4160</v>
      </c>
      <c r="D68" s="638">
        <v>81</v>
      </c>
      <c r="E68" s="650">
        <v>1.9471153846153846E-2</v>
      </c>
      <c r="F68" s="301">
        <v>89</v>
      </c>
      <c r="G68" s="650">
        <v>2.139423076923077E-2</v>
      </c>
      <c r="H68" s="301">
        <v>115</v>
      </c>
      <c r="I68" s="650">
        <v>2.7644230769230768E-2</v>
      </c>
      <c r="J68" s="301">
        <v>257</v>
      </c>
      <c r="K68" s="650">
        <v>6.1778846153846156E-2</v>
      </c>
      <c r="L68" s="301">
        <v>644</v>
      </c>
      <c r="M68" s="650">
        <v>0.15480769230769231</v>
      </c>
      <c r="N68" s="301">
        <v>419</v>
      </c>
      <c r="O68" s="650">
        <v>0.10072115384615385</v>
      </c>
      <c r="P68" s="639">
        <v>1605</v>
      </c>
    </row>
    <row r="69" spans="1:16" ht="15">
      <c r="A69" s="637">
        <v>237</v>
      </c>
      <c r="B69" s="336" t="s">
        <v>95</v>
      </c>
      <c r="C69" s="497">
        <v>20645</v>
      </c>
      <c r="D69" s="638">
        <v>593</v>
      </c>
      <c r="E69" s="650">
        <v>2.8723661903608623E-2</v>
      </c>
      <c r="F69" s="301">
        <v>684</v>
      </c>
      <c r="G69" s="650">
        <v>3.313150883991281E-2</v>
      </c>
      <c r="H69" s="301">
        <v>869</v>
      </c>
      <c r="I69" s="650">
        <v>4.2092516347783965E-2</v>
      </c>
      <c r="J69" s="301">
        <v>1801</v>
      </c>
      <c r="K69" s="650">
        <v>8.7236619036086219E-2</v>
      </c>
      <c r="L69" s="301">
        <v>3441</v>
      </c>
      <c r="M69" s="650">
        <v>0.16667473964640347</v>
      </c>
      <c r="N69" s="301">
        <v>1187</v>
      </c>
      <c r="O69" s="650">
        <v>5.7495761685638171E-2</v>
      </c>
      <c r="P69" s="639">
        <v>8575</v>
      </c>
    </row>
    <row r="70" spans="1:16" ht="15">
      <c r="A70" s="637">
        <v>264</v>
      </c>
      <c r="B70" s="336" t="s">
        <v>102</v>
      </c>
      <c r="C70" s="497">
        <v>12285</v>
      </c>
      <c r="D70" s="638">
        <v>230</v>
      </c>
      <c r="E70" s="650">
        <v>1.8722018722018723E-2</v>
      </c>
      <c r="F70" s="301">
        <v>251</v>
      </c>
      <c r="G70" s="650">
        <v>2.0431420431420433E-2</v>
      </c>
      <c r="H70" s="301">
        <v>274</v>
      </c>
      <c r="I70" s="650">
        <v>2.2303622303622303E-2</v>
      </c>
      <c r="J70" s="301">
        <v>604</v>
      </c>
      <c r="K70" s="650">
        <v>4.9165649165649167E-2</v>
      </c>
      <c r="L70" s="301">
        <v>1129</v>
      </c>
      <c r="M70" s="650">
        <v>9.1900691900691903E-2</v>
      </c>
      <c r="N70" s="301">
        <v>454</v>
      </c>
      <c r="O70" s="650">
        <v>3.6955636955636958E-2</v>
      </c>
      <c r="P70" s="639">
        <v>2942</v>
      </c>
    </row>
    <row r="71" spans="1:16" ht="15">
      <c r="A71" s="637">
        <v>310</v>
      </c>
      <c r="B71" s="336" t="s">
        <v>114</v>
      </c>
      <c r="C71" s="497">
        <v>10390</v>
      </c>
      <c r="D71" s="638">
        <v>281</v>
      </c>
      <c r="E71" s="650">
        <v>2.7045235803657364E-2</v>
      </c>
      <c r="F71" s="301">
        <v>342</v>
      </c>
      <c r="G71" s="650">
        <v>3.2916265640038501E-2</v>
      </c>
      <c r="H71" s="301">
        <v>468</v>
      </c>
      <c r="I71" s="650">
        <v>4.5043310875842159E-2</v>
      </c>
      <c r="J71" s="301">
        <v>710</v>
      </c>
      <c r="K71" s="650">
        <v>6.8334937439846005E-2</v>
      </c>
      <c r="L71" s="301">
        <v>1769</v>
      </c>
      <c r="M71" s="650">
        <v>0.17025986525505293</v>
      </c>
      <c r="N71" s="301">
        <v>1201</v>
      </c>
      <c r="O71" s="650">
        <v>0.11559191530317613</v>
      </c>
      <c r="P71" s="639">
        <v>4771</v>
      </c>
    </row>
    <row r="72" spans="1:16" ht="15">
      <c r="A72" s="637">
        <v>315</v>
      </c>
      <c r="B72" s="336" t="s">
        <v>118</v>
      </c>
      <c r="C72" s="497">
        <v>6980</v>
      </c>
      <c r="D72" s="638">
        <v>299</v>
      </c>
      <c r="E72" s="650">
        <v>4.2836676217765046E-2</v>
      </c>
      <c r="F72" s="301">
        <v>317</v>
      </c>
      <c r="G72" s="650">
        <v>4.541547277936963E-2</v>
      </c>
      <c r="H72" s="301">
        <v>430</v>
      </c>
      <c r="I72" s="650">
        <v>6.1604584527220632E-2</v>
      </c>
      <c r="J72" s="301">
        <v>679</v>
      </c>
      <c r="K72" s="650">
        <v>9.7277936962750722E-2</v>
      </c>
      <c r="L72" s="301">
        <v>1470</v>
      </c>
      <c r="M72" s="650">
        <v>0.21060171919770773</v>
      </c>
      <c r="N72" s="301">
        <v>835</v>
      </c>
      <c r="O72" s="650">
        <v>0.11962750716332378</v>
      </c>
      <c r="P72" s="639">
        <v>4030</v>
      </c>
    </row>
    <row r="73" spans="1:16" ht="15">
      <c r="A73" s="637">
        <v>361</v>
      </c>
      <c r="B73" s="336" t="s">
        <v>131</v>
      </c>
      <c r="C73" s="497">
        <v>29103</v>
      </c>
      <c r="D73" s="638">
        <v>1339</v>
      </c>
      <c r="E73" s="650">
        <v>4.6009002508332474E-2</v>
      </c>
      <c r="F73" s="301">
        <v>1771</v>
      </c>
      <c r="G73" s="650">
        <v>6.0852833041267221E-2</v>
      </c>
      <c r="H73" s="301">
        <v>2159</v>
      </c>
      <c r="I73" s="650">
        <v>7.4184791945847511E-2</v>
      </c>
      <c r="J73" s="301">
        <v>3348</v>
      </c>
      <c r="K73" s="650">
        <v>0.1150396866302443</v>
      </c>
      <c r="L73" s="301">
        <v>5904</v>
      </c>
      <c r="M73" s="650">
        <v>0.20286568395010823</v>
      </c>
      <c r="N73" s="301">
        <v>2668</v>
      </c>
      <c r="O73" s="650">
        <v>9.1674397828402573E-2</v>
      </c>
      <c r="P73" s="639">
        <v>17189</v>
      </c>
    </row>
    <row r="74" spans="1:16" ht="15">
      <c r="A74" s="637">
        <v>647</v>
      </c>
      <c r="B74" s="336" t="s">
        <v>3492</v>
      </c>
      <c r="C74" s="497">
        <v>7625</v>
      </c>
      <c r="D74" s="638">
        <v>361</v>
      </c>
      <c r="E74" s="650">
        <v>4.7344262295081964E-2</v>
      </c>
      <c r="F74" s="301">
        <v>450</v>
      </c>
      <c r="G74" s="650">
        <v>5.9016393442622953E-2</v>
      </c>
      <c r="H74" s="301">
        <v>520</v>
      </c>
      <c r="I74" s="650">
        <v>6.8196721311475417E-2</v>
      </c>
      <c r="J74" s="301">
        <v>732</v>
      </c>
      <c r="K74" s="650">
        <v>9.6000000000000002E-2</v>
      </c>
      <c r="L74" s="301">
        <v>1627</v>
      </c>
      <c r="M74" s="650">
        <v>0.21337704918032788</v>
      </c>
      <c r="N74" s="301">
        <v>774</v>
      </c>
      <c r="O74" s="650">
        <v>0.10150819672131148</v>
      </c>
      <c r="P74" s="639">
        <v>4464</v>
      </c>
    </row>
    <row r="75" spans="1:16" ht="15">
      <c r="A75" s="637">
        <v>658</v>
      </c>
      <c r="B75" s="336" t="s">
        <v>3493</v>
      </c>
      <c r="C75" s="497">
        <v>3943</v>
      </c>
      <c r="D75" s="638">
        <v>130</v>
      </c>
      <c r="E75" s="650">
        <v>3.2969819934060361E-2</v>
      </c>
      <c r="F75" s="301">
        <v>171</v>
      </c>
      <c r="G75" s="650">
        <v>4.3367993913264014E-2</v>
      </c>
      <c r="H75" s="301">
        <v>258</v>
      </c>
      <c r="I75" s="650">
        <v>6.5432411869135176E-2</v>
      </c>
      <c r="J75" s="301">
        <v>351</v>
      </c>
      <c r="K75" s="650">
        <v>8.9018513821962977E-2</v>
      </c>
      <c r="L75" s="301">
        <v>685</v>
      </c>
      <c r="M75" s="650">
        <v>0.17372558965254883</v>
      </c>
      <c r="N75" s="301">
        <v>274</v>
      </c>
      <c r="O75" s="650">
        <v>6.9490235861019531E-2</v>
      </c>
      <c r="P75" s="639">
        <v>1869</v>
      </c>
    </row>
    <row r="76" spans="1:16" ht="15">
      <c r="A76" s="637">
        <v>664</v>
      </c>
      <c r="B76" s="336" t="s">
        <v>3494</v>
      </c>
      <c r="C76" s="497">
        <v>23972</v>
      </c>
      <c r="D76" s="638">
        <v>745</v>
      </c>
      <c r="E76" s="650">
        <v>3.1077924244952444E-2</v>
      </c>
      <c r="F76" s="301">
        <v>868</v>
      </c>
      <c r="G76" s="650">
        <v>3.6208910395461369E-2</v>
      </c>
      <c r="H76" s="301">
        <v>1190</v>
      </c>
      <c r="I76" s="650">
        <v>4.9641248122809942E-2</v>
      </c>
      <c r="J76" s="301">
        <v>1988</v>
      </c>
      <c r="K76" s="650">
        <v>8.2930085099282499E-2</v>
      </c>
      <c r="L76" s="301">
        <v>4179</v>
      </c>
      <c r="M76" s="650">
        <v>0.17432838311363258</v>
      </c>
      <c r="N76" s="301">
        <v>1590</v>
      </c>
      <c r="O76" s="650">
        <v>6.6327381945603198E-2</v>
      </c>
      <c r="P76" s="639">
        <v>10560</v>
      </c>
    </row>
    <row r="77" spans="1:16" ht="15">
      <c r="A77" s="637">
        <v>686</v>
      </c>
      <c r="B77" s="336" t="s">
        <v>219</v>
      </c>
      <c r="C77" s="497">
        <v>39667</v>
      </c>
      <c r="D77" s="638">
        <v>1185</v>
      </c>
      <c r="E77" s="650">
        <v>2.9873698540348402E-2</v>
      </c>
      <c r="F77" s="301">
        <v>1485</v>
      </c>
      <c r="G77" s="650">
        <v>3.7436660196132808E-2</v>
      </c>
      <c r="H77" s="301">
        <v>1771</v>
      </c>
      <c r="I77" s="650">
        <v>4.4646683641313939E-2</v>
      </c>
      <c r="J77" s="301">
        <v>3285</v>
      </c>
      <c r="K77" s="650">
        <v>8.2814430130839237E-2</v>
      </c>
      <c r="L77" s="301">
        <v>7042</v>
      </c>
      <c r="M77" s="650">
        <v>0.17752791993344594</v>
      </c>
      <c r="N77" s="301">
        <v>2852</v>
      </c>
      <c r="O77" s="650">
        <v>7.189855547432375E-2</v>
      </c>
      <c r="P77" s="639">
        <v>17620</v>
      </c>
    </row>
    <row r="78" spans="1:16" ht="15">
      <c r="A78" s="637">
        <v>819</v>
      </c>
      <c r="B78" s="336" t="s">
        <v>240</v>
      </c>
      <c r="C78" s="497">
        <v>5281</v>
      </c>
      <c r="D78" s="638">
        <v>247</v>
      </c>
      <c r="E78" s="650">
        <v>4.677144480212081E-2</v>
      </c>
      <c r="F78" s="301">
        <v>373</v>
      </c>
      <c r="G78" s="650">
        <v>7.0630562393486085E-2</v>
      </c>
      <c r="H78" s="301">
        <v>483</v>
      </c>
      <c r="I78" s="650">
        <v>9.1459950766900208E-2</v>
      </c>
      <c r="J78" s="301">
        <v>681</v>
      </c>
      <c r="K78" s="650">
        <v>0.12895284983904565</v>
      </c>
      <c r="L78" s="301">
        <v>1473</v>
      </c>
      <c r="M78" s="650">
        <v>0.27892444612762735</v>
      </c>
      <c r="N78" s="301">
        <v>650</v>
      </c>
      <c r="O78" s="650">
        <v>0.12308274947926529</v>
      </c>
      <c r="P78" s="639">
        <v>3907</v>
      </c>
    </row>
    <row r="79" spans="1:16" ht="15">
      <c r="A79" s="637">
        <v>854</v>
      </c>
      <c r="B79" s="336" t="s">
        <v>248</v>
      </c>
      <c r="C79" s="497">
        <v>14769</v>
      </c>
      <c r="D79" s="638">
        <v>1239</v>
      </c>
      <c r="E79" s="650">
        <v>8.3891935811497051E-2</v>
      </c>
      <c r="F79" s="301">
        <v>1397</v>
      </c>
      <c r="G79" s="650">
        <v>9.4590019635723471E-2</v>
      </c>
      <c r="H79" s="301">
        <v>1806</v>
      </c>
      <c r="I79" s="650">
        <v>0.12228316067438554</v>
      </c>
      <c r="J79" s="301">
        <v>2546</v>
      </c>
      <c r="K79" s="650">
        <v>0.17238811023088901</v>
      </c>
      <c r="L79" s="301">
        <v>4778</v>
      </c>
      <c r="M79" s="650">
        <v>0.32351547159591038</v>
      </c>
      <c r="N79" s="301">
        <v>1615</v>
      </c>
      <c r="O79" s="650">
        <v>0.10935066693750423</v>
      </c>
      <c r="P79" s="639">
        <v>13381</v>
      </c>
    </row>
    <row r="80" spans="1:16" ht="15">
      <c r="A80" s="637">
        <v>887</v>
      </c>
      <c r="B80" s="336" t="s">
        <v>261</v>
      </c>
      <c r="C80" s="497">
        <v>44696</v>
      </c>
      <c r="D80" s="638">
        <v>1917</v>
      </c>
      <c r="E80" s="650">
        <v>4.2889744048684446E-2</v>
      </c>
      <c r="F80" s="301">
        <v>2385</v>
      </c>
      <c r="G80" s="650">
        <v>5.3360479684982996E-2</v>
      </c>
      <c r="H80" s="301">
        <v>3032</v>
      </c>
      <c r="I80" s="650">
        <v>6.7836047968498306E-2</v>
      </c>
      <c r="J80" s="301">
        <v>4825</v>
      </c>
      <c r="K80" s="650">
        <v>0.10795149454089852</v>
      </c>
      <c r="L80" s="301">
        <v>10275</v>
      </c>
      <c r="M80" s="650">
        <v>0.22988634329693933</v>
      </c>
      <c r="N80" s="301">
        <v>4339</v>
      </c>
      <c r="O80" s="650">
        <v>9.707803830320387E-2</v>
      </c>
      <c r="P80" s="639">
        <v>26773</v>
      </c>
    </row>
    <row r="81" spans="1:16">
      <c r="A81" s="634">
        <v>7</v>
      </c>
      <c r="B81" s="185" t="s">
        <v>367</v>
      </c>
      <c r="C81" s="430">
        <v>728581</v>
      </c>
      <c r="D81" s="635">
        <v>21947</v>
      </c>
      <c r="E81" s="651">
        <v>3.0122937600623678E-2</v>
      </c>
      <c r="F81" s="635">
        <v>23397</v>
      </c>
      <c r="G81" s="651">
        <v>3.2113107533685341E-2</v>
      </c>
      <c r="H81" s="66">
        <v>26529</v>
      </c>
      <c r="I81" s="651">
        <v>3.6411874589098538E-2</v>
      </c>
      <c r="J81" s="66">
        <v>48315</v>
      </c>
      <c r="K81" s="651">
        <v>0.17367251865591166</v>
      </c>
      <c r="L81" s="66">
        <v>107037</v>
      </c>
      <c r="M81" s="651">
        <v>0.38475391450631929</v>
      </c>
      <c r="N81" s="66">
        <v>50971</v>
      </c>
      <c r="O81" s="651">
        <v>0.18321974435290228</v>
      </c>
      <c r="P81" s="636">
        <v>278196</v>
      </c>
    </row>
    <row r="82" spans="1:16" ht="15">
      <c r="A82" s="637">
        <v>2</v>
      </c>
      <c r="B82" s="336" t="s">
        <v>8</v>
      </c>
      <c r="C82" s="497">
        <v>21246</v>
      </c>
      <c r="D82" s="638">
        <v>719</v>
      </c>
      <c r="E82" s="650">
        <v>3.3841664313282498E-2</v>
      </c>
      <c r="F82" s="301">
        <v>869</v>
      </c>
      <c r="G82" s="650">
        <v>4.0901816812576486E-2</v>
      </c>
      <c r="H82" s="301">
        <v>1119</v>
      </c>
      <c r="I82" s="650">
        <v>5.2668737644733128E-2</v>
      </c>
      <c r="J82" s="301">
        <v>1814</v>
      </c>
      <c r="K82" s="650">
        <v>8.538077755812859E-2</v>
      </c>
      <c r="L82" s="301">
        <v>4470</v>
      </c>
      <c r="M82" s="650">
        <v>0.21039254447896075</v>
      </c>
      <c r="N82" s="301">
        <v>2716</v>
      </c>
      <c r="O82" s="650">
        <v>0.12783582792054976</v>
      </c>
      <c r="P82" s="639">
        <v>11707</v>
      </c>
    </row>
    <row r="83" spans="1:16" ht="15">
      <c r="A83" s="637">
        <v>21</v>
      </c>
      <c r="B83" s="336" t="s">
        <v>12</v>
      </c>
      <c r="C83" s="497">
        <v>4920</v>
      </c>
      <c r="D83" s="638">
        <v>166</v>
      </c>
      <c r="E83" s="650">
        <v>3.3739837398373981E-2</v>
      </c>
      <c r="F83" s="301">
        <v>271</v>
      </c>
      <c r="G83" s="650">
        <v>5.5081300813008133E-2</v>
      </c>
      <c r="H83" s="301">
        <v>292</v>
      </c>
      <c r="I83" s="650">
        <v>5.9349593495934959E-2</v>
      </c>
      <c r="J83" s="301">
        <v>411</v>
      </c>
      <c r="K83" s="650">
        <v>8.3536585365853663E-2</v>
      </c>
      <c r="L83" s="301">
        <v>1120</v>
      </c>
      <c r="M83" s="650">
        <v>0.22764227642276422</v>
      </c>
      <c r="N83" s="301">
        <v>624</v>
      </c>
      <c r="O83" s="650">
        <v>0.12682926829268293</v>
      </c>
      <c r="P83" s="639">
        <v>2884</v>
      </c>
    </row>
    <row r="84" spans="1:16" ht="15">
      <c r="A84" s="637">
        <v>55</v>
      </c>
      <c r="B84" s="336" t="s">
        <v>3495</v>
      </c>
      <c r="C84" s="497">
        <v>7902</v>
      </c>
      <c r="D84" s="638">
        <v>516</v>
      </c>
      <c r="E84" s="650">
        <v>6.5299924069855728E-2</v>
      </c>
      <c r="F84" s="301">
        <v>611</v>
      </c>
      <c r="G84" s="650">
        <v>7.7322196912174138E-2</v>
      </c>
      <c r="H84" s="301">
        <v>734</v>
      </c>
      <c r="I84" s="650">
        <v>9.2887876486965323E-2</v>
      </c>
      <c r="J84" s="301">
        <v>1100</v>
      </c>
      <c r="K84" s="650">
        <v>0.13920526449000253</v>
      </c>
      <c r="L84" s="301">
        <v>2322</v>
      </c>
      <c r="M84" s="650">
        <v>0.29384965831435078</v>
      </c>
      <c r="N84" s="301">
        <v>1130</v>
      </c>
      <c r="O84" s="650">
        <v>0.14300177170336623</v>
      </c>
      <c r="P84" s="639">
        <v>6413</v>
      </c>
    </row>
    <row r="85" spans="1:16" ht="15">
      <c r="A85" s="637">
        <v>148</v>
      </c>
      <c r="B85" s="336" t="s">
        <v>73</v>
      </c>
      <c r="C85" s="497">
        <v>65553</v>
      </c>
      <c r="D85" s="638">
        <v>1541</v>
      </c>
      <c r="E85" s="650">
        <v>2.350769606272787E-2</v>
      </c>
      <c r="F85" s="301">
        <v>1552</v>
      </c>
      <c r="G85" s="650">
        <v>2.3675499214376155E-2</v>
      </c>
      <c r="H85" s="301">
        <v>1665</v>
      </c>
      <c r="I85" s="650">
        <v>2.5399295226763076E-2</v>
      </c>
      <c r="J85" s="301">
        <v>3411</v>
      </c>
      <c r="K85" s="650">
        <v>5.2034231842936249E-2</v>
      </c>
      <c r="L85" s="301">
        <v>7000</v>
      </c>
      <c r="M85" s="650">
        <v>0.10678382377618111</v>
      </c>
      <c r="N85" s="301">
        <v>2879</v>
      </c>
      <c r="O85" s="650">
        <v>4.3918661235946489E-2</v>
      </c>
      <c r="P85" s="639">
        <v>18048</v>
      </c>
    </row>
    <row r="86" spans="1:16" ht="15">
      <c r="A86" s="637">
        <v>197</v>
      </c>
      <c r="B86" s="336" t="s">
        <v>84</v>
      </c>
      <c r="C86" s="497">
        <v>15534</v>
      </c>
      <c r="D86" s="638">
        <v>828</v>
      </c>
      <c r="E86" s="650">
        <v>5.3302433371958287E-2</v>
      </c>
      <c r="F86" s="301">
        <v>984</v>
      </c>
      <c r="G86" s="650">
        <v>6.3344920818848974E-2</v>
      </c>
      <c r="H86" s="301">
        <v>1149</v>
      </c>
      <c r="I86" s="650">
        <v>7.3966782541521822E-2</v>
      </c>
      <c r="J86" s="301">
        <v>1908</v>
      </c>
      <c r="K86" s="650">
        <v>0.12282734646581692</v>
      </c>
      <c r="L86" s="301">
        <v>4248</v>
      </c>
      <c r="M86" s="650">
        <v>0.27346465816917731</v>
      </c>
      <c r="N86" s="301">
        <v>2441</v>
      </c>
      <c r="O86" s="650">
        <v>0.15713917857602677</v>
      </c>
      <c r="P86" s="639">
        <v>11558</v>
      </c>
    </row>
    <row r="87" spans="1:16" ht="15">
      <c r="A87" s="637">
        <v>206</v>
      </c>
      <c r="B87" s="336" t="s">
        <v>86</v>
      </c>
      <c r="C87" s="497">
        <v>4983</v>
      </c>
      <c r="D87" s="638">
        <v>146</v>
      </c>
      <c r="E87" s="650">
        <v>2.9299618703592215E-2</v>
      </c>
      <c r="F87" s="301">
        <v>215</v>
      </c>
      <c r="G87" s="650">
        <v>4.314669877583785E-2</v>
      </c>
      <c r="H87" s="301">
        <v>229</v>
      </c>
      <c r="I87" s="650">
        <v>4.5956251254264502E-2</v>
      </c>
      <c r="J87" s="301">
        <v>388</v>
      </c>
      <c r="K87" s="650">
        <v>7.7864740116395742E-2</v>
      </c>
      <c r="L87" s="301">
        <v>1078</v>
      </c>
      <c r="M87" s="650">
        <v>0.21633554083885209</v>
      </c>
      <c r="N87" s="301">
        <v>660</v>
      </c>
      <c r="O87" s="650">
        <v>0.13245033112582782</v>
      </c>
      <c r="P87" s="639">
        <v>2716</v>
      </c>
    </row>
    <row r="88" spans="1:16" ht="15">
      <c r="A88" s="637">
        <v>313</v>
      </c>
      <c r="B88" s="336" t="s">
        <v>3496</v>
      </c>
      <c r="C88" s="497">
        <v>10226</v>
      </c>
      <c r="D88" s="638">
        <v>553</v>
      </c>
      <c r="E88" s="650">
        <v>5.4077840797965966E-2</v>
      </c>
      <c r="F88" s="301">
        <v>617</v>
      </c>
      <c r="G88" s="650">
        <v>6.0336397418345393E-2</v>
      </c>
      <c r="H88" s="301">
        <v>684</v>
      </c>
      <c r="I88" s="650">
        <v>6.6888323880305106E-2</v>
      </c>
      <c r="J88" s="301">
        <v>963</v>
      </c>
      <c r="K88" s="650">
        <v>9.4171719147271654E-2</v>
      </c>
      <c r="L88" s="301">
        <v>2495</v>
      </c>
      <c r="M88" s="650">
        <v>0.24398591824760416</v>
      </c>
      <c r="N88" s="301">
        <v>1378</v>
      </c>
      <c r="O88" s="650">
        <v>0.13475454723254449</v>
      </c>
      <c r="P88" s="639">
        <v>6690</v>
      </c>
    </row>
    <row r="89" spans="1:16" ht="15">
      <c r="A89" s="637">
        <v>318</v>
      </c>
      <c r="B89" s="336" t="s">
        <v>120</v>
      </c>
      <c r="C89" s="497">
        <v>60921</v>
      </c>
      <c r="D89" s="638">
        <v>1004</v>
      </c>
      <c r="E89" s="650">
        <v>1.6480359810246058E-2</v>
      </c>
      <c r="F89" s="301">
        <v>1063</v>
      </c>
      <c r="G89" s="650">
        <v>1.7448827169613105E-2</v>
      </c>
      <c r="H89" s="301">
        <v>1163</v>
      </c>
      <c r="I89" s="650">
        <v>1.9090297270235222E-2</v>
      </c>
      <c r="J89" s="301">
        <v>2572</v>
      </c>
      <c r="K89" s="650">
        <v>4.2218610988000851E-2</v>
      </c>
      <c r="L89" s="301">
        <v>6048</v>
      </c>
      <c r="M89" s="650">
        <v>9.927611168562564E-2</v>
      </c>
      <c r="N89" s="301">
        <v>2996</v>
      </c>
      <c r="O89" s="650">
        <v>4.9178444214638628E-2</v>
      </c>
      <c r="P89" s="639">
        <v>14846</v>
      </c>
    </row>
    <row r="90" spans="1:16" ht="15">
      <c r="A90" s="637">
        <v>321</v>
      </c>
      <c r="B90" s="336" t="s">
        <v>122</v>
      </c>
      <c r="C90" s="497">
        <v>9121</v>
      </c>
      <c r="D90" s="638">
        <v>313</v>
      </c>
      <c r="E90" s="650">
        <v>3.4316412674048898E-2</v>
      </c>
      <c r="F90" s="301">
        <v>306</v>
      </c>
      <c r="G90" s="650">
        <v>3.3548952965683589E-2</v>
      </c>
      <c r="H90" s="301">
        <v>361</v>
      </c>
      <c r="I90" s="650">
        <v>3.9578993531411026E-2</v>
      </c>
      <c r="J90" s="301">
        <v>723</v>
      </c>
      <c r="K90" s="650">
        <v>7.92676241640171E-2</v>
      </c>
      <c r="L90" s="301">
        <v>1573</v>
      </c>
      <c r="M90" s="650">
        <v>0.17245916017980484</v>
      </c>
      <c r="N90" s="301">
        <v>667</v>
      </c>
      <c r="O90" s="650">
        <v>7.3127946497094615E-2</v>
      </c>
      <c r="P90" s="639">
        <v>3943</v>
      </c>
    </row>
    <row r="91" spans="1:16" ht="15">
      <c r="A91" s="637">
        <v>376</v>
      </c>
      <c r="B91" s="336" t="s">
        <v>3497</v>
      </c>
      <c r="C91" s="497">
        <v>71570</v>
      </c>
      <c r="D91" s="638">
        <v>987</v>
      </c>
      <c r="E91" s="650">
        <v>1.3790694425038424E-2</v>
      </c>
      <c r="F91" s="301">
        <v>1210</v>
      </c>
      <c r="G91" s="650">
        <v>1.6906525080340924E-2</v>
      </c>
      <c r="H91" s="301">
        <v>1298</v>
      </c>
      <c r="I91" s="650">
        <v>1.8136090540729354E-2</v>
      </c>
      <c r="J91" s="301">
        <v>3031</v>
      </c>
      <c r="K91" s="650">
        <v>4.235014670951516E-2</v>
      </c>
      <c r="L91" s="301">
        <v>5877</v>
      </c>
      <c r="M91" s="650">
        <v>8.2115411485259193E-2</v>
      </c>
      <c r="N91" s="301">
        <v>2816</v>
      </c>
      <c r="O91" s="650">
        <v>3.9346094732429789E-2</v>
      </c>
      <c r="P91" s="639">
        <v>15219</v>
      </c>
    </row>
    <row r="92" spans="1:16" ht="15">
      <c r="A92" s="637">
        <v>400</v>
      </c>
      <c r="B92" s="336" t="s">
        <v>3498</v>
      </c>
      <c r="C92" s="497">
        <v>23455</v>
      </c>
      <c r="D92" s="638">
        <v>643</v>
      </c>
      <c r="E92" s="650">
        <v>2.7414197399275208E-2</v>
      </c>
      <c r="F92" s="301">
        <v>703</v>
      </c>
      <c r="G92" s="650">
        <v>2.9972287358772116E-2</v>
      </c>
      <c r="H92" s="301">
        <v>961</v>
      </c>
      <c r="I92" s="650">
        <v>4.0972074184608825E-2</v>
      </c>
      <c r="J92" s="301">
        <v>1797</v>
      </c>
      <c r="K92" s="650">
        <v>7.6614794286932422E-2</v>
      </c>
      <c r="L92" s="301">
        <v>3978</v>
      </c>
      <c r="M92" s="650">
        <v>0.16960136431464506</v>
      </c>
      <c r="N92" s="301">
        <v>1828</v>
      </c>
      <c r="O92" s="650">
        <v>7.7936474099339154E-2</v>
      </c>
      <c r="P92" s="639">
        <v>9910</v>
      </c>
    </row>
    <row r="93" spans="1:16" ht="15">
      <c r="A93" s="637">
        <v>440</v>
      </c>
      <c r="B93" s="336" t="s">
        <v>149</v>
      </c>
      <c r="C93" s="497">
        <v>71117</v>
      </c>
      <c r="D93" s="638">
        <v>2838</v>
      </c>
      <c r="E93" s="650">
        <v>3.9906070278555056E-2</v>
      </c>
      <c r="F93" s="301">
        <v>2837</v>
      </c>
      <c r="G93" s="650">
        <v>3.9892008943009406E-2</v>
      </c>
      <c r="H93" s="301">
        <v>2625</v>
      </c>
      <c r="I93" s="650">
        <v>3.691100580733158E-2</v>
      </c>
      <c r="J93" s="301">
        <v>4639</v>
      </c>
      <c r="K93" s="650">
        <v>6.5230535596270928E-2</v>
      </c>
      <c r="L93" s="301">
        <v>9556</v>
      </c>
      <c r="M93" s="650">
        <v>0.13437012247423261</v>
      </c>
      <c r="N93" s="301">
        <v>3565</v>
      </c>
      <c r="O93" s="650">
        <v>5.0128661220242697E-2</v>
      </c>
      <c r="P93" s="639">
        <v>26060</v>
      </c>
    </row>
    <row r="94" spans="1:16" ht="15">
      <c r="A94" s="637">
        <v>483</v>
      </c>
      <c r="B94" s="336" t="s">
        <v>157</v>
      </c>
      <c r="C94" s="497">
        <v>10417</v>
      </c>
      <c r="D94" s="638">
        <v>575</v>
      </c>
      <c r="E94" s="650">
        <v>5.5198233656522988E-2</v>
      </c>
      <c r="F94" s="301">
        <v>634</v>
      </c>
      <c r="G94" s="650">
        <v>6.0862052414322743E-2</v>
      </c>
      <c r="H94" s="301">
        <v>869</v>
      </c>
      <c r="I94" s="650">
        <v>8.3421330517423439E-2</v>
      </c>
      <c r="J94" s="301">
        <v>1270</v>
      </c>
      <c r="K94" s="650">
        <v>0.12191609868484209</v>
      </c>
      <c r="L94" s="301">
        <v>2811</v>
      </c>
      <c r="M94" s="650">
        <v>0.2698473648843237</v>
      </c>
      <c r="N94" s="301">
        <v>1705</v>
      </c>
      <c r="O94" s="650">
        <v>0.16367476240760295</v>
      </c>
      <c r="P94" s="639">
        <v>7864</v>
      </c>
    </row>
    <row r="95" spans="1:16" ht="15">
      <c r="A95" s="637">
        <v>541</v>
      </c>
      <c r="B95" s="336" t="s">
        <v>3499</v>
      </c>
      <c r="C95" s="497">
        <v>22798</v>
      </c>
      <c r="D95" s="638">
        <v>1035</v>
      </c>
      <c r="E95" s="650">
        <v>4.5398719185893499E-2</v>
      </c>
      <c r="F95" s="301">
        <v>1052</v>
      </c>
      <c r="G95" s="650">
        <v>4.6144398631458902E-2</v>
      </c>
      <c r="H95" s="301">
        <v>1145</v>
      </c>
      <c r="I95" s="650">
        <v>5.0223703833669621E-2</v>
      </c>
      <c r="J95" s="301">
        <v>2050</v>
      </c>
      <c r="K95" s="650">
        <v>8.9920168435827702E-2</v>
      </c>
      <c r="L95" s="301">
        <v>4837</v>
      </c>
      <c r="M95" s="650">
        <v>0.21216773401175543</v>
      </c>
      <c r="N95" s="301">
        <v>2379</v>
      </c>
      <c r="O95" s="650">
        <v>0.10435125888235811</v>
      </c>
      <c r="P95" s="639">
        <v>12498</v>
      </c>
    </row>
    <row r="96" spans="1:16" ht="15">
      <c r="A96" s="637">
        <v>607</v>
      </c>
      <c r="B96" s="336" t="s">
        <v>3500</v>
      </c>
      <c r="C96" s="497">
        <v>25933</v>
      </c>
      <c r="D96" s="638">
        <v>273</v>
      </c>
      <c r="E96" s="650">
        <v>1.0527127598041105E-2</v>
      </c>
      <c r="F96" s="301">
        <v>304</v>
      </c>
      <c r="G96" s="650">
        <v>1.1722515713569583E-2</v>
      </c>
      <c r="H96" s="301">
        <v>353</v>
      </c>
      <c r="I96" s="650">
        <v>1.3612000154243627E-2</v>
      </c>
      <c r="J96" s="301">
        <v>714</v>
      </c>
      <c r="K96" s="650">
        <v>2.7532487564107509E-2</v>
      </c>
      <c r="L96" s="301">
        <v>1626</v>
      </c>
      <c r="M96" s="650">
        <v>6.2700034704816263E-2</v>
      </c>
      <c r="N96" s="301">
        <v>903</v>
      </c>
      <c r="O96" s="650">
        <v>3.4820498978135966E-2</v>
      </c>
      <c r="P96" s="639">
        <v>4173</v>
      </c>
    </row>
    <row r="97" spans="1:16" ht="15">
      <c r="A97" s="637">
        <v>615</v>
      </c>
      <c r="B97" s="336" t="s">
        <v>3501</v>
      </c>
      <c r="C97" s="497">
        <v>149786</v>
      </c>
      <c r="D97" s="638">
        <v>2774</v>
      </c>
      <c r="E97" s="650">
        <v>1.8519754850253027E-2</v>
      </c>
      <c r="F97" s="301">
        <v>2621</v>
      </c>
      <c r="G97" s="650">
        <v>1.7498297571201582E-2</v>
      </c>
      <c r="H97" s="301">
        <v>2787</v>
      </c>
      <c r="I97" s="650">
        <v>1.8606545338015569E-2</v>
      </c>
      <c r="J97" s="301">
        <v>6865</v>
      </c>
      <c r="K97" s="650">
        <v>4.5832053729988116E-2</v>
      </c>
      <c r="L97" s="301">
        <v>14428</v>
      </c>
      <c r="M97" s="650">
        <v>9.6324089033688068E-2</v>
      </c>
      <c r="N97" s="301">
        <v>5966</v>
      </c>
      <c r="O97" s="650">
        <v>3.9830157691640077E-2</v>
      </c>
      <c r="P97" s="639">
        <v>35441</v>
      </c>
    </row>
    <row r="98" spans="1:16" ht="15">
      <c r="A98" s="637">
        <v>649</v>
      </c>
      <c r="B98" s="336" t="s">
        <v>3502</v>
      </c>
      <c r="C98" s="497">
        <v>16559</v>
      </c>
      <c r="D98" s="638">
        <v>710</v>
      </c>
      <c r="E98" s="650">
        <v>4.2876985325200796E-2</v>
      </c>
      <c r="F98" s="301">
        <v>873</v>
      </c>
      <c r="G98" s="650">
        <v>5.2720574913944079E-2</v>
      </c>
      <c r="H98" s="301">
        <v>1075</v>
      </c>
      <c r="I98" s="650">
        <v>6.4919379189564586E-2</v>
      </c>
      <c r="J98" s="301">
        <v>1659</v>
      </c>
      <c r="K98" s="650">
        <v>0.10018720937254665</v>
      </c>
      <c r="L98" s="301">
        <v>3863</v>
      </c>
      <c r="M98" s="650">
        <v>0.23328703424119815</v>
      </c>
      <c r="N98" s="301">
        <v>2135</v>
      </c>
      <c r="O98" s="650">
        <v>0.1289329065764841</v>
      </c>
      <c r="P98" s="639">
        <v>10315</v>
      </c>
    </row>
    <row r="99" spans="1:16" ht="15">
      <c r="A99" s="637">
        <v>652</v>
      </c>
      <c r="B99" s="336" t="s">
        <v>193</v>
      </c>
      <c r="C99" s="497">
        <v>6169</v>
      </c>
      <c r="D99" s="638">
        <v>353</v>
      </c>
      <c r="E99" s="650">
        <v>5.722159183011833E-2</v>
      </c>
      <c r="F99" s="301">
        <v>512</v>
      </c>
      <c r="G99" s="650">
        <v>8.2995623277678718E-2</v>
      </c>
      <c r="H99" s="301">
        <v>570</v>
      </c>
      <c r="I99" s="650">
        <v>9.2397471227103262E-2</v>
      </c>
      <c r="J99" s="301">
        <v>784</v>
      </c>
      <c r="K99" s="650">
        <v>0.12708704814394553</v>
      </c>
      <c r="L99" s="301">
        <v>1750</v>
      </c>
      <c r="M99" s="650">
        <v>0.28367644674987841</v>
      </c>
      <c r="N99" s="301">
        <v>1008</v>
      </c>
      <c r="O99" s="650">
        <v>0.16339763332792998</v>
      </c>
      <c r="P99" s="639">
        <v>4977</v>
      </c>
    </row>
    <row r="100" spans="1:16" ht="15">
      <c r="A100" s="637">
        <v>660</v>
      </c>
      <c r="B100" s="336" t="s">
        <v>3503</v>
      </c>
      <c r="C100" s="497">
        <v>13743</v>
      </c>
      <c r="D100" s="638">
        <v>888</v>
      </c>
      <c r="E100" s="650">
        <v>6.461471294477189E-2</v>
      </c>
      <c r="F100" s="301">
        <v>1035</v>
      </c>
      <c r="G100" s="650">
        <v>7.531106745252128E-2</v>
      </c>
      <c r="H100" s="301">
        <v>1156</v>
      </c>
      <c r="I100" s="650">
        <v>8.4115549734410239E-2</v>
      </c>
      <c r="J100" s="301">
        <v>1650</v>
      </c>
      <c r="K100" s="650">
        <v>0.12006112202575857</v>
      </c>
      <c r="L100" s="301">
        <v>3959</v>
      </c>
      <c r="M100" s="650">
        <v>0.28807392854544134</v>
      </c>
      <c r="N100" s="301">
        <v>1705</v>
      </c>
      <c r="O100" s="650">
        <v>0.12406315942661719</v>
      </c>
      <c r="P100" s="639">
        <v>10393</v>
      </c>
    </row>
    <row r="101" spans="1:16" ht="15">
      <c r="A101" s="637">
        <v>667</v>
      </c>
      <c r="B101" s="336" t="s">
        <v>209</v>
      </c>
      <c r="C101" s="497">
        <v>16404</v>
      </c>
      <c r="D101" s="638">
        <v>725</v>
      </c>
      <c r="E101" s="650">
        <v>4.4196537429895148E-2</v>
      </c>
      <c r="F101" s="301">
        <v>756</v>
      </c>
      <c r="G101" s="650">
        <v>4.6086320409656184E-2</v>
      </c>
      <c r="H101" s="301">
        <v>906</v>
      </c>
      <c r="I101" s="650">
        <v>5.5230431602048283E-2</v>
      </c>
      <c r="J101" s="301">
        <v>1654</v>
      </c>
      <c r="K101" s="650">
        <v>0.10082906608144356</v>
      </c>
      <c r="L101" s="301">
        <v>3828</v>
      </c>
      <c r="M101" s="650">
        <v>0.23335771762984639</v>
      </c>
      <c r="N101" s="301">
        <v>2086</v>
      </c>
      <c r="O101" s="650">
        <v>0.12716410631553279</v>
      </c>
      <c r="P101" s="639">
        <v>9955</v>
      </c>
    </row>
    <row r="102" spans="1:16" ht="15">
      <c r="A102" s="637">
        <v>674</v>
      </c>
      <c r="B102" s="336" t="s">
        <v>213</v>
      </c>
      <c r="C102" s="497">
        <v>23531</v>
      </c>
      <c r="D102" s="638">
        <v>726</v>
      </c>
      <c r="E102" s="650">
        <v>3.0852917428073605E-2</v>
      </c>
      <c r="F102" s="301">
        <v>837</v>
      </c>
      <c r="G102" s="650">
        <v>3.5570099018316266E-2</v>
      </c>
      <c r="H102" s="301">
        <v>1063</v>
      </c>
      <c r="I102" s="650">
        <v>4.5174450724576092E-2</v>
      </c>
      <c r="J102" s="301">
        <v>1866</v>
      </c>
      <c r="K102" s="650">
        <v>7.9299647273809018E-2</v>
      </c>
      <c r="L102" s="301">
        <v>4909</v>
      </c>
      <c r="M102" s="650">
        <v>0.20861841825676766</v>
      </c>
      <c r="N102" s="301">
        <v>2341</v>
      </c>
      <c r="O102" s="650">
        <v>9.9485784709532107E-2</v>
      </c>
      <c r="P102" s="639">
        <v>11742</v>
      </c>
    </row>
    <row r="103" spans="1:16" ht="15">
      <c r="A103" s="637">
        <v>697</v>
      </c>
      <c r="B103" s="336" t="s">
        <v>223</v>
      </c>
      <c r="C103" s="497">
        <v>38336</v>
      </c>
      <c r="D103" s="638">
        <v>1663</v>
      </c>
      <c r="E103" s="650">
        <v>4.3379590984974958E-2</v>
      </c>
      <c r="F103" s="301">
        <v>1683</v>
      </c>
      <c r="G103" s="650">
        <v>4.3901293823038395E-2</v>
      </c>
      <c r="H103" s="301">
        <v>1910</v>
      </c>
      <c r="I103" s="650">
        <v>4.9822621035058433E-2</v>
      </c>
      <c r="J103" s="301">
        <v>2952</v>
      </c>
      <c r="K103" s="650">
        <v>7.7003338898163604E-2</v>
      </c>
      <c r="L103" s="301">
        <v>6435</v>
      </c>
      <c r="M103" s="650">
        <v>0.16785788814691152</v>
      </c>
      <c r="N103" s="301">
        <v>2554</v>
      </c>
      <c r="O103" s="650">
        <v>6.6621452420701166E-2</v>
      </c>
      <c r="P103" s="639">
        <v>17197</v>
      </c>
    </row>
    <row r="104" spans="1:16" ht="15">
      <c r="A104" s="637">
        <v>756</v>
      </c>
      <c r="B104" s="336" t="s">
        <v>228</v>
      </c>
      <c r="C104" s="497">
        <v>38357</v>
      </c>
      <c r="D104" s="638">
        <v>1971</v>
      </c>
      <c r="E104" s="650">
        <v>5.1385666240842613E-2</v>
      </c>
      <c r="F104" s="301">
        <v>1852</v>
      </c>
      <c r="G104" s="650">
        <v>4.8283233829548716E-2</v>
      </c>
      <c r="H104" s="301">
        <v>2415</v>
      </c>
      <c r="I104" s="650">
        <v>6.2961128346846723E-2</v>
      </c>
      <c r="J104" s="301">
        <v>4094</v>
      </c>
      <c r="K104" s="650">
        <v>0.1067341032927497</v>
      </c>
      <c r="L104" s="301">
        <v>8826</v>
      </c>
      <c r="M104" s="650">
        <v>0.23010141564773054</v>
      </c>
      <c r="N104" s="301">
        <v>4489</v>
      </c>
      <c r="O104" s="650">
        <v>0.1170320932293975</v>
      </c>
      <c r="P104" s="639">
        <v>23647</v>
      </c>
    </row>
    <row r="105" spans="1:16">
      <c r="A105" s="634">
        <v>8</v>
      </c>
      <c r="B105" s="185" t="s">
        <v>391</v>
      </c>
      <c r="C105" s="430">
        <v>388050</v>
      </c>
      <c r="D105" s="635">
        <v>14395</v>
      </c>
      <c r="E105" s="651">
        <v>3.7095735085684832E-2</v>
      </c>
      <c r="F105" s="635">
        <v>16303</v>
      </c>
      <c r="G105" s="651">
        <v>4.2012627238757892E-2</v>
      </c>
      <c r="H105" s="66">
        <v>20059</v>
      </c>
      <c r="I105" s="651">
        <v>5.1691792294807373E-2</v>
      </c>
      <c r="J105" s="66">
        <v>34842</v>
      </c>
      <c r="K105" s="651">
        <v>0.16354828716003716</v>
      </c>
      <c r="L105" s="66">
        <v>81620</v>
      </c>
      <c r="M105" s="651">
        <v>0.38312413747782087</v>
      </c>
      <c r="N105" s="66">
        <v>45819</v>
      </c>
      <c r="O105" s="651">
        <v>0.21507430599235816</v>
      </c>
      <c r="P105" s="636">
        <v>213038</v>
      </c>
    </row>
    <row r="106" spans="1:16" ht="15">
      <c r="A106" s="637">
        <v>30</v>
      </c>
      <c r="B106" s="336" t="s">
        <v>14</v>
      </c>
      <c r="C106" s="497">
        <v>32762</v>
      </c>
      <c r="D106" s="638">
        <v>617</v>
      </c>
      <c r="E106" s="650">
        <v>1.8832794090714852E-2</v>
      </c>
      <c r="F106" s="301">
        <v>594</v>
      </c>
      <c r="G106" s="650">
        <v>1.8130761247787071E-2</v>
      </c>
      <c r="H106" s="301">
        <v>802</v>
      </c>
      <c r="I106" s="650">
        <v>2.4479580001220927E-2</v>
      </c>
      <c r="J106" s="301">
        <v>1601</v>
      </c>
      <c r="K106" s="650">
        <v>4.8867590501190404E-2</v>
      </c>
      <c r="L106" s="301">
        <v>4085</v>
      </c>
      <c r="M106" s="650">
        <v>0.12468713753739089</v>
      </c>
      <c r="N106" s="301">
        <v>2380</v>
      </c>
      <c r="O106" s="650">
        <v>7.264513765948355E-2</v>
      </c>
      <c r="P106" s="639">
        <v>10079</v>
      </c>
    </row>
    <row r="107" spans="1:16" ht="15">
      <c r="A107" s="637">
        <v>34</v>
      </c>
      <c r="B107" s="336" t="s">
        <v>18</v>
      </c>
      <c r="C107" s="497">
        <v>46289</v>
      </c>
      <c r="D107" s="638">
        <v>1888</v>
      </c>
      <c r="E107" s="650">
        <v>4.0787228067143383E-2</v>
      </c>
      <c r="F107" s="301">
        <v>2255</v>
      </c>
      <c r="G107" s="650">
        <v>4.8715677590788306E-2</v>
      </c>
      <c r="H107" s="301">
        <v>2613</v>
      </c>
      <c r="I107" s="650">
        <v>5.644969647216401E-2</v>
      </c>
      <c r="J107" s="301">
        <v>4837</v>
      </c>
      <c r="K107" s="650">
        <v>0.10449566851735834</v>
      </c>
      <c r="L107" s="301">
        <v>11020</v>
      </c>
      <c r="M107" s="650">
        <v>0.2380695197563136</v>
      </c>
      <c r="N107" s="301">
        <v>5647</v>
      </c>
      <c r="O107" s="650">
        <v>0.12199442632158829</v>
      </c>
      <c r="P107" s="639">
        <v>28260</v>
      </c>
    </row>
    <row r="108" spans="1:16" ht="15">
      <c r="A108" s="637">
        <v>36</v>
      </c>
      <c r="B108" s="336" t="s">
        <v>20</v>
      </c>
      <c r="C108" s="497">
        <v>6117</v>
      </c>
      <c r="D108" s="638">
        <v>193</v>
      </c>
      <c r="E108" s="650">
        <v>3.1551414091875105E-2</v>
      </c>
      <c r="F108" s="301">
        <v>158</v>
      </c>
      <c r="G108" s="650">
        <v>2.5829655059669773E-2</v>
      </c>
      <c r="H108" s="301">
        <v>224</v>
      </c>
      <c r="I108" s="650">
        <v>3.6619257806114108E-2</v>
      </c>
      <c r="J108" s="301">
        <v>360</v>
      </c>
      <c r="K108" s="650">
        <v>5.8852378616969105E-2</v>
      </c>
      <c r="L108" s="301">
        <v>834</v>
      </c>
      <c r="M108" s="650">
        <v>0.13634134379597843</v>
      </c>
      <c r="N108" s="301">
        <v>651</v>
      </c>
      <c r="O108" s="650">
        <v>0.10642471799901913</v>
      </c>
      <c r="P108" s="639">
        <v>2420</v>
      </c>
    </row>
    <row r="109" spans="1:16" ht="15">
      <c r="A109" s="637">
        <v>91</v>
      </c>
      <c r="B109" s="336" t="s">
        <v>47</v>
      </c>
      <c r="C109" s="497">
        <v>10770</v>
      </c>
      <c r="D109" s="638">
        <v>457</v>
      </c>
      <c r="E109" s="650">
        <v>4.2432683379758591E-2</v>
      </c>
      <c r="F109" s="301">
        <v>485</v>
      </c>
      <c r="G109" s="650">
        <v>4.5032497678737231E-2</v>
      </c>
      <c r="H109" s="301">
        <v>645</v>
      </c>
      <c r="I109" s="650">
        <v>5.9888579387186627E-2</v>
      </c>
      <c r="J109" s="301">
        <v>1039</v>
      </c>
      <c r="K109" s="650">
        <v>9.647168059424327E-2</v>
      </c>
      <c r="L109" s="301">
        <v>2372</v>
      </c>
      <c r="M109" s="650">
        <v>0.22024141132776232</v>
      </c>
      <c r="N109" s="301">
        <v>1249</v>
      </c>
      <c r="O109" s="650">
        <v>0.1159702878365831</v>
      </c>
      <c r="P109" s="639">
        <v>6247</v>
      </c>
    </row>
    <row r="110" spans="1:16" ht="15">
      <c r="A110" s="637">
        <v>93</v>
      </c>
      <c r="B110" s="336" t="s">
        <v>49</v>
      </c>
      <c r="C110" s="497">
        <v>16648</v>
      </c>
      <c r="D110" s="638">
        <v>1176</v>
      </c>
      <c r="E110" s="650">
        <v>7.0639115809706873E-2</v>
      </c>
      <c r="F110" s="301">
        <v>1306</v>
      </c>
      <c r="G110" s="650">
        <v>7.8447861604997601E-2</v>
      </c>
      <c r="H110" s="301">
        <v>1440</v>
      </c>
      <c r="I110" s="650">
        <v>8.6496876501681877E-2</v>
      </c>
      <c r="J110" s="301">
        <v>2592</v>
      </c>
      <c r="K110" s="650">
        <v>0.15569437770302738</v>
      </c>
      <c r="L110" s="301">
        <v>5441</v>
      </c>
      <c r="M110" s="650">
        <v>0.32682604517059105</v>
      </c>
      <c r="N110" s="301">
        <v>2153</v>
      </c>
      <c r="O110" s="650">
        <v>0.12932484382508411</v>
      </c>
      <c r="P110" s="639">
        <v>14108</v>
      </c>
    </row>
    <row r="111" spans="1:16" ht="15">
      <c r="A111" s="637">
        <v>101</v>
      </c>
      <c r="B111" s="336" t="s">
        <v>3504</v>
      </c>
      <c r="C111" s="497">
        <v>27557</v>
      </c>
      <c r="D111" s="638">
        <v>1293</v>
      </c>
      <c r="E111" s="650">
        <v>4.692092753202453E-2</v>
      </c>
      <c r="F111" s="301">
        <v>1460</v>
      </c>
      <c r="G111" s="650">
        <v>5.2981093732989801E-2</v>
      </c>
      <c r="H111" s="301">
        <v>1797</v>
      </c>
      <c r="I111" s="650">
        <v>6.5210291396015529E-2</v>
      </c>
      <c r="J111" s="301">
        <v>3016</v>
      </c>
      <c r="K111" s="650">
        <v>0.10944587582102551</v>
      </c>
      <c r="L111" s="301">
        <v>7194</v>
      </c>
      <c r="M111" s="650">
        <v>0.26105889610625249</v>
      </c>
      <c r="N111" s="301">
        <v>3818</v>
      </c>
      <c r="O111" s="650">
        <v>0.13854918895380483</v>
      </c>
      <c r="P111" s="639">
        <v>18578</v>
      </c>
    </row>
    <row r="112" spans="1:16" ht="15">
      <c r="A112" s="637">
        <v>145</v>
      </c>
      <c r="B112" s="336" t="s">
        <v>69</v>
      </c>
      <c r="C112" s="497">
        <v>4868</v>
      </c>
      <c r="D112" s="638">
        <v>196</v>
      </c>
      <c r="E112" s="650">
        <v>4.0262941659819231E-2</v>
      </c>
      <c r="F112" s="301">
        <v>213</v>
      </c>
      <c r="G112" s="650">
        <v>4.3755135579293343E-2</v>
      </c>
      <c r="H112" s="301">
        <v>359</v>
      </c>
      <c r="I112" s="650">
        <v>7.3746918652423998E-2</v>
      </c>
      <c r="J112" s="301">
        <v>454</v>
      </c>
      <c r="K112" s="650">
        <v>9.3262119967132295E-2</v>
      </c>
      <c r="L112" s="301">
        <v>1327</v>
      </c>
      <c r="M112" s="650">
        <v>0.27259654889071488</v>
      </c>
      <c r="N112" s="301">
        <v>830</v>
      </c>
      <c r="O112" s="650">
        <v>0.17050123253903041</v>
      </c>
      <c r="P112" s="639">
        <v>3379</v>
      </c>
    </row>
    <row r="113" spans="1:16" ht="15">
      <c r="A113" s="637">
        <v>209</v>
      </c>
      <c r="B113" s="336" t="s">
        <v>88</v>
      </c>
      <c r="C113" s="497">
        <v>22713</v>
      </c>
      <c r="D113" s="638">
        <v>901</v>
      </c>
      <c r="E113" s="650">
        <v>3.9668912076784218E-2</v>
      </c>
      <c r="F113" s="301">
        <v>1013</v>
      </c>
      <c r="G113" s="650">
        <v>4.4600008805529875E-2</v>
      </c>
      <c r="H113" s="301">
        <v>1262</v>
      </c>
      <c r="I113" s="650">
        <v>5.5562893497116191E-2</v>
      </c>
      <c r="J113" s="301">
        <v>2311</v>
      </c>
      <c r="K113" s="650">
        <v>0.10174789767974288</v>
      </c>
      <c r="L113" s="301">
        <v>5445</v>
      </c>
      <c r="M113" s="650">
        <v>0.23973055078589353</v>
      </c>
      <c r="N113" s="301">
        <v>2511</v>
      </c>
      <c r="O113" s="650">
        <v>0.11055342755250297</v>
      </c>
      <c r="P113" s="639">
        <v>13443</v>
      </c>
    </row>
    <row r="114" spans="1:16" ht="15">
      <c r="A114" s="637">
        <v>282</v>
      </c>
      <c r="B114" s="336" t="s">
        <v>106</v>
      </c>
      <c r="C114" s="497">
        <v>25924</v>
      </c>
      <c r="D114" s="638">
        <v>401</v>
      </c>
      <c r="E114" s="650">
        <v>1.5468291930257677E-2</v>
      </c>
      <c r="F114" s="301">
        <v>396</v>
      </c>
      <c r="G114" s="650">
        <v>1.5275420459805586E-2</v>
      </c>
      <c r="H114" s="301">
        <v>596</v>
      </c>
      <c r="I114" s="650">
        <v>2.2990279277889214E-2</v>
      </c>
      <c r="J114" s="301">
        <v>1170</v>
      </c>
      <c r="K114" s="650">
        <v>4.5131924085789227E-2</v>
      </c>
      <c r="L114" s="301">
        <v>3095</v>
      </c>
      <c r="M114" s="650">
        <v>0.11938744020984415</v>
      </c>
      <c r="N114" s="301">
        <v>2414</v>
      </c>
      <c r="O114" s="650">
        <v>9.3118345934269403E-2</v>
      </c>
      <c r="P114" s="639">
        <v>8072</v>
      </c>
    </row>
    <row r="115" spans="1:16" ht="15">
      <c r="A115" s="637">
        <v>353</v>
      </c>
      <c r="B115" s="336" t="s">
        <v>126</v>
      </c>
      <c r="C115" s="497">
        <v>5855</v>
      </c>
      <c r="D115" s="638">
        <v>172</v>
      </c>
      <c r="E115" s="650">
        <v>2.9376601195559352E-2</v>
      </c>
      <c r="F115" s="301">
        <v>195</v>
      </c>
      <c r="G115" s="650">
        <v>3.3304867634500426E-2</v>
      </c>
      <c r="H115" s="301">
        <v>242</v>
      </c>
      <c r="I115" s="650">
        <v>4.1332194705380014E-2</v>
      </c>
      <c r="J115" s="301">
        <v>414</v>
      </c>
      <c r="K115" s="650">
        <v>7.070879590093937E-2</v>
      </c>
      <c r="L115" s="301">
        <v>997</v>
      </c>
      <c r="M115" s="650">
        <v>0.17028181041844578</v>
      </c>
      <c r="N115" s="301">
        <v>699</v>
      </c>
      <c r="O115" s="650">
        <v>0.11938514090520923</v>
      </c>
      <c r="P115" s="639">
        <v>2719</v>
      </c>
    </row>
    <row r="116" spans="1:16" ht="15">
      <c r="A116" s="637">
        <v>364</v>
      </c>
      <c r="B116" s="336" t="s">
        <v>133</v>
      </c>
      <c r="C116" s="497">
        <v>15531</v>
      </c>
      <c r="D116" s="638">
        <v>617</v>
      </c>
      <c r="E116" s="650">
        <v>3.9726997617667889E-2</v>
      </c>
      <c r="F116" s="301">
        <v>733</v>
      </c>
      <c r="G116" s="650">
        <v>4.7195930719206747E-2</v>
      </c>
      <c r="H116" s="301">
        <v>886</v>
      </c>
      <c r="I116" s="650">
        <v>5.7047195930719205E-2</v>
      </c>
      <c r="J116" s="301">
        <v>1568</v>
      </c>
      <c r="K116" s="650">
        <v>0.10095937157942181</v>
      </c>
      <c r="L116" s="301">
        <v>3726</v>
      </c>
      <c r="M116" s="650">
        <v>0.239907282209774</v>
      </c>
      <c r="N116" s="301">
        <v>2023</v>
      </c>
      <c r="O116" s="650">
        <v>0.13025561779666472</v>
      </c>
      <c r="P116" s="639">
        <v>9553</v>
      </c>
    </row>
    <row r="117" spans="1:16" ht="15">
      <c r="A117" s="637">
        <v>368</v>
      </c>
      <c r="B117" s="336" t="s">
        <v>135</v>
      </c>
      <c r="C117" s="497">
        <v>14354</v>
      </c>
      <c r="D117" s="638">
        <v>384</v>
      </c>
      <c r="E117" s="650">
        <v>2.6752124843249268E-2</v>
      </c>
      <c r="F117" s="301">
        <v>473</v>
      </c>
      <c r="G117" s="650">
        <v>3.2952487111606518E-2</v>
      </c>
      <c r="H117" s="301">
        <v>540</v>
      </c>
      <c r="I117" s="650">
        <v>3.7620175560819286E-2</v>
      </c>
      <c r="J117" s="301">
        <v>910</v>
      </c>
      <c r="K117" s="650">
        <v>6.3396962519158426E-2</v>
      </c>
      <c r="L117" s="301">
        <v>2412</v>
      </c>
      <c r="M117" s="650">
        <v>0.16803678417165946</v>
      </c>
      <c r="N117" s="301">
        <v>1724</v>
      </c>
      <c r="O117" s="650">
        <v>0.12010589382750453</v>
      </c>
      <c r="P117" s="639">
        <v>6443</v>
      </c>
    </row>
    <row r="118" spans="1:16" ht="15">
      <c r="A118" s="637">
        <v>390</v>
      </c>
      <c r="B118" s="336" t="s">
        <v>141</v>
      </c>
      <c r="C118" s="497">
        <v>8862</v>
      </c>
      <c r="D118" s="638">
        <v>384</v>
      </c>
      <c r="E118" s="650">
        <v>4.3331076506431955E-2</v>
      </c>
      <c r="F118" s="301">
        <v>343</v>
      </c>
      <c r="G118" s="650">
        <v>3.8704581358609796E-2</v>
      </c>
      <c r="H118" s="301">
        <v>416</v>
      </c>
      <c r="I118" s="650">
        <v>4.6941999548634622E-2</v>
      </c>
      <c r="J118" s="301">
        <v>850</v>
      </c>
      <c r="K118" s="650">
        <v>9.5915143308508241E-2</v>
      </c>
      <c r="L118" s="301">
        <v>1814</v>
      </c>
      <c r="M118" s="650">
        <v>0.20469419995486346</v>
      </c>
      <c r="N118" s="301">
        <v>818</v>
      </c>
      <c r="O118" s="650">
        <v>9.2304220266305581E-2</v>
      </c>
      <c r="P118" s="639">
        <v>4625</v>
      </c>
    </row>
    <row r="119" spans="1:16" ht="15">
      <c r="A119" s="637">
        <v>467</v>
      </c>
      <c r="B119" s="336" t="s">
        <v>151</v>
      </c>
      <c r="C119" s="497">
        <v>6955</v>
      </c>
      <c r="D119" s="638">
        <v>232</v>
      </c>
      <c r="E119" s="650">
        <v>3.3357296908698778E-2</v>
      </c>
      <c r="F119" s="301">
        <v>271</v>
      </c>
      <c r="G119" s="650">
        <v>3.8964773544212794E-2</v>
      </c>
      <c r="H119" s="301">
        <v>375</v>
      </c>
      <c r="I119" s="650">
        <v>5.3918044572250183E-2</v>
      </c>
      <c r="J119" s="301">
        <v>581</v>
      </c>
      <c r="K119" s="650">
        <v>8.3537023723939619E-2</v>
      </c>
      <c r="L119" s="301">
        <v>1798</v>
      </c>
      <c r="M119" s="650">
        <v>0.25851905104241552</v>
      </c>
      <c r="N119" s="301">
        <v>1206</v>
      </c>
      <c r="O119" s="650">
        <v>0.17340043134435656</v>
      </c>
      <c r="P119" s="639">
        <v>4463</v>
      </c>
    </row>
    <row r="120" spans="1:16" ht="15">
      <c r="A120" s="637">
        <v>576</v>
      </c>
      <c r="B120" s="336" t="s">
        <v>169</v>
      </c>
      <c r="C120" s="497">
        <v>9148</v>
      </c>
      <c r="D120" s="638">
        <v>362</v>
      </c>
      <c r="E120" s="650">
        <v>3.9571491036292088E-2</v>
      </c>
      <c r="F120" s="301">
        <v>456</v>
      </c>
      <c r="G120" s="650">
        <v>4.9846961084390032E-2</v>
      </c>
      <c r="H120" s="301">
        <v>532</v>
      </c>
      <c r="I120" s="650">
        <v>5.8154787931788368E-2</v>
      </c>
      <c r="J120" s="301">
        <v>915</v>
      </c>
      <c r="K120" s="650">
        <v>0.10002186270223</v>
      </c>
      <c r="L120" s="301">
        <v>2128</v>
      </c>
      <c r="M120" s="650">
        <v>0.23261915172715347</v>
      </c>
      <c r="N120" s="301">
        <v>1230</v>
      </c>
      <c r="O120" s="650">
        <v>0.13445561871447312</v>
      </c>
      <c r="P120" s="639">
        <v>5623</v>
      </c>
    </row>
    <row r="121" spans="1:16" ht="15">
      <c r="A121" s="637">
        <v>642</v>
      </c>
      <c r="B121" s="336" t="s">
        <v>187</v>
      </c>
      <c r="C121" s="497">
        <v>19124</v>
      </c>
      <c r="D121" s="638">
        <v>940</v>
      </c>
      <c r="E121" s="650">
        <v>4.915289688349718E-2</v>
      </c>
      <c r="F121" s="301">
        <v>1051</v>
      </c>
      <c r="G121" s="650">
        <v>5.4957121941016526E-2</v>
      </c>
      <c r="H121" s="301">
        <v>1340</v>
      </c>
      <c r="I121" s="650">
        <v>7.0069023216900228E-2</v>
      </c>
      <c r="J121" s="301">
        <v>2137</v>
      </c>
      <c r="K121" s="650">
        <v>0.11174440493620581</v>
      </c>
      <c r="L121" s="301">
        <v>4912</v>
      </c>
      <c r="M121" s="650">
        <v>0.25685003137418949</v>
      </c>
      <c r="N121" s="301">
        <v>2450</v>
      </c>
      <c r="O121" s="650">
        <v>0.12811127379209369</v>
      </c>
      <c r="P121" s="639">
        <v>12830</v>
      </c>
    </row>
    <row r="122" spans="1:16" ht="15">
      <c r="A122" s="637">
        <v>679</v>
      </c>
      <c r="B122" s="336" t="s">
        <v>3505</v>
      </c>
      <c r="C122" s="497">
        <v>28471</v>
      </c>
      <c r="D122" s="638">
        <v>656</v>
      </c>
      <c r="E122" s="650">
        <v>2.3040989076604262E-2</v>
      </c>
      <c r="F122" s="301">
        <v>815</v>
      </c>
      <c r="G122" s="650">
        <v>2.8625619050964141E-2</v>
      </c>
      <c r="H122" s="301">
        <v>1130</v>
      </c>
      <c r="I122" s="650">
        <v>3.9689508622809178E-2</v>
      </c>
      <c r="J122" s="301">
        <v>1764</v>
      </c>
      <c r="K122" s="650">
        <v>6.1957781602332195E-2</v>
      </c>
      <c r="L122" s="301">
        <v>4771</v>
      </c>
      <c r="M122" s="650">
        <v>0.16757402268975449</v>
      </c>
      <c r="N122" s="301">
        <v>3666</v>
      </c>
      <c r="O122" s="650">
        <v>0.12876260054090127</v>
      </c>
      <c r="P122" s="639">
        <v>12802</v>
      </c>
    </row>
    <row r="123" spans="1:16" ht="15">
      <c r="A123" s="637">
        <v>789</v>
      </c>
      <c r="B123" s="336" t="s">
        <v>232</v>
      </c>
      <c r="C123" s="497">
        <v>16967</v>
      </c>
      <c r="D123" s="638">
        <v>510</v>
      </c>
      <c r="E123" s="650">
        <v>3.0058348558967406E-2</v>
      </c>
      <c r="F123" s="301">
        <v>607</v>
      </c>
      <c r="G123" s="650">
        <v>3.5775328579006303E-2</v>
      </c>
      <c r="H123" s="301">
        <v>762</v>
      </c>
      <c r="I123" s="650">
        <v>4.491070902339836E-2</v>
      </c>
      <c r="J123" s="301">
        <v>1312</v>
      </c>
      <c r="K123" s="650">
        <v>7.7326575116402424E-2</v>
      </c>
      <c r="L123" s="301">
        <v>3509</v>
      </c>
      <c r="M123" s="650">
        <v>0.20681322567336594</v>
      </c>
      <c r="N123" s="301">
        <v>2515</v>
      </c>
      <c r="O123" s="650">
        <v>0.14822891495255497</v>
      </c>
      <c r="P123" s="639">
        <v>9215</v>
      </c>
    </row>
    <row r="124" spans="1:16" ht="15">
      <c r="A124" s="637">
        <v>792</v>
      </c>
      <c r="B124" s="336" t="s">
        <v>236</v>
      </c>
      <c r="C124" s="497">
        <v>6526</v>
      </c>
      <c r="D124" s="638">
        <v>202</v>
      </c>
      <c r="E124" s="650">
        <v>3.0953110634385536E-2</v>
      </c>
      <c r="F124" s="301">
        <v>229</v>
      </c>
      <c r="G124" s="650">
        <v>3.509040760036776E-2</v>
      </c>
      <c r="H124" s="301">
        <v>229</v>
      </c>
      <c r="I124" s="650">
        <v>3.509040760036776E-2</v>
      </c>
      <c r="J124" s="301">
        <v>546</v>
      </c>
      <c r="K124" s="650">
        <v>8.3665338645418322E-2</v>
      </c>
      <c r="L124" s="301">
        <v>1148</v>
      </c>
      <c r="M124" s="650">
        <v>0.1759117376647257</v>
      </c>
      <c r="N124" s="301">
        <v>742</v>
      </c>
      <c r="O124" s="650">
        <v>0.11369904995403003</v>
      </c>
      <c r="P124" s="639">
        <v>3096</v>
      </c>
    </row>
    <row r="125" spans="1:16" ht="15">
      <c r="A125" s="637">
        <v>809</v>
      </c>
      <c r="B125" s="336" t="s">
        <v>238</v>
      </c>
      <c r="C125" s="497">
        <v>11226</v>
      </c>
      <c r="D125" s="638">
        <v>148</v>
      </c>
      <c r="E125" s="650">
        <v>1.3183680741136647E-2</v>
      </c>
      <c r="F125" s="301">
        <v>188</v>
      </c>
      <c r="G125" s="650">
        <v>1.6746837698200605E-2</v>
      </c>
      <c r="H125" s="301">
        <v>224</v>
      </c>
      <c r="I125" s="650">
        <v>1.9953678959558168E-2</v>
      </c>
      <c r="J125" s="301">
        <v>502</v>
      </c>
      <c r="K125" s="650">
        <v>4.471761981115268E-2</v>
      </c>
      <c r="L125" s="301">
        <v>1361</v>
      </c>
      <c r="M125" s="650">
        <v>0.12123641546410119</v>
      </c>
      <c r="N125" s="301">
        <v>1141</v>
      </c>
      <c r="O125" s="650">
        <v>0.10163905220024942</v>
      </c>
      <c r="P125" s="639">
        <v>3564</v>
      </c>
    </row>
    <row r="126" spans="1:16" ht="15">
      <c r="A126" s="637">
        <v>847</v>
      </c>
      <c r="B126" s="336" t="s">
        <v>246</v>
      </c>
      <c r="C126" s="497">
        <v>32336</v>
      </c>
      <c r="D126" s="638">
        <v>2192</v>
      </c>
      <c r="E126" s="650">
        <v>6.7788223651657598E-2</v>
      </c>
      <c r="F126" s="301">
        <v>2537</v>
      </c>
      <c r="G126" s="650">
        <v>7.8457446808510634E-2</v>
      </c>
      <c r="H126" s="301">
        <v>2906</v>
      </c>
      <c r="I126" s="650">
        <v>8.9868876793666508E-2</v>
      </c>
      <c r="J126" s="301">
        <v>4646</v>
      </c>
      <c r="K126" s="650">
        <v>0.14367887184562098</v>
      </c>
      <c r="L126" s="301">
        <v>8764</v>
      </c>
      <c r="M126" s="650">
        <v>0.2710291934685799</v>
      </c>
      <c r="N126" s="301">
        <v>3600</v>
      </c>
      <c r="O126" s="650">
        <v>0.11133102424542306</v>
      </c>
      <c r="P126" s="639">
        <v>24645</v>
      </c>
    </row>
    <row r="127" spans="1:16" ht="15">
      <c r="A127" s="637">
        <v>856</v>
      </c>
      <c r="B127" s="336" t="s">
        <v>251</v>
      </c>
      <c r="C127" s="497">
        <v>6778</v>
      </c>
      <c r="D127" s="638">
        <v>150</v>
      </c>
      <c r="E127" s="650">
        <v>2.2130421953378578E-2</v>
      </c>
      <c r="F127" s="301">
        <v>185</v>
      </c>
      <c r="G127" s="650">
        <v>2.729418707583358E-2</v>
      </c>
      <c r="H127" s="301">
        <v>248</v>
      </c>
      <c r="I127" s="650">
        <v>3.658896429625258E-2</v>
      </c>
      <c r="J127" s="301">
        <v>374</v>
      </c>
      <c r="K127" s="650">
        <v>5.5178518737090586E-2</v>
      </c>
      <c r="L127" s="301">
        <v>1140</v>
      </c>
      <c r="M127" s="650">
        <v>0.1681912068456772</v>
      </c>
      <c r="N127" s="301">
        <v>850</v>
      </c>
      <c r="O127" s="650">
        <v>0.1254057244024786</v>
      </c>
      <c r="P127" s="639">
        <v>2947</v>
      </c>
    </row>
    <row r="128" spans="1:16" ht="15">
      <c r="A128" s="637">
        <v>861</v>
      </c>
      <c r="B128" s="336" t="s">
        <v>255</v>
      </c>
      <c r="C128" s="497">
        <v>12269</v>
      </c>
      <c r="D128" s="638">
        <v>324</v>
      </c>
      <c r="E128" s="650">
        <v>2.6408020213546338E-2</v>
      </c>
      <c r="F128" s="301">
        <v>340</v>
      </c>
      <c r="G128" s="650">
        <v>2.7712119977178255E-2</v>
      </c>
      <c r="H128" s="301">
        <v>491</v>
      </c>
      <c r="I128" s="650">
        <v>4.0019561496454477E-2</v>
      </c>
      <c r="J128" s="301">
        <v>943</v>
      </c>
      <c r="K128" s="650">
        <v>7.6860379819056163E-2</v>
      </c>
      <c r="L128" s="301">
        <v>2327</v>
      </c>
      <c r="M128" s="650">
        <v>0.18966500937321706</v>
      </c>
      <c r="N128" s="301">
        <v>1502</v>
      </c>
      <c r="O128" s="650">
        <v>0.12242236531094629</v>
      </c>
      <c r="P128" s="639">
        <v>5927</v>
      </c>
    </row>
    <row r="129" spans="1:16">
      <c r="A129" s="634">
        <v>9</v>
      </c>
      <c r="B129" s="185" t="s">
        <v>3421</v>
      </c>
      <c r="C129" s="430">
        <v>4247875</v>
      </c>
      <c r="D129" s="635">
        <v>74632</v>
      </c>
      <c r="E129" s="651">
        <v>1.7569255215843217E-2</v>
      </c>
      <c r="F129" s="635">
        <v>83788</v>
      </c>
      <c r="G129" s="651">
        <v>1.9724685872347939E-2</v>
      </c>
      <c r="H129" s="66">
        <v>96860</v>
      </c>
      <c r="I129" s="651">
        <v>2.2801989229909073E-2</v>
      </c>
      <c r="J129" s="66">
        <v>205545</v>
      </c>
      <c r="K129" s="651">
        <v>0.1864215087857411</v>
      </c>
      <c r="L129" s="66">
        <v>457586</v>
      </c>
      <c r="M129" s="651">
        <v>0.41501312374045651</v>
      </c>
      <c r="N129" s="66">
        <v>184171</v>
      </c>
      <c r="O129" s="651">
        <v>0.16703610253024265</v>
      </c>
      <c r="P129" s="636">
        <v>1102582</v>
      </c>
    </row>
    <row r="130" spans="1:16" ht="15">
      <c r="A130" s="637">
        <v>1</v>
      </c>
      <c r="B130" s="336" t="s">
        <v>6</v>
      </c>
      <c r="C130" s="497">
        <v>2653729</v>
      </c>
      <c r="D130" s="638">
        <v>53279</v>
      </c>
      <c r="E130" s="650">
        <v>2.0077031226624874E-2</v>
      </c>
      <c r="F130" s="301">
        <v>60091</v>
      </c>
      <c r="G130" s="650">
        <v>2.2643985124328823E-2</v>
      </c>
      <c r="H130" s="301">
        <v>69120</v>
      </c>
      <c r="I130" s="650">
        <v>2.6046367206297251E-2</v>
      </c>
      <c r="J130" s="301">
        <v>148501</v>
      </c>
      <c r="K130" s="650">
        <v>5.5959368873008508E-2</v>
      </c>
      <c r="L130" s="301">
        <v>326759</v>
      </c>
      <c r="M130" s="650">
        <v>0.12313201536404056</v>
      </c>
      <c r="N130" s="301">
        <v>126383</v>
      </c>
      <c r="O130" s="650">
        <v>4.762468209828509E-2</v>
      </c>
      <c r="P130" s="639">
        <v>784133</v>
      </c>
    </row>
    <row r="131" spans="1:16" ht="15">
      <c r="A131" s="637">
        <v>79</v>
      </c>
      <c r="B131" s="336" t="s">
        <v>41</v>
      </c>
      <c r="C131" s="497">
        <v>56928</v>
      </c>
      <c r="D131" s="638">
        <v>1339</v>
      </c>
      <c r="E131" s="650">
        <v>2.3520938729623384E-2</v>
      </c>
      <c r="F131" s="301">
        <v>1432</v>
      </c>
      <c r="G131" s="650">
        <v>2.5154581225407532E-2</v>
      </c>
      <c r="H131" s="301">
        <v>1893</v>
      </c>
      <c r="I131" s="650">
        <v>3.3252529510961214E-2</v>
      </c>
      <c r="J131" s="301">
        <v>3489</v>
      </c>
      <c r="K131" s="650">
        <v>6.1287942664418213E-2</v>
      </c>
      <c r="L131" s="301">
        <v>8633</v>
      </c>
      <c r="M131" s="650">
        <v>0.15164769533445757</v>
      </c>
      <c r="N131" s="301">
        <v>4067</v>
      </c>
      <c r="O131" s="650">
        <v>7.1441118605958406E-2</v>
      </c>
      <c r="P131" s="639">
        <v>20853</v>
      </c>
    </row>
    <row r="132" spans="1:16" ht="15">
      <c r="A132" s="637">
        <v>88</v>
      </c>
      <c r="B132" s="336" t="s">
        <v>45</v>
      </c>
      <c r="C132" s="497">
        <v>578376</v>
      </c>
      <c r="D132" s="638">
        <v>9285</v>
      </c>
      <c r="E132" s="650">
        <v>1.6053570687580399E-2</v>
      </c>
      <c r="F132" s="301">
        <v>10059</v>
      </c>
      <c r="G132" s="650">
        <v>1.7391800489646874E-2</v>
      </c>
      <c r="H132" s="301">
        <v>11783</v>
      </c>
      <c r="I132" s="650">
        <v>2.0372560410528789E-2</v>
      </c>
      <c r="J132" s="301">
        <v>23406</v>
      </c>
      <c r="K132" s="650">
        <v>4.0468484169467613E-2</v>
      </c>
      <c r="L132" s="301">
        <v>50938</v>
      </c>
      <c r="M132" s="650">
        <v>8.8070735991811561E-2</v>
      </c>
      <c r="N132" s="301">
        <v>20045</v>
      </c>
      <c r="O132" s="650">
        <v>3.4657385507005825E-2</v>
      </c>
      <c r="P132" s="639">
        <v>125516</v>
      </c>
    </row>
    <row r="133" spans="1:16" ht="15">
      <c r="A133" s="637">
        <v>129</v>
      </c>
      <c r="B133" s="336" t="s">
        <v>3506</v>
      </c>
      <c r="C133" s="497">
        <v>87385</v>
      </c>
      <c r="D133" s="638">
        <v>1295</v>
      </c>
      <c r="E133" s="650">
        <v>1.4819477026949706E-2</v>
      </c>
      <c r="F133" s="301">
        <v>1270</v>
      </c>
      <c r="G133" s="650">
        <v>1.4533386736854151E-2</v>
      </c>
      <c r="H133" s="301">
        <v>1584</v>
      </c>
      <c r="I133" s="650">
        <v>1.8126680780454311E-2</v>
      </c>
      <c r="J133" s="301">
        <v>3434</v>
      </c>
      <c r="K133" s="650">
        <v>3.9297362247525322E-2</v>
      </c>
      <c r="L133" s="301">
        <v>8517</v>
      </c>
      <c r="M133" s="650">
        <v>9.7465240029753389E-2</v>
      </c>
      <c r="N133" s="301">
        <v>4408</v>
      </c>
      <c r="O133" s="650">
        <v>5.044343994964811E-2</v>
      </c>
      <c r="P133" s="639">
        <v>20508</v>
      </c>
    </row>
    <row r="134" spans="1:16" ht="15">
      <c r="A134" s="637">
        <v>212</v>
      </c>
      <c r="B134" s="336" t="s">
        <v>90</v>
      </c>
      <c r="C134" s="497">
        <v>85706</v>
      </c>
      <c r="D134" s="638">
        <v>1087</v>
      </c>
      <c r="E134" s="650">
        <v>1.2682892679625697E-2</v>
      </c>
      <c r="F134" s="301">
        <v>1314</v>
      </c>
      <c r="G134" s="650">
        <v>1.5331482043264183E-2</v>
      </c>
      <c r="H134" s="301">
        <v>1604</v>
      </c>
      <c r="I134" s="650">
        <v>1.8715142463771497E-2</v>
      </c>
      <c r="J134" s="301">
        <v>3255</v>
      </c>
      <c r="K134" s="650">
        <v>3.7978671271556248E-2</v>
      </c>
      <c r="L134" s="301">
        <v>8295</v>
      </c>
      <c r="M134" s="650">
        <v>9.6784355821062706E-2</v>
      </c>
      <c r="N134" s="301">
        <v>3980</v>
      </c>
      <c r="O134" s="650">
        <v>4.6437822322824542E-2</v>
      </c>
      <c r="P134" s="639">
        <v>19535</v>
      </c>
    </row>
    <row r="135" spans="1:16" ht="15">
      <c r="A135" s="637">
        <v>266</v>
      </c>
      <c r="B135" s="336" t="s">
        <v>104</v>
      </c>
      <c r="C135" s="497">
        <v>253699</v>
      </c>
      <c r="D135" s="638">
        <v>1417</v>
      </c>
      <c r="E135" s="650">
        <v>5.5853590278243112E-3</v>
      </c>
      <c r="F135" s="301">
        <v>1863</v>
      </c>
      <c r="G135" s="650">
        <v>7.3433478255728246E-3</v>
      </c>
      <c r="H135" s="301">
        <v>2059</v>
      </c>
      <c r="I135" s="650">
        <v>8.1159168936416771E-3</v>
      </c>
      <c r="J135" s="301">
        <v>4431</v>
      </c>
      <c r="K135" s="650">
        <v>1.7465579288842289E-2</v>
      </c>
      <c r="L135" s="301">
        <v>11115</v>
      </c>
      <c r="M135" s="650">
        <v>4.3811761181557669E-2</v>
      </c>
      <c r="N135" s="301">
        <v>5916</v>
      </c>
      <c r="O135" s="650">
        <v>2.331897248313947E-2</v>
      </c>
      <c r="P135" s="639">
        <v>26801</v>
      </c>
    </row>
    <row r="136" spans="1:16" ht="15">
      <c r="A136" s="637">
        <v>308</v>
      </c>
      <c r="B136" s="336" t="s">
        <v>112</v>
      </c>
      <c r="C136" s="497">
        <v>57024</v>
      </c>
      <c r="D136" s="638">
        <v>1153</v>
      </c>
      <c r="E136" s="650">
        <v>2.0219556677890011E-2</v>
      </c>
      <c r="F136" s="301">
        <v>1172</v>
      </c>
      <c r="G136" s="650">
        <v>2.0552749719416386E-2</v>
      </c>
      <c r="H136" s="301">
        <v>1409</v>
      </c>
      <c r="I136" s="650">
        <v>2.4708894500561168E-2</v>
      </c>
      <c r="J136" s="301">
        <v>2736</v>
      </c>
      <c r="K136" s="650">
        <v>4.7979797979797977E-2</v>
      </c>
      <c r="L136" s="301">
        <v>6423</v>
      </c>
      <c r="M136" s="650">
        <v>0.11263678451178451</v>
      </c>
      <c r="N136" s="301">
        <v>2994</v>
      </c>
      <c r="O136" s="650">
        <v>5.2504208754208755E-2</v>
      </c>
      <c r="P136" s="639">
        <v>15887</v>
      </c>
    </row>
    <row r="137" spans="1:16" ht="15">
      <c r="A137" s="637">
        <v>360</v>
      </c>
      <c r="B137" s="336" t="s">
        <v>3507</v>
      </c>
      <c r="C137" s="497">
        <v>303766</v>
      </c>
      <c r="D137" s="638">
        <v>4267</v>
      </c>
      <c r="E137" s="650">
        <v>1.4046996701408321E-2</v>
      </c>
      <c r="F137" s="301">
        <v>4715</v>
      </c>
      <c r="G137" s="650">
        <v>1.5521816134787961E-2</v>
      </c>
      <c r="H137" s="301">
        <v>5359</v>
      </c>
      <c r="I137" s="650">
        <v>1.7641869070271196E-2</v>
      </c>
      <c r="J137" s="301">
        <v>11864</v>
      </c>
      <c r="K137" s="650">
        <v>3.9056378923250132E-2</v>
      </c>
      <c r="L137" s="301">
        <v>26898</v>
      </c>
      <c r="M137" s="650">
        <v>8.8548422140726737E-2</v>
      </c>
      <c r="N137" s="301">
        <v>11482</v>
      </c>
      <c r="O137" s="650">
        <v>3.7798831995680883E-2</v>
      </c>
      <c r="P137" s="639">
        <v>64585</v>
      </c>
    </row>
    <row r="138" spans="1:16" ht="15">
      <c r="A138" s="637">
        <v>380</v>
      </c>
      <c r="B138" s="336" t="s">
        <v>139</v>
      </c>
      <c r="C138" s="497">
        <v>79103</v>
      </c>
      <c r="D138" s="638">
        <v>717</v>
      </c>
      <c r="E138" s="650">
        <v>9.0641315752879158E-3</v>
      </c>
      <c r="F138" s="301">
        <v>805</v>
      </c>
      <c r="G138" s="650">
        <v>1.0176605185644033E-2</v>
      </c>
      <c r="H138" s="301">
        <v>965</v>
      </c>
      <c r="I138" s="650">
        <v>1.2199284477200612E-2</v>
      </c>
      <c r="J138" s="301">
        <v>1940</v>
      </c>
      <c r="K138" s="650">
        <v>2.452498641012351E-2</v>
      </c>
      <c r="L138" s="301">
        <v>4853</v>
      </c>
      <c r="M138" s="650">
        <v>6.1350391262025461E-2</v>
      </c>
      <c r="N138" s="301">
        <v>2713</v>
      </c>
      <c r="O138" s="650">
        <v>3.4297055737456228E-2</v>
      </c>
      <c r="P138" s="639">
        <v>11993</v>
      </c>
    </row>
    <row r="139" spans="1:16" ht="15.75" thickBot="1">
      <c r="A139" s="640">
        <v>631</v>
      </c>
      <c r="B139" s="641" t="s">
        <v>185</v>
      </c>
      <c r="C139" s="497">
        <v>92159</v>
      </c>
      <c r="D139" s="642">
        <v>793</v>
      </c>
      <c r="E139" s="652">
        <v>8.6046940613504919E-3</v>
      </c>
      <c r="F139" s="326">
        <v>1067</v>
      </c>
      <c r="G139" s="652">
        <v>1.1577816599572478E-2</v>
      </c>
      <c r="H139" s="326">
        <v>1084</v>
      </c>
      <c r="I139" s="652">
        <v>1.176228040668844E-2</v>
      </c>
      <c r="J139" s="326">
        <v>2489</v>
      </c>
      <c r="K139" s="652">
        <v>2.7007671524213586E-2</v>
      </c>
      <c r="L139" s="326">
        <v>5155</v>
      </c>
      <c r="M139" s="652">
        <v>5.5935936804869843E-2</v>
      </c>
      <c r="N139" s="326">
        <v>2183</v>
      </c>
      <c r="O139" s="652">
        <v>2.3687322996126262E-2</v>
      </c>
      <c r="P139" s="643">
        <v>12771</v>
      </c>
    </row>
    <row r="140" spans="1:16">
      <c r="B140" s="63"/>
    </row>
    <row r="141" spans="1:16">
      <c r="A141" s="644" t="s">
        <v>444</v>
      </c>
      <c r="B141" s="832" t="s">
        <v>3362</v>
      </c>
      <c r="C141" s="833"/>
      <c r="D141" s="833"/>
      <c r="E141" s="833"/>
      <c r="F141" s="833"/>
      <c r="G141" s="833"/>
      <c r="H141" s="833"/>
      <c r="I141" s="833"/>
      <c r="J141" s="833"/>
      <c r="K141" s="833"/>
      <c r="L141" s="833"/>
      <c r="M141" s="834"/>
      <c r="N141" s="751" t="s">
        <v>269</v>
      </c>
    </row>
    <row r="142" spans="1:16">
      <c r="A142" s="645" t="s">
        <v>3519</v>
      </c>
      <c r="B142" s="828" t="s">
        <v>432</v>
      </c>
      <c r="C142" s="829"/>
      <c r="D142" s="829"/>
      <c r="E142" s="829"/>
      <c r="F142" s="829"/>
      <c r="G142" s="829"/>
      <c r="H142" s="829"/>
      <c r="I142" s="829"/>
      <c r="J142" s="829"/>
      <c r="K142" s="829"/>
      <c r="L142" s="829"/>
      <c r="M142" s="829"/>
    </row>
    <row r="143" spans="1:16">
      <c r="B143" s="62"/>
    </row>
    <row r="144" spans="1:16">
      <c r="B144" s="646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00000"/>
  </sheetPr>
  <dimension ref="A1:S144"/>
  <sheetViews>
    <sheetView showGridLines="0" view="pageBreakPreview" zoomScaleNormal="90" zoomScaleSheetLayoutView="100" workbookViewId="0">
      <pane xSplit="2" ySplit="5" topLeftCell="J99" activePane="bottomRight" state="frozen"/>
      <selection pane="bottomRight" activeCell="S1" sqref="S1:AD1048576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4.42578125" bestFit="1" customWidth="1"/>
    <col min="2" max="2" width="20.140625" style="59" customWidth="1"/>
    <col min="3" max="17" width="11.42578125" style="64"/>
    <col min="18" max="18" width="12.5703125" style="64" customWidth="1"/>
    <col min="19" max="16384" width="11.42578125" style="64"/>
  </cols>
  <sheetData>
    <row r="1" spans="1:19" ht="90.75" customHeight="1" thickBot="1">
      <c r="A1" s="204"/>
      <c r="B1" s="205"/>
      <c r="C1" s="982" t="s">
        <v>3527</v>
      </c>
      <c r="D1" s="982"/>
      <c r="E1" s="982"/>
      <c r="F1" s="982"/>
      <c r="G1" s="982"/>
      <c r="H1" s="982"/>
      <c r="I1" s="982"/>
      <c r="J1" s="982"/>
      <c r="K1" s="982"/>
      <c r="L1" s="982"/>
      <c r="M1" s="982"/>
      <c r="N1" s="982"/>
      <c r="O1" s="982"/>
      <c r="P1" s="982"/>
      <c r="Q1" s="983"/>
      <c r="R1" s="603" t="s">
        <v>436</v>
      </c>
    </row>
    <row r="2" spans="1:19" ht="15" customHeight="1">
      <c r="A2" s="960"/>
      <c r="B2" s="964" t="s">
        <v>3466</v>
      </c>
      <c r="C2" s="962" t="s">
        <v>281</v>
      </c>
      <c r="D2" s="965" t="s">
        <v>3510</v>
      </c>
      <c r="E2" s="966"/>
      <c r="F2" s="966"/>
      <c r="G2" s="966"/>
      <c r="H2" s="966"/>
      <c r="I2" s="966"/>
      <c r="J2" s="966"/>
      <c r="K2" s="966"/>
      <c r="L2" s="966"/>
      <c r="M2" s="966"/>
      <c r="N2" s="966"/>
      <c r="O2" s="966"/>
      <c r="P2" s="966"/>
      <c r="Q2" s="967"/>
      <c r="R2" s="984" t="s">
        <v>3511</v>
      </c>
    </row>
    <row r="3" spans="1:19" ht="12.75" customHeight="1">
      <c r="A3" s="960"/>
      <c r="B3" s="964"/>
      <c r="C3" s="963"/>
      <c r="D3" s="968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969"/>
      <c r="Q3" s="970"/>
      <c r="R3" s="984"/>
    </row>
    <row r="4" spans="1:19" ht="18.75" customHeight="1">
      <c r="A4" s="960"/>
      <c r="B4" s="964"/>
      <c r="C4" s="963"/>
      <c r="D4" s="550" t="s">
        <v>3512</v>
      </c>
      <c r="E4" s="550" t="s">
        <v>492</v>
      </c>
      <c r="F4" s="550" t="s">
        <v>3513</v>
      </c>
      <c r="G4" s="550" t="s">
        <v>492</v>
      </c>
      <c r="H4" s="550" t="s">
        <v>3514</v>
      </c>
      <c r="I4" s="550" t="s">
        <v>492</v>
      </c>
      <c r="J4" s="550" t="s">
        <v>3515</v>
      </c>
      <c r="K4" s="550" t="s">
        <v>492</v>
      </c>
      <c r="L4" s="550" t="s">
        <v>3516</v>
      </c>
      <c r="M4" s="550" t="s">
        <v>492</v>
      </c>
      <c r="N4" s="550" t="s">
        <v>3517</v>
      </c>
      <c r="O4" s="550" t="s">
        <v>492</v>
      </c>
      <c r="P4" s="550" t="s">
        <v>3518</v>
      </c>
      <c r="Q4" s="550" t="s">
        <v>492</v>
      </c>
      <c r="R4" s="984"/>
    </row>
    <row r="5" spans="1:19" ht="20.25" customHeight="1">
      <c r="A5" s="960"/>
      <c r="B5" s="551" t="s">
        <v>3487</v>
      </c>
      <c r="C5" s="552">
        <v>6994792</v>
      </c>
      <c r="D5" s="552">
        <v>13643</v>
      </c>
      <c r="E5" s="553">
        <v>0.33316125414955849</v>
      </c>
      <c r="F5" s="552">
        <v>132623</v>
      </c>
      <c r="G5" s="554">
        <v>3.2386458263634754</v>
      </c>
      <c r="H5" s="552">
        <v>433028</v>
      </c>
      <c r="I5" s="553">
        <v>10.574518182355421</v>
      </c>
      <c r="J5" s="552">
        <v>2047073</v>
      </c>
      <c r="K5" s="555">
        <v>49.989401745635057</v>
      </c>
      <c r="L5" s="552">
        <v>753179</v>
      </c>
      <c r="M5" s="555">
        <v>18.39258669201131</v>
      </c>
      <c r="N5" s="552">
        <v>611026</v>
      </c>
      <c r="O5" s="556">
        <v>14.921218828555899</v>
      </c>
      <c r="P5" s="552">
        <v>104442</v>
      </c>
      <c r="Q5" s="556">
        <v>2.5504674709292812</v>
      </c>
      <c r="R5" s="602">
        <v>4095014</v>
      </c>
    </row>
    <row r="6" spans="1:19" ht="24.75" customHeight="1">
      <c r="A6" s="18">
        <v>1</v>
      </c>
      <c r="B6" s="65" t="s">
        <v>288</v>
      </c>
      <c r="C6" s="449">
        <v>112081</v>
      </c>
      <c r="D6" s="66">
        <v>110</v>
      </c>
      <c r="E6" s="69">
        <v>0.40401072464832705</v>
      </c>
      <c r="F6" s="66">
        <v>1099</v>
      </c>
      <c r="G6" s="69">
        <v>4.0364344217137402</v>
      </c>
      <c r="H6" s="66">
        <v>3194</v>
      </c>
      <c r="I6" s="69">
        <v>11.731002313879605</v>
      </c>
      <c r="J6" s="66">
        <v>14754</v>
      </c>
      <c r="K6" s="69">
        <v>54.188856649649239</v>
      </c>
      <c r="L6" s="66">
        <v>5313</v>
      </c>
      <c r="M6" s="69">
        <v>19.513718000514196</v>
      </c>
      <c r="N6" s="66">
        <v>2438</v>
      </c>
      <c r="O6" s="69">
        <v>8.9543467881147389</v>
      </c>
      <c r="P6" s="66">
        <v>319</v>
      </c>
      <c r="Q6" s="69">
        <v>1.1716311014801484</v>
      </c>
      <c r="R6" s="174">
        <v>27227</v>
      </c>
      <c r="S6"/>
    </row>
    <row r="7" spans="1:19" ht="15">
      <c r="A7" s="344">
        <v>142</v>
      </c>
      <c r="B7" s="344" t="s">
        <v>67</v>
      </c>
      <c r="C7" s="497">
        <v>4746</v>
      </c>
      <c r="D7" s="301">
        <v>3</v>
      </c>
      <c r="E7" s="300">
        <v>0.36452004860267312</v>
      </c>
      <c r="F7" s="301">
        <v>24</v>
      </c>
      <c r="G7" s="300">
        <v>2.916160388821385</v>
      </c>
      <c r="H7" s="301">
        <v>80</v>
      </c>
      <c r="I7" s="300">
        <v>9.720534629404618</v>
      </c>
      <c r="J7" s="301">
        <v>365</v>
      </c>
      <c r="K7" s="300">
        <v>44.349939246658565</v>
      </c>
      <c r="L7" s="301">
        <v>159</v>
      </c>
      <c r="M7" s="300">
        <v>19.319562575941678</v>
      </c>
      <c r="N7" s="301">
        <v>153</v>
      </c>
      <c r="O7" s="300">
        <v>18.590522478736329</v>
      </c>
      <c r="P7" s="301">
        <v>39</v>
      </c>
      <c r="Q7" s="300">
        <v>4.7387606318347508</v>
      </c>
      <c r="R7" s="350">
        <v>823</v>
      </c>
      <c r="S7"/>
    </row>
    <row r="8" spans="1:19" ht="15">
      <c r="A8" s="344">
        <v>425</v>
      </c>
      <c r="B8" s="344" t="s">
        <v>147</v>
      </c>
      <c r="C8" s="497">
        <v>8638</v>
      </c>
      <c r="D8" s="301">
        <v>8</v>
      </c>
      <c r="E8" s="300">
        <v>0.33898305084745761</v>
      </c>
      <c r="F8" s="301">
        <v>90</v>
      </c>
      <c r="G8" s="300">
        <v>3.8135593220338984</v>
      </c>
      <c r="H8" s="301">
        <v>279</v>
      </c>
      <c r="I8" s="300">
        <v>11.822033898305085</v>
      </c>
      <c r="J8" s="301">
        <v>1345</v>
      </c>
      <c r="K8" s="300">
        <v>56.991525423728817</v>
      </c>
      <c r="L8" s="301">
        <v>413</v>
      </c>
      <c r="M8" s="300">
        <v>17.5</v>
      </c>
      <c r="N8" s="301">
        <v>192</v>
      </c>
      <c r="O8" s="300">
        <v>8.1355932203389827</v>
      </c>
      <c r="P8" s="301">
        <v>33</v>
      </c>
      <c r="Q8" s="300">
        <v>1.3983050847457628</v>
      </c>
      <c r="R8" s="350">
        <v>2360</v>
      </c>
      <c r="S8"/>
    </row>
    <row r="9" spans="1:19" ht="15">
      <c r="A9" s="344">
        <v>579</v>
      </c>
      <c r="B9" s="344" t="s">
        <v>171</v>
      </c>
      <c r="C9" s="497">
        <v>42638</v>
      </c>
      <c r="D9" s="301">
        <v>60</v>
      </c>
      <c r="E9" s="300">
        <v>0.38461538461538464</v>
      </c>
      <c r="F9" s="301">
        <v>639</v>
      </c>
      <c r="G9" s="300">
        <v>4.0961538461538458</v>
      </c>
      <c r="H9" s="301">
        <v>1882</v>
      </c>
      <c r="I9" s="300">
        <v>12.064102564102564</v>
      </c>
      <c r="J9" s="301">
        <v>8117</v>
      </c>
      <c r="K9" s="300">
        <v>52.032051282051285</v>
      </c>
      <c r="L9" s="301">
        <v>3228</v>
      </c>
      <c r="M9" s="300">
        <v>20.692307692307693</v>
      </c>
      <c r="N9" s="301">
        <v>1476</v>
      </c>
      <c r="O9" s="300">
        <v>9.4615384615384617</v>
      </c>
      <c r="P9" s="301">
        <v>198</v>
      </c>
      <c r="Q9" s="300">
        <v>1.2692307692307692</v>
      </c>
      <c r="R9" s="350">
        <v>15600</v>
      </c>
      <c r="S9"/>
    </row>
    <row r="10" spans="1:19" ht="15">
      <c r="A10" s="344">
        <v>585</v>
      </c>
      <c r="B10" s="344" t="s">
        <v>173</v>
      </c>
      <c r="C10" s="497">
        <v>15123</v>
      </c>
      <c r="D10" s="301">
        <v>18</v>
      </c>
      <c r="E10" s="300">
        <v>0.58271285205568146</v>
      </c>
      <c r="F10" s="301">
        <v>116</v>
      </c>
      <c r="G10" s="300">
        <v>3.7552606021366142</v>
      </c>
      <c r="H10" s="301">
        <v>302</v>
      </c>
      <c r="I10" s="300">
        <v>9.7766267400453213</v>
      </c>
      <c r="J10" s="301">
        <v>1578</v>
      </c>
      <c r="K10" s="300">
        <v>51.084493363548077</v>
      </c>
      <c r="L10" s="301">
        <v>685</v>
      </c>
      <c r="M10" s="300">
        <v>22.175461314341209</v>
      </c>
      <c r="N10" s="301">
        <v>348</v>
      </c>
      <c r="O10" s="300">
        <v>11.265781806409841</v>
      </c>
      <c r="P10" s="301">
        <v>42</v>
      </c>
      <c r="Q10" s="300">
        <v>1.3596633214632567</v>
      </c>
      <c r="R10" s="350">
        <v>3089</v>
      </c>
      <c r="S10"/>
    </row>
    <row r="11" spans="1:19" ht="15">
      <c r="A11" s="344">
        <v>591</v>
      </c>
      <c r="B11" s="344" t="s">
        <v>175</v>
      </c>
      <c r="C11" s="497">
        <v>19871</v>
      </c>
      <c r="D11" s="301">
        <v>13</v>
      </c>
      <c r="E11" s="300">
        <v>0.31347962382445138</v>
      </c>
      <c r="F11" s="301">
        <v>189</v>
      </c>
      <c r="G11" s="300">
        <v>4.557511454063178</v>
      </c>
      <c r="H11" s="301">
        <v>561</v>
      </c>
      <c r="I11" s="300">
        <v>13.527851458885943</v>
      </c>
      <c r="J11" s="301">
        <v>2546</v>
      </c>
      <c r="K11" s="300">
        <v>61.39377863515795</v>
      </c>
      <c r="L11" s="301">
        <v>612</v>
      </c>
      <c r="M11" s="300">
        <v>14.757656136966482</v>
      </c>
      <c r="N11" s="301">
        <v>220</v>
      </c>
      <c r="O11" s="300">
        <v>5.3050397877984086</v>
      </c>
      <c r="P11" s="301">
        <v>6</v>
      </c>
      <c r="Q11" s="300">
        <v>0.14468290330359296</v>
      </c>
      <c r="R11" s="350">
        <v>4147</v>
      </c>
      <c r="S11"/>
    </row>
    <row r="12" spans="1:19" ht="15">
      <c r="A12" s="344">
        <v>893</v>
      </c>
      <c r="B12" s="344" t="s">
        <v>265</v>
      </c>
      <c r="C12" s="497">
        <v>21065</v>
      </c>
      <c r="D12" s="301">
        <v>8</v>
      </c>
      <c r="E12" s="300">
        <v>0.66225165562913912</v>
      </c>
      <c r="F12" s="301">
        <v>41</v>
      </c>
      <c r="G12" s="300">
        <v>3.3940397350993377</v>
      </c>
      <c r="H12" s="301">
        <v>90</v>
      </c>
      <c r="I12" s="300">
        <v>7.4503311258278151</v>
      </c>
      <c r="J12" s="301">
        <v>803</v>
      </c>
      <c r="K12" s="300">
        <v>66.473509933774835</v>
      </c>
      <c r="L12" s="301">
        <v>216</v>
      </c>
      <c r="M12" s="300">
        <v>17.880794701986755</v>
      </c>
      <c r="N12" s="301">
        <v>49</v>
      </c>
      <c r="O12" s="300">
        <v>4.056291390728477</v>
      </c>
      <c r="P12" s="301">
        <v>1</v>
      </c>
      <c r="Q12" s="300">
        <v>8.2781456953642391E-2</v>
      </c>
      <c r="R12" s="350">
        <v>1208</v>
      </c>
      <c r="S12"/>
    </row>
    <row r="13" spans="1:19">
      <c r="A13" s="18">
        <v>2</v>
      </c>
      <c r="B13" s="65" t="s">
        <v>299</v>
      </c>
      <c r="C13" s="449">
        <v>273045</v>
      </c>
      <c r="D13" s="67">
        <v>211</v>
      </c>
      <c r="E13" s="70">
        <v>0.57280920838310345</v>
      </c>
      <c r="F13" s="67">
        <v>1667</v>
      </c>
      <c r="G13" s="70">
        <v>4.5254642197849932</v>
      </c>
      <c r="H13" s="67">
        <v>5005</v>
      </c>
      <c r="I13" s="70">
        <v>13.587251601693994</v>
      </c>
      <c r="J13" s="67">
        <v>21429</v>
      </c>
      <c r="K13" s="70">
        <v>58.174068845694428</v>
      </c>
      <c r="L13" s="67">
        <v>5825</v>
      </c>
      <c r="M13" s="70">
        <v>15.813334781192312</v>
      </c>
      <c r="N13" s="67">
        <v>2438</v>
      </c>
      <c r="O13" s="71">
        <v>6.6185253556303616</v>
      </c>
      <c r="P13" s="67">
        <v>261</v>
      </c>
      <c r="Q13" s="71">
        <v>0.70854598762080567</v>
      </c>
      <c r="R13" s="249">
        <v>36836</v>
      </c>
      <c r="S13"/>
    </row>
    <row r="14" spans="1:19" ht="15">
      <c r="A14" s="344">
        <v>120</v>
      </c>
      <c r="B14" s="344" t="s">
        <v>57</v>
      </c>
      <c r="C14" s="497">
        <v>31798</v>
      </c>
      <c r="D14" s="301">
        <v>2</v>
      </c>
      <c r="E14" s="300">
        <v>0.14936519790888725</v>
      </c>
      <c r="F14" s="301">
        <v>47</v>
      </c>
      <c r="G14" s="300">
        <v>3.51008215085885</v>
      </c>
      <c r="H14" s="301">
        <v>129</v>
      </c>
      <c r="I14" s="300">
        <v>9.6340552651232265</v>
      </c>
      <c r="J14" s="301">
        <v>837</v>
      </c>
      <c r="K14" s="300">
        <v>62.509335324869312</v>
      </c>
      <c r="L14" s="301">
        <v>231</v>
      </c>
      <c r="M14" s="300">
        <v>17.251680358476477</v>
      </c>
      <c r="N14" s="301">
        <v>83</v>
      </c>
      <c r="O14" s="300">
        <v>6.1986557132188205</v>
      </c>
      <c r="P14" s="301">
        <v>10</v>
      </c>
      <c r="Q14" s="300">
        <v>0.74682598954443613</v>
      </c>
      <c r="R14" s="350">
        <v>1339</v>
      </c>
      <c r="S14"/>
    </row>
    <row r="15" spans="1:19" ht="15">
      <c r="A15" s="344">
        <v>154</v>
      </c>
      <c r="B15" s="344" t="s">
        <v>77</v>
      </c>
      <c r="C15" s="497">
        <v>99959</v>
      </c>
      <c r="D15" s="301">
        <v>130</v>
      </c>
      <c r="E15" s="300">
        <v>0.60280070481313175</v>
      </c>
      <c r="F15" s="301">
        <v>962</v>
      </c>
      <c r="G15" s="300">
        <v>4.4607252156171748</v>
      </c>
      <c r="H15" s="301">
        <v>3024</v>
      </c>
      <c r="I15" s="300">
        <v>14.022071779653158</v>
      </c>
      <c r="J15" s="301">
        <v>12111</v>
      </c>
      <c r="K15" s="300">
        <v>56.157841046091072</v>
      </c>
      <c r="L15" s="301">
        <v>3625</v>
      </c>
      <c r="M15" s="300">
        <v>16.808865807289251</v>
      </c>
      <c r="N15" s="301">
        <v>1554</v>
      </c>
      <c r="O15" s="300">
        <v>7.205786886766206</v>
      </c>
      <c r="P15" s="301">
        <v>160</v>
      </c>
      <c r="Q15" s="300">
        <v>0.74190855977000836</v>
      </c>
      <c r="R15" s="350">
        <v>21566</v>
      </c>
      <c r="S15"/>
    </row>
    <row r="16" spans="1:19" ht="15">
      <c r="A16" s="344">
        <v>250</v>
      </c>
      <c r="B16" s="344" t="s">
        <v>99</v>
      </c>
      <c r="C16" s="497">
        <v>56392</v>
      </c>
      <c r="D16" s="301">
        <v>55</v>
      </c>
      <c r="E16" s="300">
        <v>0.61356537260151722</v>
      </c>
      <c r="F16" s="301">
        <v>429</v>
      </c>
      <c r="G16" s="300">
        <v>4.785809906291834</v>
      </c>
      <c r="H16" s="301">
        <v>1424</v>
      </c>
      <c r="I16" s="300">
        <v>15.885765283355644</v>
      </c>
      <c r="J16" s="301">
        <v>5219</v>
      </c>
      <c r="K16" s="300">
        <v>58.221775992860323</v>
      </c>
      <c r="L16" s="301">
        <v>1214</v>
      </c>
      <c r="M16" s="300">
        <v>13.543061133422579</v>
      </c>
      <c r="N16" s="301">
        <v>547</v>
      </c>
      <c r="O16" s="300">
        <v>6.1021865238732707</v>
      </c>
      <c r="P16" s="301">
        <v>76</v>
      </c>
      <c r="Q16" s="300">
        <v>0.84783578759482381</v>
      </c>
      <c r="R16" s="350">
        <v>8964</v>
      </c>
      <c r="S16"/>
    </row>
    <row r="17" spans="1:19" ht="15">
      <c r="A17" s="344">
        <v>495</v>
      </c>
      <c r="B17" s="344" t="s">
        <v>161</v>
      </c>
      <c r="C17" s="497">
        <v>28653</v>
      </c>
      <c r="D17" s="301">
        <v>7</v>
      </c>
      <c r="E17" s="300">
        <v>0.56910569105691056</v>
      </c>
      <c r="F17" s="301">
        <v>66</v>
      </c>
      <c r="G17" s="300">
        <v>5.3658536585365857</v>
      </c>
      <c r="H17" s="301">
        <v>108</v>
      </c>
      <c r="I17" s="300">
        <v>8.7804878048780477</v>
      </c>
      <c r="J17" s="301">
        <v>803</v>
      </c>
      <c r="K17" s="300">
        <v>65.284552845528452</v>
      </c>
      <c r="L17" s="301">
        <v>190</v>
      </c>
      <c r="M17" s="300">
        <v>15.447154471544716</v>
      </c>
      <c r="N17" s="301">
        <v>54</v>
      </c>
      <c r="O17" s="300">
        <v>4.3902439024390238</v>
      </c>
      <c r="P17" s="301">
        <v>2</v>
      </c>
      <c r="Q17" s="300">
        <v>0.16260162601626016</v>
      </c>
      <c r="R17" s="350">
        <v>1230</v>
      </c>
      <c r="S17"/>
    </row>
    <row r="18" spans="1:19" ht="15">
      <c r="A18" s="344">
        <v>790</v>
      </c>
      <c r="B18" s="344" t="s">
        <v>234</v>
      </c>
      <c r="C18" s="497">
        <v>29319</v>
      </c>
      <c r="D18" s="301">
        <v>6</v>
      </c>
      <c r="E18" s="300">
        <v>0.31545741324921134</v>
      </c>
      <c r="F18" s="301">
        <v>72</v>
      </c>
      <c r="G18" s="300">
        <v>3.7854889589905363</v>
      </c>
      <c r="H18" s="301">
        <v>163</v>
      </c>
      <c r="I18" s="300">
        <v>8.5699263932702419</v>
      </c>
      <c r="J18" s="301">
        <v>1250</v>
      </c>
      <c r="K18" s="300">
        <v>65.72029442691904</v>
      </c>
      <c r="L18" s="301">
        <v>316</v>
      </c>
      <c r="M18" s="300">
        <v>16.614090431125131</v>
      </c>
      <c r="N18" s="301">
        <v>88</v>
      </c>
      <c r="O18" s="300">
        <v>4.6267087276550996</v>
      </c>
      <c r="P18" s="301">
        <v>7</v>
      </c>
      <c r="Q18" s="300">
        <v>0.36803364879074657</v>
      </c>
      <c r="R18" s="350">
        <v>1902</v>
      </c>
      <c r="S18"/>
    </row>
    <row r="19" spans="1:19" ht="15">
      <c r="A19" s="344">
        <v>895</v>
      </c>
      <c r="B19" s="344" t="s">
        <v>267</v>
      </c>
      <c r="C19" s="497">
        <v>26924</v>
      </c>
      <c r="D19" s="301">
        <v>11</v>
      </c>
      <c r="E19" s="300">
        <v>0.59945504087193457</v>
      </c>
      <c r="F19" s="301">
        <v>91</v>
      </c>
      <c r="G19" s="300">
        <v>4.9591280653950953</v>
      </c>
      <c r="H19" s="301">
        <v>157</v>
      </c>
      <c r="I19" s="300">
        <v>8.5558583106267037</v>
      </c>
      <c r="J19" s="301">
        <v>1209</v>
      </c>
      <c r="K19" s="300">
        <v>65.88555858310626</v>
      </c>
      <c r="L19" s="301">
        <v>249</v>
      </c>
      <c r="M19" s="300">
        <v>13.569482288828338</v>
      </c>
      <c r="N19" s="301">
        <v>112</v>
      </c>
      <c r="O19" s="300">
        <v>6.1035422343324246</v>
      </c>
      <c r="P19" s="301">
        <v>6</v>
      </c>
      <c r="Q19" s="300">
        <v>0.32697547683923706</v>
      </c>
      <c r="R19" s="350">
        <v>1835</v>
      </c>
      <c r="S19"/>
    </row>
    <row r="20" spans="1:19">
      <c r="A20" s="18">
        <v>3</v>
      </c>
      <c r="B20" s="65" t="s">
        <v>3417</v>
      </c>
      <c r="C20" s="430">
        <v>550634</v>
      </c>
      <c r="D20" s="67">
        <v>1022</v>
      </c>
      <c r="E20" s="70">
        <v>0.51474736078652594</v>
      </c>
      <c r="F20" s="67">
        <v>10984</v>
      </c>
      <c r="G20" s="70">
        <v>5.5322749617213312</v>
      </c>
      <c r="H20" s="67">
        <v>30995</v>
      </c>
      <c r="I20" s="70">
        <v>15.611149165927957</v>
      </c>
      <c r="J20" s="67">
        <v>106979</v>
      </c>
      <c r="K20" s="70">
        <v>53.881759207027159</v>
      </c>
      <c r="L20" s="67">
        <v>32280</v>
      </c>
      <c r="M20" s="70">
        <v>16.258360867112579</v>
      </c>
      <c r="N20" s="67">
        <v>14942</v>
      </c>
      <c r="O20" s="71">
        <v>7.525787734708679</v>
      </c>
      <c r="P20" s="67">
        <v>1342</v>
      </c>
      <c r="Q20" s="71">
        <v>0.67592070271577076</v>
      </c>
      <c r="R20" s="249">
        <v>198544</v>
      </c>
      <c r="S20"/>
    </row>
    <row r="21" spans="1:19" ht="15">
      <c r="A21" s="344">
        <v>45</v>
      </c>
      <c r="B21" s="344" t="s">
        <v>32</v>
      </c>
      <c r="C21" s="497">
        <v>133811</v>
      </c>
      <c r="D21" s="301">
        <v>391</v>
      </c>
      <c r="E21" s="300">
        <v>0.46574787673762075</v>
      </c>
      <c r="F21" s="301">
        <v>4243</v>
      </c>
      <c r="G21" s="300">
        <v>5.0541387237793476</v>
      </c>
      <c r="H21" s="301">
        <v>12780</v>
      </c>
      <c r="I21" s="300">
        <v>15.223165894390775</v>
      </c>
      <c r="J21" s="301">
        <v>44803</v>
      </c>
      <c r="K21" s="300">
        <v>53.368036116305937</v>
      </c>
      <c r="L21" s="301">
        <v>14307</v>
      </c>
      <c r="M21" s="300">
        <v>17.04208407285202</v>
      </c>
      <c r="N21" s="301">
        <v>6842</v>
      </c>
      <c r="O21" s="300">
        <v>8.149992257388238</v>
      </c>
      <c r="P21" s="301">
        <v>585</v>
      </c>
      <c r="Q21" s="300">
        <v>0.69683505854605665</v>
      </c>
      <c r="R21" s="350">
        <v>83951</v>
      </c>
      <c r="S21"/>
    </row>
    <row r="22" spans="1:19" ht="15">
      <c r="A22" s="344">
        <v>51</v>
      </c>
      <c r="B22" s="344" t="s">
        <v>35</v>
      </c>
      <c r="C22" s="497">
        <v>31953</v>
      </c>
      <c r="D22" s="301">
        <v>20</v>
      </c>
      <c r="E22" s="300">
        <v>0.51334702258726894</v>
      </c>
      <c r="F22" s="301">
        <v>185</v>
      </c>
      <c r="G22" s="300">
        <v>4.7484599589322389</v>
      </c>
      <c r="H22" s="301">
        <v>520</v>
      </c>
      <c r="I22" s="300">
        <v>13.347022587268995</v>
      </c>
      <c r="J22" s="301">
        <v>2022</v>
      </c>
      <c r="K22" s="300">
        <v>51.899383983572903</v>
      </c>
      <c r="L22" s="301">
        <v>747</v>
      </c>
      <c r="M22" s="300">
        <v>19.173511293634498</v>
      </c>
      <c r="N22" s="301">
        <v>354</v>
      </c>
      <c r="O22" s="300">
        <v>9.0862422997946606</v>
      </c>
      <c r="P22" s="301">
        <v>48</v>
      </c>
      <c r="Q22" s="300">
        <v>1.2320328542094456</v>
      </c>
      <c r="R22" s="350">
        <v>3896</v>
      </c>
      <c r="S22"/>
    </row>
    <row r="23" spans="1:19" ht="15">
      <c r="A23" s="344">
        <v>147</v>
      </c>
      <c r="B23" s="344" t="s">
        <v>71</v>
      </c>
      <c r="C23" s="497">
        <v>53572</v>
      </c>
      <c r="D23" s="301">
        <v>148</v>
      </c>
      <c r="E23" s="300">
        <v>0.56073350003788736</v>
      </c>
      <c r="F23" s="301">
        <v>1622</v>
      </c>
      <c r="G23" s="300">
        <v>6.1453360612260362</v>
      </c>
      <c r="H23" s="301">
        <v>4289</v>
      </c>
      <c r="I23" s="300">
        <v>16.24990528150337</v>
      </c>
      <c r="J23" s="301">
        <v>14390</v>
      </c>
      <c r="K23" s="300">
        <v>54.519966659089192</v>
      </c>
      <c r="L23" s="301">
        <v>3916</v>
      </c>
      <c r="M23" s="300">
        <v>14.836705311813292</v>
      </c>
      <c r="N23" s="301">
        <v>1885</v>
      </c>
      <c r="O23" s="300">
        <v>7.1417746457528226</v>
      </c>
      <c r="P23" s="301">
        <v>144</v>
      </c>
      <c r="Q23" s="300">
        <v>0.54557854057740396</v>
      </c>
      <c r="R23" s="350">
        <v>26394</v>
      </c>
      <c r="S23"/>
    </row>
    <row r="24" spans="1:19" ht="15">
      <c r="A24" s="344">
        <v>172</v>
      </c>
      <c r="B24" s="344" t="s">
        <v>79</v>
      </c>
      <c r="C24" s="497">
        <v>62678</v>
      </c>
      <c r="D24" s="301">
        <v>168</v>
      </c>
      <c r="E24" s="300">
        <v>0.53796151013481064</v>
      </c>
      <c r="F24" s="301">
        <v>1796</v>
      </c>
      <c r="G24" s="300">
        <v>5.751064715488809</v>
      </c>
      <c r="H24" s="301">
        <v>4999</v>
      </c>
      <c r="I24" s="300">
        <v>16.007557078356655</v>
      </c>
      <c r="J24" s="301">
        <v>16639</v>
      </c>
      <c r="K24" s="300">
        <v>53.280604566268529</v>
      </c>
      <c r="L24" s="301">
        <v>5160</v>
      </c>
      <c r="M24" s="300">
        <v>16.523103525569184</v>
      </c>
      <c r="N24" s="301">
        <v>2272</v>
      </c>
      <c r="O24" s="300">
        <v>7.2752889942041055</v>
      </c>
      <c r="P24" s="301">
        <v>195</v>
      </c>
      <c r="Q24" s="300">
        <v>0.62441960997790513</v>
      </c>
      <c r="R24" s="350">
        <v>31229</v>
      </c>
      <c r="S24"/>
    </row>
    <row r="25" spans="1:19" ht="15">
      <c r="A25" s="344">
        <v>475</v>
      </c>
      <c r="B25" s="344" t="s">
        <v>153</v>
      </c>
      <c r="C25" s="497">
        <v>5483</v>
      </c>
      <c r="D25" s="301">
        <v>1</v>
      </c>
      <c r="E25" s="300">
        <v>0.35714285714285715</v>
      </c>
      <c r="F25" s="301">
        <v>12</v>
      </c>
      <c r="G25" s="300">
        <v>4.2857142857142856</v>
      </c>
      <c r="H25" s="301">
        <v>21</v>
      </c>
      <c r="I25" s="300">
        <v>7.5</v>
      </c>
      <c r="J25" s="301">
        <v>161</v>
      </c>
      <c r="K25" s="300">
        <v>57.499999999999993</v>
      </c>
      <c r="L25" s="301">
        <v>55</v>
      </c>
      <c r="M25" s="300">
        <v>19.642857142857142</v>
      </c>
      <c r="N25" s="301">
        <v>27</v>
      </c>
      <c r="O25" s="300">
        <v>9.6428571428571441</v>
      </c>
      <c r="P25" s="301">
        <v>3</v>
      </c>
      <c r="Q25" s="300">
        <v>1.0714285714285714</v>
      </c>
      <c r="R25" s="350">
        <v>280</v>
      </c>
      <c r="S25"/>
    </row>
    <row r="26" spans="1:19" ht="15">
      <c r="A26" s="344">
        <v>480</v>
      </c>
      <c r="B26" s="344" t="s">
        <v>155</v>
      </c>
      <c r="C26" s="497">
        <v>15069</v>
      </c>
      <c r="D26" s="301">
        <v>10</v>
      </c>
      <c r="E26" s="300">
        <v>0.47528517110266161</v>
      </c>
      <c r="F26" s="301">
        <v>101</v>
      </c>
      <c r="G26" s="300">
        <v>4.8003802281368824</v>
      </c>
      <c r="H26" s="301">
        <v>266</v>
      </c>
      <c r="I26" s="300">
        <v>12.642585551330798</v>
      </c>
      <c r="J26" s="301">
        <v>1287</v>
      </c>
      <c r="K26" s="300">
        <v>61.169201520912551</v>
      </c>
      <c r="L26" s="301">
        <v>316</v>
      </c>
      <c r="M26" s="300">
        <v>15.019011406844108</v>
      </c>
      <c r="N26" s="301">
        <v>110</v>
      </c>
      <c r="O26" s="300">
        <v>5.2281368821292782</v>
      </c>
      <c r="P26" s="301">
        <v>14</v>
      </c>
      <c r="Q26" s="300">
        <v>0.66539923954372615</v>
      </c>
      <c r="R26" s="350">
        <v>2104</v>
      </c>
      <c r="S26"/>
    </row>
    <row r="27" spans="1:19" ht="15">
      <c r="A27" s="344">
        <v>490</v>
      </c>
      <c r="B27" s="344" t="s">
        <v>159</v>
      </c>
      <c r="C27" s="497">
        <v>46213</v>
      </c>
      <c r="D27" s="301">
        <v>23</v>
      </c>
      <c r="E27" s="300">
        <v>0.42679532380775653</v>
      </c>
      <c r="F27" s="301">
        <v>275</v>
      </c>
      <c r="G27" s="300">
        <v>5.1029875672666547</v>
      </c>
      <c r="H27" s="301">
        <v>716</v>
      </c>
      <c r="I27" s="300">
        <v>13.286323993319726</v>
      </c>
      <c r="J27" s="301">
        <v>3179</v>
      </c>
      <c r="K27" s="300">
        <v>58.990536277602523</v>
      </c>
      <c r="L27" s="301">
        <v>822</v>
      </c>
      <c r="M27" s="300">
        <v>15.25329374652069</v>
      </c>
      <c r="N27" s="301">
        <v>334</v>
      </c>
      <c r="O27" s="300">
        <v>6.1978103544256822</v>
      </c>
      <c r="P27" s="301">
        <v>40</v>
      </c>
      <c r="Q27" s="300">
        <v>0.74225273705696793</v>
      </c>
      <c r="R27" s="350">
        <v>5389</v>
      </c>
      <c r="S27"/>
    </row>
    <row r="28" spans="1:19" ht="15">
      <c r="A28" s="344">
        <v>659</v>
      </c>
      <c r="B28" s="344" t="s">
        <v>199</v>
      </c>
      <c r="C28" s="497">
        <v>21945</v>
      </c>
      <c r="D28" s="301">
        <v>5</v>
      </c>
      <c r="E28" s="300">
        <v>0.28951939779965258</v>
      </c>
      <c r="F28" s="301">
        <v>82</v>
      </c>
      <c r="G28" s="300">
        <v>4.7481181239143027</v>
      </c>
      <c r="H28" s="301">
        <v>228</v>
      </c>
      <c r="I28" s="300">
        <v>13.202084539664158</v>
      </c>
      <c r="J28" s="301">
        <v>1009</v>
      </c>
      <c r="K28" s="300">
        <v>58.425014475969895</v>
      </c>
      <c r="L28" s="301">
        <v>314</v>
      </c>
      <c r="M28" s="300">
        <v>18.181818181818183</v>
      </c>
      <c r="N28" s="301">
        <v>82</v>
      </c>
      <c r="O28" s="300">
        <v>4.7481181239143027</v>
      </c>
      <c r="P28" s="301">
        <v>7</v>
      </c>
      <c r="Q28" s="300">
        <v>0.4053271569195136</v>
      </c>
      <c r="R28" s="350">
        <v>1727</v>
      </c>
      <c r="S28"/>
    </row>
    <row r="29" spans="1:19" ht="15">
      <c r="A29" s="344">
        <v>665</v>
      </c>
      <c r="B29" s="344" t="s">
        <v>207</v>
      </c>
      <c r="C29" s="497">
        <v>33667</v>
      </c>
      <c r="D29" s="301">
        <v>11</v>
      </c>
      <c r="E29" s="300">
        <v>0.4708904109589041</v>
      </c>
      <c r="F29" s="301">
        <v>115</v>
      </c>
      <c r="G29" s="300">
        <v>4.9229452054794525</v>
      </c>
      <c r="H29" s="301">
        <v>289</v>
      </c>
      <c r="I29" s="300">
        <v>12.371575342465754</v>
      </c>
      <c r="J29" s="301">
        <v>1325</v>
      </c>
      <c r="K29" s="300">
        <v>56.720890410958901</v>
      </c>
      <c r="L29" s="301">
        <v>412</v>
      </c>
      <c r="M29" s="300">
        <v>17.636986301369863</v>
      </c>
      <c r="N29" s="301">
        <v>172</v>
      </c>
      <c r="O29" s="300">
        <v>7.3630136986301373</v>
      </c>
      <c r="P29" s="301">
        <v>12</v>
      </c>
      <c r="Q29" s="300">
        <v>0.51369863013698625</v>
      </c>
      <c r="R29" s="350">
        <v>2336</v>
      </c>
      <c r="S29"/>
    </row>
    <row r="30" spans="1:19" ht="15">
      <c r="A30" s="344">
        <v>837</v>
      </c>
      <c r="B30" s="344" t="s">
        <v>242</v>
      </c>
      <c r="C30" s="497">
        <v>136374</v>
      </c>
      <c r="D30" s="301">
        <v>243</v>
      </c>
      <c r="E30" s="300">
        <v>0.5934210847639747</v>
      </c>
      <c r="F30" s="301">
        <v>2548</v>
      </c>
      <c r="G30" s="300">
        <v>6.2223741727514712</v>
      </c>
      <c r="H30" s="301">
        <v>6868</v>
      </c>
      <c r="I30" s="300">
        <v>16.772082346333246</v>
      </c>
      <c r="J30" s="301">
        <v>21970</v>
      </c>
      <c r="K30" s="300">
        <v>53.652103836479526</v>
      </c>
      <c r="L30" s="301">
        <v>6182</v>
      </c>
      <c r="M30" s="300">
        <v>15.096827761361695</v>
      </c>
      <c r="N30" s="301">
        <v>2845</v>
      </c>
      <c r="O30" s="300">
        <v>6.9476666096852187</v>
      </c>
      <c r="P30" s="301">
        <v>293</v>
      </c>
      <c r="Q30" s="300">
        <v>0.71552418862487488</v>
      </c>
      <c r="R30" s="350">
        <v>40949</v>
      </c>
      <c r="S30"/>
    </row>
    <row r="31" spans="1:19" ht="15">
      <c r="A31" s="344">
        <v>873</v>
      </c>
      <c r="B31" s="344" t="s">
        <v>3488</v>
      </c>
      <c r="C31" s="497">
        <v>9869</v>
      </c>
      <c r="D31" s="301">
        <v>2</v>
      </c>
      <c r="E31" s="300">
        <v>0.69204152249134954</v>
      </c>
      <c r="F31" s="301">
        <v>5</v>
      </c>
      <c r="G31" s="300">
        <v>1.7301038062283738</v>
      </c>
      <c r="H31" s="301">
        <v>19</v>
      </c>
      <c r="I31" s="300">
        <v>6.5743944636678195</v>
      </c>
      <c r="J31" s="301">
        <v>194</v>
      </c>
      <c r="K31" s="300">
        <v>67.128027681660896</v>
      </c>
      <c r="L31" s="301">
        <v>49</v>
      </c>
      <c r="M31" s="300">
        <v>16.955017301038062</v>
      </c>
      <c r="N31" s="301">
        <v>19</v>
      </c>
      <c r="O31" s="300">
        <v>6.5743944636678195</v>
      </c>
      <c r="P31" s="301">
        <v>1</v>
      </c>
      <c r="Q31" s="300">
        <v>0.34602076124567477</v>
      </c>
      <c r="R31" s="350">
        <v>289</v>
      </c>
      <c r="S31"/>
    </row>
    <row r="32" spans="1:19">
      <c r="A32" s="18">
        <v>4</v>
      </c>
      <c r="B32" s="65" t="s">
        <v>318</v>
      </c>
      <c r="C32" s="430">
        <v>211845</v>
      </c>
      <c r="D32" s="67">
        <v>175</v>
      </c>
      <c r="E32" s="70">
        <v>0.4342431761786601</v>
      </c>
      <c r="F32" s="67">
        <v>1413</v>
      </c>
      <c r="G32" s="70">
        <v>3.5062034739454093</v>
      </c>
      <c r="H32" s="67">
        <v>4595</v>
      </c>
      <c r="I32" s="70">
        <v>11.401985111662531</v>
      </c>
      <c r="J32" s="67">
        <v>23726</v>
      </c>
      <c r="K32" s="70">
        <v>58.873449131513645</v>
      </c>
      <c r="L32" s="67">
        <v>6426</v>
      </c>
      <c r="M32" s="70">
        <v>15.945409429280396</v>
      </c>
      <c r="N32" s="67">
        <v>3487</v>
      </c>
      <c r="O32" s="71">
        <v>8.6526054590570727</v>
      </c>
      <c r="P32" s="67">
        <v>478</v>
      </c>
      <c r="Q32" s="71">
        <v>1.186104218362283</v>
      </c>
      <c r="R32" s="249">
        <v>40300</v>
      </c>
      <c r="S32"/>
    </row>
    <row r="33" spans="1:19" ht="15">
      <c r="A33" s="344">
        <v>31</v>
      </c>
      <c r="B33" s="344" t="s">
        <v>16</v>
      </c>
      <c r="C33" s="497">
        <v>28357</v>
      </c>
      <c r="D33" s="301">
        <v>11</v>
      </c>
      <c r="E33" s="300">
        <v>0.299645873059112</v>
      </c>
      <c r="F33" s="301">
        <v>105</v>
      </c>
      <c r="G33" s="300">
        <v>2.8602560610187959</v>
      </c>
      <c r="H33" s="301">
        <v>374</v>
      </c>
      <c r="I33" s="300">
        <v>10.187959684009806</v>
      </c>
      <c r="J33" s="301">
        <v>2081</v>
      </c>
      <c r="K33" s="300">
        <v>56.687551076001085</v>
      </c>
      <c r="L33" s="301">
        <v>661</v>
      </c>
      <c r="M33" s="300">
        <v>18.005992917461182</v>
      </c>
      <c r="N33" s="301">
        <v>392</v>
      </c>
      <c r="O33" s="300">
        <v>10.67828929447017</v>
      </c>
      <c r="P33" s="301">
        <v>47</v>
      </c>
      <c r="Q33" s="300">
        <v>1.2803050939798419</v>
      </c>
      <c r="R33" s="350">
        <v>3671</v>
      </c>
      <c r="S33"/>
    </row>
    <row r="34" spans="1:19" ht="15">
      <c r="A34" s="344">
        <v>40</v>
      </c>
      <c r="B34" s="344" t="s">
        <v>24</v>
      </c>
      <c r="C34" s="497">
        <v>20011</v>
      </c>
      <c r="D34" s="301">
        <v>7</v>
      </c>
      <c r="E34" s="300">
        <v>0.45931758530183725</v>
      </c>
      <c r="F34" s="301">
        <v>56</v>
      </c>
      <c r="G34" s="300">
        <v>3.674540682414698</v>
      </c>
      <c r="H34" s="301">
        <v>158</v>
      </c>
      <c r="I34" s="300">
        <v>10.36745406824147</v>
      </c>
      <c r="J34" s="301">
        <v>958</v>
      </c>
      <c r="K34" s="300">
        <v>62.86089238845144</v>
      </c>
      <c r="L34" s="301">
        <v>240</v>
      </c>
      <c r="M34" s="300">
        <v>15.748031496062993</v>
      </c>
      <c r="N34" s="301">
        <v>96</v>
      </c>
      <c r="O34" s="300">
        <v>6.2992125984251963</v>
      </c>
      <c r="P34" s="301">
        <v>9</v>
      </c>
      <c r="Q34" s="300">
        <v>0.59055118110236215</v>
      </c>
      <c r="R34" s="350">
        <v>1524</v>
      </c>
      <c r="S34"/>
    </row>
    <row r="35" spans="1:19" ht="15">
      <c r="A35" s="344">
        <v>190</v>
      </c>
      <c r="B35" s="344" t="s">
        <v>81</v>
      </c>
      <c r="C35" s="497">
        <v>10406</v>
      </c>
      <c r="D35" s="301">
        <v>10</v>
      </c>
      <c r="E35" s="300">
        <v>0.31357792411414237</v>
      </c>
      <c r="F35" s="301">
        <v>101</v>
      </c>
      <c r="G35" s="300">
        <v>3.1671370335528382</v>
      </c>
      <c r="H35" s="301">
        <v>384</v>
      </c>
      <c r="I35" s="300">
        <v>12.041392285983067</v>
      </c>
      <c r="J35" s="301">
        <v>1651</v>
      </c>
      <c r="K35" s="300">
        <v>51.771715271244901</v>
      </c>
      <c r="L35" s="301">
        <v>532</v>
      </c>
      <c r="M35" s="300">
        <v>16.682345562872374</v>
      </c>
      <c r="N35" s="301">
        <v>412</v>
      </c>
      <c r="O35" s="300">
        <v>12.919410473502666</v>
      </c>
      <c r="P35" s="301">
        <v>99</v>
      </c>
      <c r="Q35" s="300">
        <v>3.1044214487300095</v>
      </c>
      <c r="R35" s="350">
        <v>3189</v>
      </c>
      <c r="S35"/>
    </row>
    <row r="36" spans="1:19" ht="15">
      <c r="A36" s="344">
        <v>604</v>
      </c>
      <c r="B36" s="344" t="s">
        <v>177</v>
      </c>
      <c r="C36" s="497">
        <v>31036</v>
      </c>
      <c r="D36" s="301">
        <v>30</v>
      </c>
      <c r="E36" s="300">
        <v>0.53106744556558683</v>
      </c>
      <c r="F36" s="301">
        <v>203</v>
      </c>
      <c r="G36" s="300">
        <v>3.5935563816604712</v>
      </c>
      <c r="H36" s="301">
        <v>566</v>
      </c>
      <c r="I36" s="300">
        <v>10.019472473004072</v>
      </c>
      <c r="J36" s="301">
        <v>3670</v>
      </c>
      <c r="K36" s="300">
        <v>64.967250840856792</v>
      </c>
      <c r="L36" s="301">
        <v>803</v>
      </c>
      <c r="M36" s="300">
        <v>14.214905292972208</v>
      </c>
      <c r="N36" s="301">
        <v>342</v>
      </c>
      <c r="O36" s="300">
        <v>6.0541688794476896</v>
      </c>
      <c r="P36" s="301">
        <v>35</v>
      </c>
      <c r="Q36" s="300">
        <v>0.6195786864931847</v>
      </c>
      <c r="R36" s="350">
        <v>5649</v>
      </c>
      <c r="S36"/>
    </row>
    <row r="37" spans="1:19" ht="15">
      <c r="A37" s="344">
        <v>670</v>
      </c>
      <c r="B37" s="344" t="s">
        <v>211</v>
      </c>
      <c r="C37" s="497">
        <v>22618</v>
      </c>
      <c r="D37" s="301">
        <v>10</v>
      </c>
      <c r="E37" s="300">
        <v>0.29437739181630851</v>
      </c>
      <c r="F37" s="301">
        <v>119</v>
      </c>
      <c r="G37" s="300">
        <v>3.5030909626140714</v>
      </c>
      <c r="H37" s="301">
        <v>392</v>
      </c>
      <c r="I37" s="300">
        <v>11.539593759199294</v>
      </c>
      <c r="J37" s="301">
        <v>1876</v>
      </c>
      <c r="K37" s="300">
        <v>55.225198704739476</v>
      </c>
      <c r="L37" s="301">
        <v>594</v>
      </c>
      <c r="M37" s="300">
        <v>17.486017073888725</v>
      </c>
      <c r="N37" s="301">
        <v>366</v>
      </c>
      <c r="O37" s="300">
        <v>10.77421254047689</v>
      </c>
      <c r="P37" s="301">
        <v>40</v>
      </c>
      <c r="Q37" s="300">
        <v>1.177509567265234</v>
      </c>
      <c r="R37" s="350">
        <v>3397</v>
      </c>
      <c r="S37"/>
    </row>
    <row r="38" spans="1:19" ht="15">
      <c r="A38" s="344">
        <v>690</v>
      </c>
      <c r="B38" s="344" t="s">
        <v>221</v>
      </c>
      <c r="C38" s="497">
        <v>12907</v>
      </c>
      <c r="D38" s="301">
        <v>1</v>
      </c>
      <c r="E38" s="300">
        <v>6.3979526551503518E-2</v>
      </c>
      <c r="F38" s="301">
        <v>31</v>
      </c>
      <c r="G38" s="300">
        <v>1.9833653230966091</v>
      </c>
      <c r="H38" s="301">
        <v>179</v>
      </c>
      <c r="I38" s="300">
        <v>11.452335252719131</v>
      </c>
      <c r="J38" s="301">
        <v>877</v>
      </c>
      <c r="K38" s="300">
        <v>56.110044785668592</v>
      </c>
      <c r="L38" s="301">
        <v>261</v>
      </c>
      <c r="M38" s="300">
        <v>16.698656429942417</v>
      </c>
      <c r="N38" s="301">
        <v>186</v>
      </c>
      <c r="O38" s="300">
        <v>11.900191938579654</v>
      </c>
      <c r="P38" s="301">
        <v>28</v>
      </c>
      <c r="Q38" s="300">
        <v>1.7914267434420987</v>
      </c>
      <c r="R38" s="350">
        <v>1563</v>
      </c>
      <c r="S38"/>
    </row>
    <row r="39" spans="1:19" ht="15">
      <c r="A39" s="344">
        <v>736</v>
      </c>
      <c r="B39" s="344" t="s">
        <v>225</v>
      </c>
      <c r="C39" s="497">
        <v>41241</v>
      </c>
      <c r="D39" s="301">
        <v>82</v>
      </c>
      <c r="E39" s="300">
        <v>0.57946434880927145</v>
      </c>
      <c r="F39" s="301">
        <v>565</v>
      </c>
      <c r="G39" s="300">
        <v>3.9926506960638828</v>
      </c>
      <c r="H39" s="301">
        <v>1774</v>
      </c>
      <c r="I39" s="300">
        <v>12.536216521800581</v>
      </c>
      <c r="J39" s="301">
        <v>8493</v>
      </c>
      <c r="K39" s="300">
        <v>60.016959932160276</v>
      </c>
      <c r="L39" s="301">
        <v>2150</v>
      </c>
      <c r="M39" s="300">
        <v>15.193272560243093</v>
      </c>
      <c r="N39" s="301">
        <v>973</v>
      </c>
      <c r="O39" s="300">
        <v>6.8758391633100127</v>
      </c>
      <c r="P39" s="301">
        <v>114</v>
      </c>
      <c r="Q39" s="300">
        <v>0.80559677761288961</v>
      </c>
      <c r="R39" s="350">
        <v>14151</v>
      </c>
      <c r="S39"/>
    </row>
    <row r="40" spans="1:19" ht="15">
      <c r="A40" s="344">
        <v>858</v>
      </c>
      <c r="B40" s="344" t="s">
        <v>253</v>
      </c>
      <c r="C40" s="497">
        <v>12608</v>
      </c>
      <c r="D40" s="301">
        <v>8</v>
      </c>
      <c r="E40" s="300">
        <v>0.30177291588079969</v>
      </c>
      <c r="F40" s="301">
        <v>85</v>
      </c>
      <c r="G40" s="300">
        <v>3.2063372312334968</v>
      </c>
      <c r="H40" s="301">
        <v>298</v>
      </c>
      <c r="I40" s="300">
        <v>11.241041116559789</v>
      </c>
      <c r="J40" s="301">
        <v>1608</v>
      </c>
      <c r="K40" s="300">
        <v>60.656356092040738</v>
      </c>
      <c r="L40" s="301">
        <v>409</v>
      </c>
      <c r="M40" s="300">
        <v>15.428140324405884</v>
      </c>
      <c r="N40" s="301">
        <v>223</v>
      </c>
      <c r="O40" s="300">
        <v>8.4119200301772921</v>
      </c>
      <c r="P40" s="301">
        <v>20</v>
      </c>
      <c r="Q40" s="300">
        <v>0.75443228970199927</v>
      </c>
      <c r="R40" s="350">
        <v>2651</v>
      </c>
      <c r="S40"/>
    </row>
    <row r="41" spans="1:19" ht="15">
      <c r="A41" s="344">
        <v>885</v>
      </c>
      <c r="B41" s="344" t="s">
        <v>259</v>
      </c>
      <c r="C41" s="497">
        <v>8044</v>
      </c>
      <c r="D41" s="301">
        <v>3</v>
      </c>
      <c r="E41" s="300">
        <v>0.29354207436399216</v>
      </c>
      <c r="F41" s="301">
        <v>40</v>
      </c>
      <c r="G41" s="300">
        <v>3.9138943248532287</v>
      </c>
      <c r="H41" s="301">
        <v>109</v>
      </c>
      <c r="I41" s="300">
        <v>10.665362035225048</v>
      </c>
      <c r="J41" s="301">
        <v>555</v>
      </c>
      <c r="K41" s="300">
        <v>54.30528375733855</v>
      </c>
      <c r="L41" s="301">
        <v>194</v>
      </c>
      <c r="M41" s="300">
        <v>18.982387475538161</v>
      </c>
      <c r="N41" s="301">
        <v>106</v>
      </c>
      <c r="O41" s="300">
        <v>10.371819960861057</v>
      </c>
      <c r="P41" s="301">
        <v>15</v>
      </c>
      <c r="Q41" s="300">
        <v>1.4677103718199609</v>
      </c>
      <c r="R41" s="350">
        <v>1022</v>
      </c>
      <c r="S41"/>
    </row>
    <row r="42" spans="1:19" ht="15">
      <c r="A42" s="344">
        <v>890</v>
      </c>
      <c r="B42" s="344" t="s">
        <v>263</v>
      </c>
      <c r="C42" s="497">
        <v>24617</v>
      </c>
      <c r="D42" s="301">
        <v>13</v>
      </c>
      <c r="E42" s="300">
        <v>0.37324145851277635</v>
      </c>
      <c r="F42" s="301">
        <v>108</v>
      </c>
      <c r="G42" s="300">
        <v>3.1007751937984498</v>
      </c>
      <c r="H42" s="301">
        <v>361</v>
      </c>
      <c r="I42" s="300">
        <v>10.364628194085558</v>
      </c>
      <c r="J42" s="301">
        <v>1957</v>
      </c>
      <c r="K42" s="300">
        <v>56.187194946884865</v>
      </c>
      <c r="L42" s="301">
        <v>582</v>
      </c>
      <c r="M42" s="300">
        <v>16.709732988802756</v>
      </c>
      <c r="N42" s="301">
        <v>391</v>
      </c>
      <c r="O42" s="300">
        <v>11.22595463680735</v>
      </c>
      <c r="P42" s="301">
        <v>71</v>
      </c>
      <c r="Q42" s="300">
        <v>2.0384725811082398</v>
      </c>
      <c r="R42" s="350">
        <v>3483</v>
      </c>
      <c r="S42"/>
    </row>
    <row r="43" spans="1:19">
      <c r="A43" s="18">
        <v>5</v>
      </c>
      <c r="B43" s="65" t="s">
        <v>329</v>
      </c>
      <c r="C43" s="430">
        <v>222495</v>
      </c>
      <c r="D43" s="67">
        <v>135</v>
      </c>
      <c r="E43" s="70">
        <v>0.37722141499944117</v>
      </c>
      <c r="F43" s="67">
        <v>1357</v>
      </c>
      <c r="G43" s="70">
        <v>3.7917737789203083</v>
      </c>
      <c r="H43" s="67">
        <v>3955</v>
      </c>
      <c r="I43" s="70">
        <v>11.051190343131776</v>
      </c>
      <c r="J43" s="67">
        <v>19724</v>
      </c>
      <c r="K43" s="70">
        <v>55.113445847770201</v>
      </c>
      <c r="L43" s="67">
        <v>6286</v>
      </c>
      <c r="M43" s="70">
        <v>17.564546775455462</v>
      </c>
      <c r="N43" s="67">
        <v>3677</v>
      </c>
      <c r="O43" s="71">
        <v>10.274393651503297</v>
      </c>
      <c r="P43" s="67">
        <v>654</v>
      </c>
      <c r="Q43" s="71">
        <v>1.8274281882195149</v>
      </c>
      <c r="R43" s="249">
        <v>35788</v>
      </c>
      <c r="S43"/>
    </row>
    <row r="44" spans="1:19" ht="15">
      <c r="A44" s="344">
        <v>4</v>
      </c>
      <c r="B44" s="344" t="s">
        <v>10</v>
      </c>
      <c r="C44" s="497">
        <v>2864</v>
      </c>
      <c r="D44" s="301">
        <v>2</v>
      </c>
      <c r="E44" s="300">
        <v>0.56818181818181823</v>
      </c>
      <c r="F44" s="301">
        <v>11</v>
      </c>
      <c r="G44" s="300">
        <v>3.125</v>
      </c>
      <c r="H44" s="301">
        <v>30</v>
      </c>
      <c r="I44" s="300">
        <v>8.5227272727272716</v>
      </c>
      <c r="J44" s="301">
        <v>200</v>
      </c>
      <c r="K44" s="300">
        <v>56.81818181818182</v>
      </c>
      <c r="L44" s="301">
        <v>65</v>
      </c>
      <c r="M44" s="300">
        <v>18.46590909090909</v>
      </c>
      <c r="N44" s="301">
        <v>35</v>
      </c>
      <c r="O44" s="300">
        <v>9.9431818181818183</v>
      </c>
      <c r="P44" s="301">
        <v>9</v>
      </c>
      <c r="Q44" s="300">
        <v>2.5568181818181821</v>
      </c>
      <c r="R44" s="350">
        <v>352</v>
      </c>
      <c r="S44"/>
    </row>
    <row r="45" spans="1:19" ht="15">
      <c r="A45" s="344">
        <v>42</v>
      </c>
      <c r="B45" s="344" t="s">
        <v>3489</v>
      </c>
      <c r="C45" s="497">
        <v>28279</v>
      </c>
      <c r="D45" s="301">
        <v>44</v>
      </c>
      <c r="E45" s="300">
        <v>0.49145537808555795</v>
      </c>
      <c r="F45" s="301">
        <v>348</v>
      </c>
      <c r="G45" s="300">
        <v>3.8869652630403215</v>
      </c>
      <c r="H45" s="301">
        <v>960</v>
      </c>
      <c r="I45" s="300">
        <v>10.722662794593992</v>
      </c>
      <c r="J45" s="301">
        <v>4710</v>
      </c>
      <c r="K45" s="300">
        <v>52.608064335976771</v>
      </c>
      <c r="L45" s="301">
        <v>1664</v>
      </c>
      <c r="M45" s="300">
        <v>18.585948843962917</v>
      </c>
      <c r="N45" s="301">
        <v>1059</v>
      </c>
      <c r="O45" s="300">
        <v>11.828437395286496</v>
      </c>
      <c r="P45" s="301">
        <v>168</v>
      </c>
      <c r="Q45" s="300">
        <v>1.8764659890539486</v>
      </c>
      <c r="R45" s="350">
        <v>8953</v>
      </c>
      <c r="S45"/>
    </row>
    <row r="46" spans="1:19" ht="15">
      <c r="A46" s="344">
        <v>44</v>
      </c>
      <c r="B46" s="344" t="s">
        <v>30</v>
      </c>
      <c r="C46" s="497">
        <v>7508</v>
      </c>
      <c r="D46" s="301">
        <v>3</v>
      </c>
      <c r="E46" s="300">
        <v>0.23273855702094648</v>
      </c>
      <c r="F46" s="301">
        <v>79</v>
      </c>
      <c r="G46" s="300">
        <v>6.1287820015515901</v>
      </c>
      <c r="H46" s="301">
        <v>179</v>
      </c>
      <c r="I46" s="300">
        <v>13.886733902249807</v>
      </c>
      <c r="J46" s="301">
        <v>705</v>
      </c>
      <c r="K46" s="300">
        <v>54.693560899922424</v>
      </c>
      <c r="L46" s="301">
        <v>225</v>
      </c>
      <c r="M46" s="300">
        <v>17.455391776570988</v>
      </c>
      <c r="N46" s="301">
        <v>82</v>
      </c>
      <c r="O46" s="300">
        <v>6.3615205585725363</v>
      </c>
      <c r="P46" s="301">
        <v>16</v>
      </c>
      <c r="Q46" s="300">
        <v>1.2412723041117144</v>
      </c>
      <c r="R46" s="350">
        <v>1289</v>
      </c>
      <c r="S46"/>
    </row>
    <row r="47" spans="1:19" ht="15">
      <c r="A47" s="344">
        <v>59</v>
      </c>
      <c r="B47" s="344" t="s">
        <v>39</v>
      </c>
      <c r="C47" s="497">
        <v>5314</v>
      </c>
      <c r="D47" s="301">
        <v>2</v>
      </c>
      <c r="E47" s="300">
        <v>0.25380710659898476</v>
      </c>
      <c r="F47" s="301">
        <v>25</v>
      </c>
      <c r="G47" s="300">
        <v>3.1725888324873095</v>
      </c>
      <c r="H47" s="301">
        <v>86</v>
      </c>
      <c r="I47" s="300">
        <v>10.913705583756345</v>
      </c>
      <c r="J47" s="301">
        <v>364</v>
      </c>
      <c r="K47" s="300">
        <v>46.192893401015226</v>
      </c>
      <c r="L47" s="301">
        <v>167</v>
      </c>
      <c r="M47" s="300">
        <v>21.19289340101523</v>
      </c>
      <c r="N47" s="301">
        <v>111</v>
      </c>
      <c r="O47" s="300">
        <v>14.086294416243655</v>
      </c>
      <c r="P47" s="301">
        <v>33</v>
      </c>
      <c r="Q47" s="300">
        <v>4.187817258883249</v>
      </c>
      <c r="R47" s="350">
        <v>788</v>
      </c>
      <c r="S47"/>
    </row>
    <row r="48" spans="1:19" ht="15">
      <c r="A48" s="344">
        <v>113</v>
      </c>
      <c r="B48" s="344" t="s">
        <v>55</v>
      </c>
      <c r="C48" s="497">
        <v>10089</v>
      </c>
      <c r="D48" s="301">
        <v>7</v>
      </c>
      <c r="E48" s="300">
        <v>0.38064165307232195</v>
      </c>
      <c r="F48" s="301">
        <v>85</v>
      </c>
      <c r="G48" s="300">
        <v>4.6220772158781944</v>
      </c>
      <c r="H48" s="301">
        <v>250</v>
      </c>
      <c r="I48" s="300">
        <v>13.594344752582927</v>
      </c>
      <c r="J48" s="301">
        <v>1124</v>
      </c>
      <c r="K48" s="300">
        <v>61.120174007612839</v>
      </c>
      <c r="L48" s="301">
        <v>266</v>
      </c>
      <c r="M48" s="300">
        <v>14.464382816748234</v>
      </c>
      <c r="N48" s="301">
        <v>92</v>
      </c>
      <c r="O48" s="300">
        <v>5.0027188689505167</v>
      </c>
      <c r="P48" s="301">
        <v>15</v>
      </c>
      <c r="Q48" s="300">
        <v>0.81566068515497547</v>
      </c>
      <c r="R48" s="350">
        <v>1839</v>
      </c>
      <c r="S48"/>
    </row>
    <row r="49" spans="1:19" ht="15">
      <c r="A49" s="344">
        <v>125</v>
      </c>
      <c r="B49" s="344" t="s">
        <v>59</v>
      </c>
      <c r="C49" s="497">
        <v>8940</v>
      </c>
      <c r="D49" s="301">
        <v>1</v>
      </c>
      <c r="E49" s="300">
        <v>0.16077170418006431</v>
      </c>
      <c r="F49" s="301">
        <v>26</v>
      </c>
      <c r="G49" s="300">
        <v>4.180064308681672</v>
      </c>
      <c r="H49" s="301">
        <v>77</v>
      </c>
      <c r="I49" s="300">
        <v>12.379421221864952</v>
      </c>
      <c r="J49" s="301">
        <v>374</v>
      </c>
      <c r="K49" s="300">
        <v>60.128617363344048</v>
      </c>
      <c r="L49" s="301">
        <v>88</v>
      </c>
      <c r="M49" s="300">
        <v>14.14790996784566</v>
      </c>
      <c r="N49" s="301">
        <v>51</v>
      </c>
      <c r="O49" s="300">
        <v>8.19935691318328</v>
      </c>
      <c r="P49" s="301">
        <v>5</v>
      </c>
      <c r="Q49" s="300">
        <v>0.8038585209003215</v>
      </c>
      <c r="R49" s="350">
        <v>622</v>
      </c>
      <c r="S49"/>
    </row>
    <row r="50" spans="1:19" ht="15">
      <c r="A50" s="344">
        <v>138</v>
      </c>
      <c r="B50" s="344" t="s">
        <v>65</v>
      </c>
      <c r="C50" s="497">
        <v>16287</v>
      </c>
      <c r="D50" s="301">
        <v>9</v>
      </c>
      <c r="E50" s="300">
        <v>0.34615384615384615</v>
      </c>
      <c r="F50" s="301">
        <v>113</v>
      </c>
      <c r="G50" s="300">
        <v>4.3461538461538458</v>
      </c>
      <c r="H50" s="301">
        <v>292</v>
      </c>
      <c r="I50" s="300">
        <v>11.23076923076923</v>
      </c>
      <c r="J50" s="301">
        <v>1562</v>
      </c>
      <c r="K50" s="300">
        <v>60.076923076923073</v>
      </c>
      <c r="L50" s="301">
        <v>367</v>
      </c>
      <c r="M50" s="300">
        <v>14.115384615384615</v>
      </c>
      <c r="N50" s="301">
        <v>210</v>
      </c>
      <c r="O50" s="300">
        <v>8.0769230769230766</v>
      </c>
      <c r="P50" s="301">
        <v>47</v>
      </c>
      <c r="Q50" s="300">
        <v>1.8076923076923077</v>
      </c>
      <c r="R50" s="350">
        <v>2600</v>
      </c>
      <c r="S50"/>
    </row>
    <row r="51" spans="1:19" ht="15">
      <c r="A51" s="344">
        <v>234</v>
      </c>
      <c r="B51" s="344" t="s">
        <v>92</v>
      </c>
      <c r="C51" s="497">
        <v>24621</v>
      </c>
      <c r="D51" s="301">
        <v>7</v>
      </c>
      <c r="E51" s="300">
        <v>0.28056112224448898</v>
      </c>
      <c r="F51" s="301">
        <v>79</v>
      </c>
      <c r="G51" s="300">
        <v>3.1663326653306614</v>
      </c>
      <c r="H51" s="301">
        <v>239</v>
      </c>
      <c r="I51" s="300">
        <v>9.5791583166332668</v>
      </c>
      <c r="J51" s="301">
        <v>1676</v>
      </c>
      <c r="K51" s="300">
        <v>67.174348697394791</v>
      </c>
      <c r="L51" s="301">
        <v>337</v>
      </c>
      <c r="M51" s="300">
        <v>13.507014028056114</v>
      </c>
      <c r="N51" s="301">
        <v>129</v>
      </c>
      <c r="O51" s="300">
        <v>5.1703406813627257</v>
      </c>
      <c r="P51" s="301">
        <v>28</v>
      </c>
      <c r="Q51" s="300">
        <v>1.1222444889779559</v>
      </c>
      <c r="R51" s="350">
        <v>2495</v>
      </c>
      <c r="S51"/>
    </row>
    <row r="52" spans="1:19" ht="15">
      <c r="A52" s="344">
        <v>240</v>
      </c>
      <c r="B52" s="344" t="s">
        <v>97</v>
      </c>
      <c r="C52" s="497">
        <v>12708</v>
      </c>
      <c r="D52" s="301">
        <v>5</v>
      </c>
      <c r="E52" s="300">
        <v>0.28768699654775604</v>
      </c>
      <c r="F52" s="301">
        <v>56</v>
      </c>
      <c r="G52" s="300">
        <v>3.222094361334868</v>
      </c>
      <c r="H52" s="301">
        <v>201</v>
      </c>
      <c r="I52" s="300">
        <v>11.565017261219793</v>
      </c>
      <c r="J52" s="301">
        <v>824</v>
      </c>
      <c r="K52" s="300">
        <v>47.410817031070195</v>
      </c>
      <c r="L52" s="301">
        <v>338</v>
      </c>
      <c r="M52" s="300">
        <v>19.447640966628306</v>
      </c>
      <c r="N52" s="301">
        <v>252</v>
      </c>
      <c r="O52" s="300">
        <v>14.499424626006904</v>
      </c>
      <c r="P52" s="301">
        <v>62</v>
      </c>
      <c r="Q52" s="300">
        <v>3.5673187571921749</v>
      </c>
      <c r="R52" s="350">
        <v>1738</v>
      </c>
      <c r="S52"/>
    </row>
    <row r="53" spans="1:19" ht="15">
      <c r="A53" s="344">
        <v>284</v>
      </c>
      <c r="B53" s="344" t="s">
        <v>108</v>
      </c>
      <c r="C53" s="497">
        <v>21679</v>
      </c>
      <c r="D53" s="301">
        <v>12</v>
      </c>
      <c r="E53" s="300">
        <v>0.41826420355524574</v>
      </c>
      <c r="F53" s="301">
        <v>100</v>
      </c>
      <c r="G53" s="300">
        <v>3.485535029627048</v>
      </c>
      <c r="H53" s="301">
        <v>359</v>
      </c>
      <c r="I53" s="300">
        <v>12.513070756361103</v>
      </c>
      <c r="J53" s="301">
        <v>1561</v>
      </c>
      <c r="K53" s="300">
        <v>54.409201812478216</v>
      </c>
      <c r="L53" s="301">
        <v>488</v>
      </c>
      <c r="M53" s="300">
        <v>17.00941094457999</v>
      </c>
      <c r="N53" s="301">
        <v>301</v>
      </c>
      <c r="O53" s="300">
        <v>10.491460439177413</v>
      </c>
      <c r="P53" s="301">
        <v>48</v>
      </c>
      <c r="Q53" s="300">
        <v>1.673056814220983</v>
      </c>
      <c r="R53" s="350">
        <v>2869</v>
      </c>
      <c r="S53"/>
    </row>
    <row r="54" spans="1:19" ht="15">
      <c r="A54" s="344">
        <v>306</v>
      </c>
      <c r="B54" s="344" t="s">
        <v>110</v>
      </c>
      <c r="C54" s="497">
        <v>6022</v>
      </c>
      <c r="D54" s="301">
        <v>4</v>
      </c>
      <c r="E54" s="300">
        <v>0.37914691943127965</v>
      </c>
      <c r="F54" s="301">
        <v>40</v>
      </c>
      <c r="G54" s="300">
        <v>3.7914691943127963</v>
      </c>
      <c r="H54" s="301">
        <v>112</v>
      </c>
      <c r="I54" s="300">
        <v>10.616113744075829</v>
      </c>
      <c r="J54" s="301">
        <v>675</v>
      </c>
      <c r="K54" s="300">
        <v>63.981042654028428</v>
      </c>
      <c r="L54" s="301">
        <v>163</v>
      </c>
      <c r="M54" s="300">
        <v>15.450236966824646</v>
      </c>
      <c r="N54" s="301">
        <v>44</v>
      </c>
      <c r="O54" s="300">
        <v>4.1706161137440763</v>
      </c>
      <c r="P54" s="301">
        <v>17</v>
      </c>
      <c r="Q54" s="300">
        <v>1.6113744075829384</v>
      </c>
      <c r="R54" s="350">
        <v>1055</v>
      </c>
      <c r="S54"/>
    </row>
    <row r="55" spans="1:19" ht="15">
      <c r="A55" s="344">
        <v>347</v>
      </c>
      <c r="B55" s="344" t="s">
        <v>124</v>
      </c>
      <c r="C55" s="497">
        <v>5650</v>
      </c>
      <c r="D55" s="301">
        <v>1</v>
      </c>
      <c r="E55" s="300">
        <v>0.12936610608020699</v>
      </c>
      <c r="F55" s="301">
        <v>24</v>
      </c>
      <c r="G55" s="300">
        <v>3.1047865459249677</v>
      </c>
      <c r="H55" s="301">
        <v>104</v>
      </c>
      <c r="I55" s="300">
        <v>13.454075032341525</v>
      </c>
      <c r="J55" s="301">
        <v>387</v>
      </c>
      <c r="K55" s="300">
        <v>50.064683053040106</v>
      </c>
      <c r="L55" s="301">
        <v>151</v>
      </c>
      <c r="M55" s="300">
        <v>19.534282018111256</v>
      </c>
      <c r="N55" s="301">
        <v>93</v>
      </c>
      <c r="O55" s="300">
        <v>12.03104786545925</v>
      </c>
      <c r="P55" s="301">
        <v>13</v>
      </c>
      <c r="Q55" s="300">
        <v>1.6817593790426906</v>
      </c>
      <c r="R55" s="350">
        <v>773</v>
      </c>
      <c r="S55"/>
    </row>
    <row r="56" spans="1:19" ht="15">
      <c r="A56" s="344">
        <v>411</v>
      </c>
      <c r="B56" s="344" t="s">
        <v>145</v>
      </c>
      <c r="C56" s="497">
        <v>10567</v>
      </c>
      <c r="D56" s="301">
        <v>2</v>
      </c>
      <c r="E56" s="300">
        <v>0.18315018315018314</v>
      </c>
      <c r="F56" s="301">
        <v>28</v>
      </c>
      <c r="G56" s="300">
        <v>2.5641025641025639</v>
      </c>
      <c r="H56" s="301">
        <v>108</v>
      </c>
      <c r="I56" s="300">
        <v>9.8901098901098905</v>
      </c>
      <c r="J56" s="301">
        <v>555</v>
      </c>
      <c r="K56" s="300">
        <v>50.824175824175825</v>
      </c>
      <c r="L56" s="301">
        <v>194</v>
      </c>
      <c r="M56" s="300">
        <v>17.765567765567766</v>
      </c>
      <c r="N56" s="301">
        <v>171</v>
      </c>
      <c r="O56" s="300">
        <v>15.659340659340659</v>
      </c>
      <c r="P56" s="301">
        <v>34</v>
      </c>
      <c r="Q56" s="300">
        <v>3.1135531135531136</v>
      </c>
      <c r="R56" s="350">
        <v>1092</v>
      </c>
      <c r="S56"/>
    </row>
    <row r="57" spans="1:19" ht="15">
      <c r="A57" s="344">
        <v>501</v>
      </c>
      <c r="B57" s="344" t="s">
        <v>163</v>
      </c>
      <c r="C57" s="497">
        <v>3325</v>
      </c>
      <c r="D57" s="301">
        <v>2</v>
      </c>
      <c r="E57" s="300">
        <v>0.75187969924812026</v>
      </c>
      <c r="F57" s="301">
        <v>7</v>
      </c>
      <c r="G57" s="300">
        <v>2.6315789473684208</v>
      </c>
      <c r="H57" s="301">
        <v>25</v>
      </c>
      <c r="I57" s="300">
        <v>9.3984962406015029</v>
      </c>
      <c r="J57" s="301">
        <v>141</v>
      </c>
      <c r="K57" s="300">
        <v>53.007518796992478</v>
      </c>
      <c r="L57" s="301">
        <v>52</v>
      </c>
      <c r="M57" s="300">
        <v>19.548872180451127</v>
      </c>
      <c r="N57" s="301">
        <v>30</v>
      </c>
      <c r="O57" s="300">
        <v>11.278195488721805</v>
      </c>
      <c r="P57" s="301">
        <v>9</v>
      </c>
      <c r="Q57" s="300">
        <v>3.3834586466165413</v>
      </c>
      <c r="R57" s="350">
        <v>266</v>
      </c>
      <c r="S57"/>
    </row>
    <row r="58" spans="1:19" ht="15">
      <c r="A58" s="344">
        <v>543</v>
      </c>
      <c r="B58" s="344" t="s">
        <v>167</v>
      </c>
      <c r="C58" s="497">
        <v>8677</v>
      </c>
      <c r="D58" s="301">
        <v>2</v>
      </c>
      <c r="E58" s="300">
        <v>0.34843205574912894</v>
      </c>
      <c r="F58" s="301">
        <v>21</v>
      </c>
      <c r="G58" s="300">
        <v>3.6585365853658534</v>
      </c>
      <c r="H58" s="301">
        <v>52</v>
      </c>
      <c r="I58" s="300">
        <v>9.0592334494773521</v>
      </c>
      <c r="J58" s="301">
        <v>374</v>
      </c>
      <c r="K58" s="300">
        <v>65.156794425087099</v>
      </c>
      <c r="L58" s="301">
        <v>81</v>
      </c>
      <c r="M58" s="300">
        <v>14.111498257839722</v>
      </c>
      <c r="N58" s="301">
        <v>35</v>
      </c>
      <c r="O58" s="300">
        <v>6.0975609756097562</v>
      </c>
      <c r="P58" s="301">
        <v>9</v>
      </c>
      <c r="Q58" s="300">
        <v>1.5679442508710801</v>
      </c>
      <c r="R58" s="350">
        <v>574</v>
      </c>
      <c r="S58"/>
    </row>
    <row r="59" spans="1:19" ht="15">
      <c r="A59" s="344">
        <v>628</v>
      </c>
      <c r="B59" s="344" t="s">
        <v>183</v>
      </c>
      <c r="C59" s="497">
        <v>9717</v>
      </c>
      <c r="D59" s="301">
        <v>0</v>
      </c>
      <c r="E59" s="300">
        <v>0</v>
      </c>
      <c r="F59" s="301">
        <v>17</v>
      </c>
      <c r="G59" s="300">
        <v>2.9310344827586206</v>
      </c>
      <c r="H59" s="301">
        <v>64</v>
      </c>
      <c r="I59" s="300">
        <v>11.03448275862069</v>
      </c>
      <c r="J59" s="301">
        <v>356</v>
      </c>
      <c r="K59" s="300">
        <v>61.379310344827587</v>
      </c>
      <c r="L59" s="301">
        <v>92</v>
      </c>
      <c r="M59" s="300">
        <v>15.862068965517242</v>
      </c>
      <c r="N59" s="301">
        <v>39</v>
      </c>
      <c r="O59" s="300">
        <v>6.7241379310344822</v>
      </c>
      <c r="P59" s="301">
        <v>12</v>
      </c>
      <c r="Q59" s="300">
        <v>2.0689655172413794</v>
      </c>
      <c r="R59" s="350">
        <v>580</v>
      </c>
      <c r="S59"/>
    </row>
    <row r="60" spans="1:19" ht="15">
      <c r="A60" s="344">
        <v>656</v>
      </c>
      <c r="B60" s="344" t="s">
        <v>195</v>
      </c>
      <c r="C60" s="497">
        <v>16778</v>
      </c>
      <c r="D60" s="301">
        <v>16</v>
      </c>
      <c r="E60" s="300">
        <v>0.36003600360036003</v>
      </c>
      <c r="F60" s="301">
        <v>170</v>
      </c>
      <c r="G60" s="300">
        <v>3.8253825382538258</v>
      </c>
      <c r="H60" s="301">
        <v>466</v>
      </c>
      <c r="I60" s="300">
        <v>10.486048604860486</v>
      </c>
      <c r="J60" s="301">
        <v>2301</v>
      </c>
      <c r="K60" s="300">
        <v>51.777677767776773</v>
      </c>
      <c r="L60" s="301">
        <v>888</v>
      </c>
      <c r="M60" s="300">
        <v>19.98199819981998</v>
      </c>
      <c r="N60" s="301">
        <v>536</v>
      </c>
      <c r="O60" s="300">
        <v>12.061206120612061</v>
      </c>
      <c r="P60" s="301">
        <v>67</v>
      </c>
      <c r="Q60" s="300">
        <v>1.5076507650765076</v>
      </c>
      <c r="R60" s="350">
        <v>4444</v>
      </c>
      <c r="S60"/>
    </row>
    <row r="61" spans="1:19" ht="15">
      <c r="A61" s="344">
        <v>761</v>
      </c>
      <c r="B61" s="344" t="s">
        <v>230</v>
      </c>
      <c r="C61" s="497">
        <v>16245</v>
      </c>
      <c r="D61" s="301">
        <v>15</v>
      </c>
      <c r="E61" s="300">
        <v>0.54171180931744312</v>
      </c>
      <c r="F61" s="301">
        <v>100</v>
      </c>
      <c r="G61" s="300">
        <v>3.6114120621162877</v>
      </c>
      <c r="H61" s="301">
        <v>286</v>
      </c>
      <c r="I61" s="300">
        <v>10.328638497652582</v>
      </c>
      <c r="J61" s="301">
        <v>1395</v>
      </c>
      <c r="K61" s="300">
        <v>50.379198266522209</v>
      </c>
      <c r="L61" s="301">
        <v>545</v>
      </c>
      <c r="M61" s="300">
        <v>19.682195738533768</v>
      </c>
      <c r="N61" s="301">
        <v>372</v>
      </c>
      <c r="O61" s="300">
        <v>13.434452871072589</v>
      </c>
      <c r="P61" s="301">
        <v>56</v>
      </c>
      <c r="Q61" s="300">
        <v>2.0223907547851208</v>
      </c>
      <c r="R61" s="350">
        <v>2769</v>
      </c>
      <c r="S61"/>
    </row>
    <row r="62" spans="1:19" ht="15">
      <c r="A62" s="344">
        <v>842</v>
      </c>
      <c r="B62" s="344" t="s">
        <v>244</v>
      </c>
      <c r="C62" s="497">
        <v>7225</v>
      </c>
      <c r="D62" s="301">
        <v>1</v>
      </c>
      <c r="E62" s="300">
        <v>0.14492753623188406</v>
      </c>
      <c r="F62" s="301">
        <v>28</v>
      </c>
      <c r="G62" s="300">
        <v>4.057971014492753</v>
      </c>
      <c r="H62" s="301">
        <v>65</v>
      </c>
      <c r="I62" s="300">
        <v>9.4202898550724647</v>
      </c>
      <c r="J62" s="301">
        <v>440</v>
      </c>
      <c r="K62" s="300">
        <v>63.768115942028977</v>
      </c>
      <c r="L62" s="301">
        <v>115</v>
      </c>
      <c r="M62" s="300">
        <v>16.666666666666664</v>
      </c>
      <c r="N62" s="301">
        <v>35</v>
      </c>
      <c r="O62" s="300">
        <v>5.0724637681159424</v>
      </c>
      <c r="P62" s="301">
        <v>6</v>
      </c>
      <c r="Q62" s="300">
        <v>0.86956521739130432</v>
      </c>
      <c r="R62" s="350">
        <v>690</v>
      </c>
      <c r="S62"/>
    </row>
    <row r="63" spans="1:19">
      <c r="A63" s="18">
        <v>6</v>
      </c>
      <c r="B63" s="65" t="s">
        <v>349</v>
      </c>
      <c r="C63" s="430">
        <v>260186</v>
      </c>
      <c r="D63" s="67">
        <v>320</v>
      </c>
      <c r="E63" s="70">
        <v>0.37445732941713378</v>
      </c>
      <c r="F63" s="67">
        <v>3419</v>
      </c>
      <c r="G63" s="70">
        <v>4.0008425289911891</v>
      </c>
      <c r="H63" s="67">
        <v>11234</v>
      </c>
      <c r="I63" s="70">
        <v>13.145792620850253</v>
      </c>
      <c r="J63" s="67">
        <v>45073</v>
      </c>
      <c r="K63" s="70">
        <v>52.743485027557725</v>
      </c>
      <c r="L63" s="67">
        <v>15221</v>
      </c>
      <c r="M63" s="70">
        <v>17.811296909556855</v>
      </c>
      <c r="N63" s="67">
        <v>8885</v>
      </c>
      <c r="O63" s="71">
        <v>10.397041787097605</v>
      </c>
      <c r="P63" s="67">
        <v>1305</v>
      </c>
      <c r="Q63" s="71">
        <v>1.5270837965292485</v>
      </c>
      <c r="R63" s="249">
        <v>85457</v>
      </c>
      <c r="S63"/>
    </row>
    <row r="64" spans="1:19" ht="15">
      <c r="A64" s="344">
        <v>38</v>
      </c>
      <c r="B64" s="344" t="s">
        <v>22</v>
      </c>
      <c r="C64" s="497">
        <v>12081</v>
      </c>
      <c r="D64" s="301">
        <v>3</v>
      </c>
      <c r="E64" s="300">
        <v>0.2808988764044944</v>
      </c>
      <c r="F64" s="301">
        <v>32</v>
      </c>
      <c r="G64" s="300">
        <v>2.9962546816479403</v>
      </c>
      <c r="H64" s="301">
        <v>89</v>
      </c>
      <c r="I64" s="300">
        <v>8.3333333333333321</v>
      </c>
      <c r="J64" s="301">
        <v>650</v>
      </c>
      <c r="K64" s="300">
        <v>60.861423220973791</v>
      </c>
      <c r="L64" s="301">
        <v>163</v>
      </c>
      <c r="M64" s="300">
        <v>15.262172284644196</v>
      </c>
      <c r="N64" s="301">
        <v>110</v>
      </c>
      <c r="O64" s="300">
        <v>10.299625468164795</v>
      </c>
      <c r="P64" s="301">
        <v>21</v>
      </c>
      <c r="Q64" s="300">
        <v>1.9662921348314606</v>
      </c>
      <c r="R64" s="350">
        <v>1068</v>
      </c>
      <c r="S64"/>
    </row>
    <row r="65" spans="1:19" ht="15">
      <c r="A65" s="344">
        <v>86</v>
      </c>
      <c r="B65" s="344" t="s">
        <v>43</v>
      </c>
      <c r="C65" s="497">
        <v>6405</v>
      </c>
      <c r="D65" s="301">
        <v>1</v>
      </c>
      <c r="E65" s="300">
        <v>8.4817642069550461E-2</v>
      </c>
      <c r="F65" s="301">
        <v>46</v>
      </c>
      <c r="G65" s="300">
        <v>3.9016115351993217</v>
      </c>
      <c r="H65" s="301">
        <v>149</v>
      </c>
      <c r="I65" s="300">
        <v>12.637828668363019</v>
      </c>
      <c r="J65" s="301">
        <v>598</v>
      </c>
      <c r="K65" s="300">
        <v>50.720949957591174</v>
      </c>
      <c r="L65" s="301">
        <v>258</v>
      </c>
      <c r="M65" s="300">
        <v>21.882951653944023</v>
      </c>
      <c r="N65" s="301">
        <v>109</v>
      </c>
      <c r="O65" s="300">
        <v>9.2451229855810002</v>
      </c>
      <c r="P65" s="301">
        <v>18</v>
      </c>
      <c r="Q65" s="300">
        <v>1.5267175572519083</v>
      </c>
      <c r="R65" s="350">
        <v>1179</v>
      </c>
      <c r="S65"/>
    </row>
    <row r="66" spans="1:19" ht="15">
      <c r="A66" s="344">
        <v>107</v>
      </c>
      <c r="B66" s="344" t="s">
        <v>3490</v>
      </c>
      <c r="C66" s="497">
        <v>8504</v>
      </c>
      <c r="D66" s="301">
        <v>4</v>
      </c>
      <c r="E66" s="300">
        <v>0.57971014492753625</v>
      </c>
      <c r="F66" s="301">
        <v>22</v>
      </c>
      <c r="G66" s="300">
        <v>3.1884057971014492</v>
      </c>
      <c r="H66" s="301">
        <v>74</v>
      </c>
      <c r="I66" s="300">
        <v>10.72463768115942</v>
      </c>
      <c r="J66" s="301">
        <v>450</v>
      </c>
      <c r="K66" s="300">
        <v>65.217391304347828</v>
      </c>
      <c r="L66" s="301">
        <v>109</v>
      </c>
      <c r="M66" s="300">
        <v>15.797101449275363</v>
      </c>
      <c r="N66" s="301">
        <v>29</v>
      </c>
      <c r="O66" s="300">
        <v>4.2028985507246377</v>
      </c>
      <c r="P66" s="301">
        <v>2</v>
      </c>
      <c r="Q66" s="300">
        <v>0.28985507246376813</v>
      </c>
      <c r="R66" s="350">
        <v>690</v>
      </c>
      <c r="S66"/>
    </row>
    <row r="67" spans="1:19" ht="15">
      <c r="A67" s="344">
        <v>134</v>
      </c>
      <c r="B67" s="344" t="s">
        <v>63</v>
      </c>
      <c r="C67" s="497">
        <v>9680</v>
      </c>
      <c r="D67" s="301">
        <v>1</v>
      </c>
      <c r="E67" s="300">
        <v>0.22675736961451248</v>
      </c>
      <c r="F67" s="301">
        <v>7</v>
      </c>
      <c r="G67" s="300">
        <v>1.5873015873015872</v>
      </c>
      <c r="H67" s="301">
        <v>45</v>
      </c>
      <c r="I67" s="300">
        <v>10.204081632653061</v>
      </c>
      <c r="J67" s="301">
        <v>224</v>
      </c>
      <c r="K67" s="300">
        <v>50.793650793650791</v>
      </c>
      <c r="L67" s="301">
        <v>92</v>
      </c>
      <c r="M67" s="300">
        <v>20.861678004535147</v>
      </c>
      <c r="N67" s="301">
        <v>57</v>
      </c>
      <c r="O67" s="300">
        <v>12.925170068027212</v>
      </c>
      <c r="P67" s="301">
        <v>15</v>
      </c>
      <c r="Q67" s="300">
        <v>3.4013605442176873</v>
      </c>
      <c r="R67" s="350">
        <v>441</v>
      </c>
      <c r="S67"/>
    </row>
    <row r="68" spans="1:19" ht="15">
      <c r="A68" s="344">
        <v>150</v>
      </c>
      <c r="B68" s="344" t="s">
        <v>3491</v>
      </c>
      <c r="C68" s="497">
        <v>4160</v>
      </c>
      <c r="D68" s="301">
        <v>3</v>
      </c>
      <c r="E68" s="300">
        <v>0.26833631484794274</v>
      </c>
      <c r="F68" s="301">
        <v>26</v>
      </c>
      <c r="G68" s="300">
        <v>2.3255813953488373</v>
      </c>
      <c r="H68" s="301">
        <v>95</v>
      </c>
      <c r="I68" s="300">
        <v>8.4973166368515205</v>
      </c>
      <c r="J68" s="301">
        <v>458</v>
      </c>
      <c r="K68" s="300">
        <v>40.966010733452599</v>
      </c>
      <c r="L68" s="301">
        <v>285</v>
      </c>
      <c r="M68" s="300">
        <v>25.491949910554563</v>
      </c>
      <c r="N68" s="301">
        <v>202</v>
      </c>
      <c r="O68" s="300">
        <v>18.067978533094813</v>
      </c>
      <c r="P68" s="301">
        <v>49</v>
      </c>
      <c r="Q68" s="300">
        <v>4.3828264758497317</v>
      </c>
      <c r="R68" s="350">
        <v>1118</v>
      </c>
      <c r="S68"/>
    </row>
    <row r="69" spans="1:19" ht="15">
      <c r="A69" s="344">
        <v>237</v>
      </c>
      <c r="B69" s="344" t="s">
        <v>95</v>
      </c>
      <c r="C69" s="497">
        <v>20645</v>
      </c>
      <c r="D69" s="301">
        <v>55</v>
      </c>
      <c r="E69" s="300">
        <v>0.40716612377850164</v>
      </c>
      <c r="F69" s="301">
        <v>564</v>
      </c>
      <c r="G69" s="300">
        <v>4.1753035238377256</v>
      </c>
      <c r="H69" s="301">
        <v>1702</v>
      </c>
      <c r="I69" s="300">
        <v>12.59994077583654</v>
      </c>
      <c r="J69" s="301">
        <v>6689</v>
      </c>
      <c r="K69" s="300">
        <v>49.518803671898134</v>
      </c>
      <c r="L69" s="301">
        <v>2538</v>
      </c>
      <c r="M69" s="300">
        <v>18.788865857269766</v>
      </c>
      <c r="N69" s="301">
        <v>1723</v>
      </c>
      <c r="O69" s="300">
        <v>12.755404204915605</v>
      </c>
      <c r="P69" s="301">
        <v>237</v>
      </c>
      <c r="Q69" s="300">
        <v>1.7545158424637251</v>
      </c>
      <c r="R69" s="350">
        <v>13508</v>
      </c>
      <c r="S69"/>
    </row>
    <row r="70" spans="1:19" ht="15">
      <c r="A70" s="344">
        <v>264</v>
      </c>
      <c r="B70" s="344" t="s">
        <v>102</v>
      </c>
      <c r="C70" s="497">
        <v>12285</v>
      </c>
      <c r="D70" s="301">
        <v>30</v>
      </c>
      <c r="E70" s="300">
        <v>0.46461204893913582</v>
      </c>
      <c r="F70" s="301">
        <v>296</v>
      </c>
      <c r="G70" s="300">
        <v>4.5841722161994731</v>
      </c>
      <c r="H70" s="301">
        <v>909</v>
      </c>
      <c r="I70" s="300">
        <v>14.077745082855817</v>
      </c>
      <c r="J70" s="301">
        <v>3340</v>
      </c>
      <c r="K70" s="300">
        <v>51.72680811522379</v>
      </c>
      <c r="L70" s="301">
        <v>1172</v>
      </c>
      <c r="M70" s="300">
        <v>18.150844045222239</v>
      </c>
      <c r="N70" s="301">
        <v>621</v>
      </c>
      <c r="O70" s="300">
        <v>9.6174694130401104</v>
      </c>
      <c r="P70" s="301">
        <v>89</v>
      </c>
      <c r="Q70" s="300">
        <v>1.3783490785194363</v>
      </c>
      <c r="R70" s="350">
        <v>6457</v>
      </c>
      <c r="S70"/>
    </row>
    <row r="71" spans="1:19" ht="15">
      <c r="A71" s="344">
        <v>310</v>
      </c>
      <c r="B71" s="344" t="s">
        <v>114</v>
      </c>
      <c r="C71" s="497">
        <v>10390</v>
      </c>
      <c r="D71" s="301">
        <v>5</v>
      </c>
      <c r="E71" s="300">
        <v>0.22143489813994688</v>
      </c>
      <c r="F71" s="301">
        <v>58</v>
      </c>
      <c r="G71" s="300">
        <v>2.5686448184233832</v>
      </c>
      <c r="H71" s="301">
        <v>204</v>
      </c>
      <c r="I71" s="300">
        <v>9.0345438441098302</v>
      </c>
      <c r="J71" s="301">
        <v>1136</v>
      </c>
      <c r="K71" s="300">
        <v>50.310008857395928</v>
      </c>
      <c r="L71" s="301">
        <v>446</v>
      </c>
      <c r="M71" s="300">
        <v>19.75199291408326</v>
      </c>
      <c r="N71" s="301">
        <v>310</v>
      </c>
      <c r="O71" s="300">
        <v>13.728963684676703</v>
      </c>
      <c r="P71" s="301">
        <v>99</v>
      </c>
      <c r="Q71" s="300">
        <v>4.3844109831709481</v>
      </c>
      <c r="R71" s="350">
        <v>2258</v>
      </c>
      <c r="S71"/>
    </row>
    <row r="72" spans="1:19" ht="15">
      <c r="A72" s="344">
        <v>315</v>
      </c>
      <c r="B72" s="344" t="s">
        <v>118</v>
      </c>
      <c r="C72" s="497">
        <v>6980</v>
      </c>
      <c r="D72" s="301">
        <v>3</v>
      </c>
      <c r="E72" s="300">
        <v>0.27100271002710025</v>
      </c>
      <c r="F72" s="301">
        <v>45</v>
      </c>
      <c r="G72" s="300">
        <v>4.0650406504065035</v>
      </c>
      <c r="H72" s="301">
        <v>96</v>
      </c>
      <c r="I72" s="300">
        <v>8.6720867208672079</v>
      </c>
      <c r="J72" s="301">
        <v>619</v>
      </c>
      <c r="K72" s="300">
        <v>55.916892502258349</v>
      </c>
      <c r="L72" s="301">
        <v>215</v>
      </c>
      <c r="M72" s="300">
        <v>19.421860885275517</v>
      </c>
      <c r="N72" s="301">
        <v>115</v>
      </c>
      <c r="O72" s="300">
        <v>10.38843721770551</v>
      </c>
      <c r="P72" s="301">
        <v>14</v>
      </c>
      <c r="Q72" s="300">
        <v>1.2646793134598013</v>
      </c>
      <c r="R72" s="350">
        <v>1107</v>
      </c>
      <c r="S72"/>
    </row>
    <row r="73" spans="1:19" ht="15">
      <c r="A73" s="344">
        <v>361</v>
      </c>
      <c r="B73" s="344" t="s">
        <v>131</v>
      </c>
      <c r="C73" s="497">
        <v>29103</v>
      </c>
      <c r="D73" s="301">
        <v>7</v>
      </c>
      <c r="E73" s="300">
        <v>0.31847133757961787</v>
      </c>
      <c r="F73" s="301">
        <v>72</v>
      </c>
      <c r="G73" s="300">
        <v>3.2757051865332123</v>
      </c>
      <c r="H73" s="301">
        <v>235</v>
      </c>
      <c r="I73" s="300">
        <v>10.691537761601456</v>
      </c>
      <c r="J73" s="301">
        <v>1381</v>
      </c>
      <c r="K73" s="300">
        <v>62.829845313921751</v>
      </c>
      <c r="L73" s="301">
        <v>319</v>
      </c>
      <c r="M73" s="300">
        <v>14.513193812556871</v>
      </c>
      <c r="N73" s="301">
        <v>154</v>
      </c>
      <c r="O73" s="300">
        <v>7.0063694267515926</v>
      </c>
      <c r="P73" s="301">
        <v>30</v>
      </c>
      <c r="Q73" s="300">
        <v>1.3648771610555051</v>
      </c>
      <c r="R73" s="350">
        <v>2198</v>
      </c>
      <c r="S73"/>
    </row>
    <row r="74" spans="1:19" ht="15">
      <c r="A74" s="344">
        <v>647</v>
      </c>
      <c r="B74" s="344" t="s">
        <v>3492</v>
      </c>
      <c r="C74" s="497">
        <v>7625</v>
      </c>
      <c r="D74" s="301">
        <v>7</v>
      </c>
      <c r="E74" s="300">
        <v>0.56224899598393574</v>
      </c>
      <c r="F74" s="301">
        <v>45</v>
      </c>
      <c r="G74" s="300">
        <v>3.6144578313253009</v>
      </c>
      <c r="H74" s="301">
        <v>165</v>
      </c>
      <c r="I74" s="300">
        <v>13.253012048192772</v>
      </c>
      <c r="J74" s="301">
        <v>785</v>
      </c>
      <c r="K74" s="300">
        <v>63.052208835341361</v>
      </c>
      <c r="L74" s="301">
        <v>153</v>
      </c>
      <c r="M74" s="300">
        <v>12.289156626506024</v>
      </c>
      <c r="N74" s="301">
        <v>82</v>
      </c>
      <c r="O74" s="300">
        <v>6.5863453815261046</v>
      </c>
      <c r="P74" s="301">
        <v>8</v>
      </c>
      <c r="Q74" s="300">
        <v>0.64257028112449799</v>
      </c>
      <c r="R74" s="350">
        <v>1245</v>
      </c>
      <c r="S74"/>
    </row>
    <row r="75" spans="1:19" ht="15">
      <c r="A75" s="344">
        <v>658</v>
      </c>
      <c r="B75" s="344" t="s">
        <v>3493</v>
      </c>
      <c r="C75" s="497">
        <v>3943</v>
      </c>
      <c r="D75" s="301">
        <v>0</v>
      </c>
      <c r="E75" s="300">
        <v>0</v>
      </c>
      <c r="F75" s="301">
        <v>58</v>
      </c>
      <c r="G75" s="300">
        <v>5.8763931104356635</v>
      </c>
      <c r="H75" s="301">
        <v>136</v>
      </c>
      <c r="I75" s="300">
        <v>13.779128672745694</v>
      </c>
      <c r="J75" s="301">
        <v>513</v>
      </c>
      <c r="K75" s="300">
        <v>51.975683890577507</v>
      </c>
      <c r="L75" s="301">
        <v>172</v>
      </c>
      <c r="M75" s="300">
        <v>17.426545086119553</v>
      </c>
      <c r="N75" s="301">
        <v>94</v>
      </c>
      <c r="O75" s="300">
        <v>9.5238095238095237</v>
      </c>
      <c r="P75" s="301">
        <v>14</v>
      </c>
      <c r="Q75" s="300">
        <v>1.4184397163120568</v>
      </c>
      <c r="R75" s="350">
        <v>987</v>
      </c>
      <c r="S75"/>
    </row>
    <row r="76" spans="1:19" ht="15">
      <c r="A76" s="344">
        <v>664</v>
      </c>
      <c r="B76" s="344" t="s">
        <v>3494</v>
      </c>
      <c r="C76" s="497">
        <v>23972</v>
      </c>
      <c r="D76" s="301">
        <v>61</v>
      </c>
      <c r="E76" s="300">
        <v>0.42738036852798994</v>
      </c>
      <c r="F76" s="301">
        <v>603</v>
      </c>
      <c r="G76" s="300">
        <v>4.2247600364324249</v>
      </c>
      <c r="H76" s="301">
        <v>2065</v>
      </c>
      <c r="I76" s="300">
        <v>14.467876410004903</v>
      </c>
      <c r="J76" s="301">
        <v>7416</v>
      </c>
      <c r="K76" s="300">
        <v>51.95824283612415</v>
      </c>
      <c r="L76" s="301">
        <v>2553</v>
      </c>
      <c r="M76" s="300">
        <v>17.886919358228823</v>
      </c>
      <c r="N76" s="301">
        <v>1375</v>
      </c>
      <c r="O76" s="300">
        <v>9.63357388075387</v>
      </c>
      <c r="P76" s="301">
        <v>200</v>
      </c>
      <c r="Q76" s="300">
        <v>1.4012471099278359</v>
      </c>
      <c r="R76" s="350">
        <v>14273</v>
      </c>
      <c r="S76"/>
    </row>
    <row r="77" spans="1:19" ht="15">
      <c r="A77" s="344">
        <v>686</v>
      </c>
      <c r="B77" s="344" t="s">
        <v>219</v>
      </c>
      <c r="C77" s="497">
        <v>39667</v>
      </c>
      <c r="D77" s="301">
        <v>90</v>
      </c>
      <c r="E77" s="300">
        <v>0.42724899121765963</v>
      </c>
      <c r="F77" s="301">
        <v>921</v>
      </c>
      <c r="G77" s="300">
        <v>4.3721813434607171</v>
      </c>
      <c r="H77" s="301">
        <v>3018</v>
      </c>
      <c r="I77" s="300">
        <v>14.327082838832187</v>
      </c>
      <c r="J77" s="301">
        <v>11240</v>
      </c>
      <c r="K77" s="300">
        <v>53.358651792072152</v>
      </c>
      <c r="L77" s="301">
        <v>3705</v>
      </c>
      <c r="M77" s="300">
        <v>17.58841680512699</v>
      </c>
      <c r="N77" s="301">
        <v>1875</v>
      </c>
      <c r="O77" s="300">
        <v>8.9010206503679097</v>
      </c>
      <c r="P77" s="301">
        <v>216</v>
      </c>
      <c r="Q77" s="300">
        <v>1.025397578922383</v>
      </c>
      <c r="R77" s="350">
        <v>21065</v>
      </c>
      <c r="S77"/>
    </row>
    <row r="78" spans="1:19" ht="15">
      <c r="A78" s="344">
        <v>819</v>
      </c>
      <c r="B78" s="344" t="s">
        <v>240</v>
      </c>
      <c r="C78" s="497">
        <v>5281</v>
      </c>
      <c r="D78" s="301">
        <v>4</v>
      </c>
      <c r="E78" s="300">
        <v>0.50568900126422256</v>
      </c>
      <c r="F78" s="301">
        <v>30</v>
      </c>
      <c r="G78" s="300">
        <v>3.7926675094816691</v>
      </c>
      <c r="H78" s="301">
        <v>118</v>
      </c>
      <c r="I78" s="300">
        <v>14.917825537294563</v>
      </c>
      <c r="J78" s="301">
        <v>499</v>
      </c>
      <c r="K78" s="300">
        <v>63.084702907711751</v>
      </c>
      <c r="L78" s="301">
        <v>84</v>
      </c>
      <c r="M78" s="300">
        <v>10.619469026548673</v>
      </c>
      <c r="N78" s="301">
        <v>50</v>
      </c>
      <c r="O78" s="300">
        <v>6.3211125158027803</v>
      </c>
      <c r="P78" s="301">
        <v>6</v>
      </c>
      <c r="Q78" s="300">
        <v>0.75853350189633373</v>
      </c>
      <c r="R78" s="350">
        <v>791</v>
      </c>
      <c r="S78"/>
    </row>
    <row r="79" spans="1:19" ht="15">
      <c r="A79" s="344">
        <v>854</v>
      </c>
      <c r="B79" s="344" t="s">
        <v>248</v>
      </c>
      <c r="C79" s="497">
        <v>14769</v>
      </c>
      <c r="D79" s="301">
        <v>3</v>
      </c>
      <c r="E79" s="300">
        <v>0.27347310847766637</v>
      </c>
      <c r="F79" s="301">
        <v>37</v>
      </c>
      <c r="G79" s="300">
        <v>3.372835004557885</v>
      </c>
      <c r="H79" s="301">
        <v>103</v>
      </c>
      <c r="I79" s="300">
        <v>9.3892433910665449</v>
      </c>
      <c r="J79" s="301">
        <v>682</v>
      </c>
      <c r="K79" s="300">
        <v>62.169553327256153</v>
      </c>
      <c r="L79" s="301">
        <v>165</v>
      </c>
      <c r="M79" s="300">
        <v>15.041020966271651</v>
      </c>
      <c r="N79" s="301">
        <v>91</v>
      </c>
      <c r="O79" s="300">
        <v>8.295350957155879</v>
      </c>
      <c r="P79" s="301">
        <v>16</v>
      </c>
      <c r="Q79" s="300">
        <v>1.4585232452142205</v>
      </c>
      <c r="R79" s="350">
        <v>1097</v>
      </c>
      <c r="S79"/>
    </row>
    <row r="80" spans="1:19" ht="15">
      <c r="A80" s="344">
        <v>887</v>
      </c>
      <c r="B80" s="344" t="s">
        <v>261</v>
      </c>
      <c r="C80" s="497">
        <v>44696</v>
      </c>
      <c r="D80" s="301">
        <v>43</v>
      </c>
      <c r="E80" s="300">
        <v>0.26917057902973396</v>
      </c>
      <c r="F80" s="301">
        <v>557</v>
      </c>
      <c r="G80" s="300">
        <v>3.4866979655712051</v>
      </c>
      <c r="H80" s="301">
        <v>2031</v>
      </c>
      <c r="I80" s="300">
        <v>12.713615023474178</v>
      </c>
      <c r="J80" s="301">
        <v>8393</v>
      </c>
      <c r="K80" s="300">
        <v>52.538341158059467</v>
      </c>
      <c r="L80" s="301">
        <v>2792</v>
      </c>
      <c r="M80" s="300">
        <v>17.477308294209703</v>
      </c>
      <c r="N80" s="301">
        <v>1888</v>
      </c>
      <c r="O80" s="300">
        <v>11.818466353677621</v>
      </c>
      <c r="P80" s="301">
        <v>271</v>
      </c>
      <c r="Q80" s="300">
        <v>1.6964006259780908</v>
      </c>
      <c r="R80" s="350">
        <v>15975</v>
      </c>
      <c r="S80"/>
    </row>
    <row r="81" spans="1:19">
      <c r="A81" s="18">
        <v>7</v>
      </c>
      <c r="B81" s="65" t="s">
        <v>367</v>
      </c>
      <c r="C81" s="430">
        <v>728581</v>
      </c>
      <c r="D81" s="67">
        <v>1630</v>
      </c>
      <c r="E81" s="70">
        <v>0.39107767090454104</v>
      </c>
      <c r="F81" s="67">
        <v>15504</v>
      </c>
      <c r="G81" s="70">
        <v>3.7197964476711682</v>
      </c>
      <c r="H81" s="67">
        <v>47478</v>
      </c>
      <c r="I81" s="70">
        <v>11.391156846138529</v>
      </c>
      <c r="J81" s="67">
        <v>211270</v>
      </c>
      <c r="K81" s="70">
        <v>50.688944498160971</v>
      </c>
      <c r="L81" s="67">
        <v>75085</v>
      </c>
      <c r="M81" s="70">
        <v>18.014764981513782</v>
      </c>
      <c r="N81" s="67">
        <v>57329</v>
      </c>
      <c r="O81" s="71">
        <v>13.754657543120514</v>
      </c>
      <c r="P81" s="67">
        <v>8501</v>
      </c>
      <c r="Q81" s="71">
        <v>2.039602012490493</v>
      </c>
      <c r="R81" s="249">
        <v>416797</v>
      </c>
      <c r="S81"/>
    </row>
    <row r="82" spans="1:19" ht="15">
      <c r="A82" s="344">
        <v>2</v>
      </c>
      <c r="B82" s="344" t="s">
        <v>8</v>
      </c>
      <c r="C82" s="497">
        <v>21246</v>
      </c>
      <c r="D82" s="301">
        <v>12</v>
      </c>
      <c r="E82" s="300">
        <v>0.39460703715882933</v>
      </c>
      <c r="F82" s="301">
        <v>109</v>
      </c>
      <c r="G82" s="300">
        <v>3.5843472541926999</v>
      </c>
      <c r="H82" s="301">
        <v>343</v>
      </c>
      <c r="I82" s="300">
        <v>11.279184478789873</v>
      </c>
      <c r="J82" s="301">
        <v>1580</v>
      </c>
      <c r="K82" s="300">
        <v>51.956593225912528</v>
      </c>
      <c r="L82" s="301">
        <v>529</v>
      </c>
      <c r="M82" s="300">
        <v>17.395593554751727</v>
      </c>
      <c r="N82" s="301">
        <v>394</v>
      </c>
      <c r="O82" s="300">
        <v>12.956264386714897</v>
      </c>
      <c r="P82" s="301">
        <v>74</v>
      </c>
      <c r="Q82" s="300">
        <v>2.4334100624794472</v>
      </c>
      <c r="R82" s="350">
        <v>3041</v>
      </c>
      <c r="S82"/>
    </row>
    <row r="83" spans="1:19" ht="15">
      <c r="A83" s="344">
        <v>21</v>
      </c>
      <c r="B83" s="344" t="s">
        <v>12</v>
      </c>
      <c r="C83" s="497">
        <v>4920</v>
      </c>
      <c r="D83" s="301">
        <v>1</v>
      </c>
      <c r="E83" s="300">
        <v>0.18726591760299627</v>
      </c>
      <c r="F83" s="301">
        <v>21</v>
      </c>
      <c r="G83" s="300">
        <v>3.9325842696629212</v>
      </c>
      <c r="H83" s="301">
        <v>64</v>
      </c>
      <c r="I83" s="300">
        <v>11.985018726591761</v>
      </c>
      <c r="J83" s="301">
        <v>275</v>
      </c>
      <c r="K83" s="300">
        <v>51.49812734082397</v>
      </c>
      <c r="L83" s="301">
        <v>87</v>
      </c>
      <c r="M83" s="300">
        <v>16.292134831460675</v>
      </c>
      <c r="N83" s="301">
        <v>78</v>
      </c>
      <c r="O83" s="300">
        <v>14.606741573033707</v>
      </c>
      <c r="P83" s="301">
        <v>8</v>
      </c>
      <c r="Q83" s="300">
        <v>1.4981273408239701</v>
      </c>
      <c r="R83" s="350">
        <v>534</v>
      </c>
      <c r="S83"/>
    </row>
    <row r="84" spans="1:19" ht="15">
      <c r="A84" s="344">
        <v>55</v>
      </c>
      <c r="B84" s="344" t="s">
        <v>3495</v>
      </c>
      <c r="C84" s="497">
        <v>7902</v>
      </c>
      <c r="D84" s="301">
        <v>2</v>
      </c>
      <c r="E84" s="300">
        <v>0.3780718336483932</v>
      </c>
      <c r="F84" s="301">
        <v>20</v>
      </c>
      <c r="G84" s="300">
        <v>3.7807183364839321</v>
      </c>
      <c r="H84" s="301">
        <v>61</v>
      </c>
      <c r="I84" s="300">
        <v>11.531190926275993</v>
      </c>
      <c r="J84" s="301">
        <v>294</v>
      </c>
      <c r="K84" s="300">
        <v>55.576559546313796</v>
      </c>
      <c r="L84" s="301">
        <v>85</v>
      </c>
      <c r="M84" s="300">
        <v>16.068052930056712</v>
      </c>
      <c r="N84" s="301">
        <v>60</v>
      </c>
      <c r="O84" s="300">
        <v>11.342155009451796</v>
      </c>
      <c r="P84" s="301">
        <v>7</v>
      </c>
      <c r="Q84" s="300">
        <v>1.3232514177693762</v>
      </c>
      <c r="R84" s="350">
        <v>529</v>
      </c>
      <c r="S84"/>
    </row>
    <row r="85" spans="1:19" ht="15">
      <c r="A85" s="344">
        <v>148</v>
      </c>
      <c r="B85" s="344" t="s">
        <v>73</v>
      </c>
      <c r="C85" s="497">
        <v>65553</v>
      </c>
      <c r="D85" s="301">
        <v>143</v>
      </c>
      <c r="E85" s="300">
        <v>0.38916859436658052</v>
      </c>
      <c r="F85" s="301">
        <v>1494</v>
      </c>
      <c r="G85" s="300">
        <v>4.0658593005851138</v>
      </c>
      <c r="H85" s="301">
        <v>4551</v>
      </c>
      <c r="I85" s="300">
        <v>12.385358552183972</v>
      </c>
      <c r="J85" s="301">
        <v>19136</v>
      </c>
      <c r="K85" s="300">
        <v>52.077833718873315</v>
      </c>
      <c r="L85" s="301">
        <v>6394</v>
      </c>
      <c r="M85" s="300">
        <v>17.401006939719689</v>
      </c>
      <c r="N85" s="301">
        <v>4459</v>
      </c>
      <c r="O85" s="300">
        <v>12.134984351612465</v>
      </c>
      <c r="P85" s="301">
        <v>568</v>
      </c>
      <c r="Q85" s="300">
        <v>1.5457885426588651</v>
      </c>
      <c r="R85" s="350">
        <v>36745</v>
      </c>
      <c r="S85"/>
    </row>
    <row r="86" spans="1:19" ht="15">
      <c r="A86" s="344">
        <v>197</v>
      </c>
      <c r="B86" s="344" t="s">
        <v>84</v>
      </c>
      <c r="C86" s="497">
        <v>15534</v>
      </c>
      <c r="D86" s="301">
        <v>10</v>
      </c>
      <c r="E86" s="300">
        <v>0.37257824143070045</v>
      </c>
      <c r="F86" s="301">
        <v>135</v>
      </c>
      <c r="G86" s="300">
        <v>5.0298062593144559</v>
      </c>
      <c r="H86" s="301">
        <v>399</v>
      </c>
      <c r="I86" s="300">
        <v>14.865871833084949</v>
      </c>
      <c r="J86" s="301">
        <v>1401</v>
      </c>
      <c r="K86" s="300">
        <v>52.198211624441136</v>
      </c>
      <c r="L86" s="301">
        <v>411</v>
      </c>
      <c r="M86" s="300">
        <v>15.312965722801788</v>
      </c>
      <c r="N86" s="301">
        <v>263</v>
      </c>
      <c r="O86" s="300">
        <v>9.7988077496274215</v>
      </c>
      <c r="P86" s="301">
        <v>65</v>
      </c>
      <c r="Q86" s="300">
        <v>2.4217585692995529</v>
      </c>
      <c r="R86" s="350">
        <v>2684</v>
      </c>
      <c r="S86"/>
    </row>
    <row r="87" spans="1:19" ht="15">
      <c r="A87" s="344">
        <v>206</v>
      </c>
      <c r="B87" s="344" t="s">
        <v>86</v>
      </c>
      <c r="C87" s="497">
        <v>4983</v>
      </c>
      <c r="D87" s="301">
        <v>2</v>
      </c>
      <c r="E87" s="300">
        <v>0.29940119760479045</v>
      </c>
      <c r="F87" s="301">
        <v>24</v>
      </c>
      <c r="G87" s="300">
        <v>3.5928143712574849</v>
      </c>
      <c r="H87" s="301">
        <v>76</v>
      </c>
      <c r="I87" s="300">
        <v>11.377245508982035</v>
      </c>
      <c r="J87" s="301">
        <v>329</v>
      </c>
      <c r="K87" s="300">
        <v>49.251497005988028</v>
      </c>
      <c r="L87" s="301">
        <v>130</v>
      </c>
      <c r="M87" s="300">
        <v>19.461077844311379</v>
      </c>
      <c r="N87" s="301">
        <v>88</v>
      </c>
      <c r="O87" s="300">
        <v>13.17365269461078</v>
      </c>
      <c r="P87" s="301">
        <v>19</v>
      </c>
      <c r="Q87" s="300">
        <v>2.8443113772455089</v>
      </c>
      <c r="R87" s="350">
        <v>668</v>
      </c>
      <c r="S87"/>
    </row>
    <row r="88" spans="1:19" ht="15">
      <c r="A88" s="344">
        <v>313</v>
      </c>
      <c r="B88" s="344" t="s">
        <v>3496</v>
      </c>
      <c r="C88" s="497">
        <v>10226</v>
      </c>
      <c r="D88" s="301">
        <v>8</v>
      </c>
      <c r="E88" s="300">
        <v>0.47961630695443641</v>
      </c>
      <c r="F88" s="301">
        <v>98</v>
      </c>
      <c r="G88" s="300">
        <v>5.8752997601918464</v>
      </c>
      <c r="H88" s="301">
        <v>247</v>
      </c>
      <c r="I88" s="300">
        <v>14.808153477218225</v>
      </c>
      <c r="J88" s="301">
        <v>878</v>
      </c>
      <c r="K88" s="300">
        <v>52.637889688249395</v>
      </c>
      <c r="L88" s="301">
        <v>230</v>
      </c>
      <c r="M88" s="300">
        <v>13.788968824940047</v>
      </c>
      <c r="N88" s="301">
        <v>173</v>
      </c>
      <c r="O88" s="300">
        <v>10.371702637889687</v>
      </c>
      <c r="P88" s="301">
        <v>34</v>
      </c>
      <c r="Q88" s="300">
        <v>2.0383693045563551</v>
      </c>
      <c r="R88" s="350">
        <v>1668</v>
      </c>
      <c r="S88"/>
    </row>
    <row r="89" spans="1:19" ht="15">
      <c r="A89" s="344">
        <v>318</v>
      </c>
      <c r="B89" s="344" t="s">
        <v>120</v>
      </c>
      <c r="C89" s="497">
        <v>60921</v>
      </c>
      <c r="D89" s="301">
        <v>122</v>
      </c>
      <c r="E89" s="300">
        <v>0.36803523484871337</v>
      </c>
      <c r="F89" s="301">
        <v>1141</v>
      </c>
      <c r="G89" s="300">
        <v>3.4420344505113274</v>
      </c>
      <c r="H89" s="301">
        <v>3675</v>
      </c>
      <c r="I89" s="300">
        <v>11.086307279254276</v>
      </c>
      <c r="J89" s="301">
        <v>16793</v>
      </c>
      <c r="K89" s="300">
        <v>50.659145072249544</v>
      </c>
      <c r="L89" s="301">
        <v>6062</v>
      </c>
      <c r="M89" s="300">
        <v>18.287127816827052</v>
      </c>
      <c r="N89" s="301">
        <v>4667</v>
      </c>
      <c r="O89" s="300">
        <v>14.078856074089716</v>
      </c>
      <c r="P89" s="301">
        <v>689</v>
      </c>
      <c r="Q89" s="300">
        <v>2.0784940722193732</v>
      </c>
      <c r="R89" s="350">
        <v>33149</v>
      </c>
      <c r="S89"/>
    </row>
    <row r="90" spans="1:19" ht="15">
      <c r="A90" s="344">
        <v>321</v>
      </c>
      <c r="B90" s="344" t="s">
        <v>122</v>
      </c>
      <c r="C90" s="497">
        <v>9121</v>
      </c>
      <c r="D90" s="301">
        <v>11</v>
      </c>
      <c r="E90" s="300">
        <v>0.41936713686618377</v>
      </c>
      <c r="F90" s="301">
        <v>104</v>
      </c>
      <c r="G90" s="300">
        <v>3.9649256576439189</v>
      </c>
      <c r="H90" s="301">
        <v>276</v>
      </c>
      <c r="I90" s="300">
        <v>10.522302706824247</v>
      </c>
      <c r="J90" s="301">
        <v>1269</v>
      </c>
      <c r="K90" s="300">
        <v>48.379717880289746</v>
      </c>
      <c r="L90" s="301">
        <v>513</v>
      </c>
      <c r="M90" s="300">
        <v>19.557758292032023</v>
      </c>
      <c r="N90" s="301">
        <v>383</v>
      </c>
      <c r="O90" s="300">
        <v>14.601601219977125</v>
      </c>
      <c r="P90" s="301">
        <v>67</v>
      </c>
      <c r="Q90" s="300">
        <v>2.5543271063667556</v>
      </c>
      <c r="R90" s="350">
        <v>2623</v>
      </c>
      <c r="S90"/>
    </row>
    <row r="91" spans="1:19" ht="15">
      <c r="A91" s="344">
        <v>376</v>
      </c>
      <c r="B91" s="344" t="s">
        <v>3497</v>
      </c>
      <c r="C91" s="497">
        <v>71570</v>
      </c>
      <c r="D91" s="301">
        <v>209</v>
      </c>
      <c r="E91" s="300">
        <v>0.33133055375005943</v>
      </c>
      <c r="F91" s="301">
        <v>2070</v>
      </c>
      <c r="G91" s="300">
        <v>3.2815992644144645</v>
      </c>
      <c r="H91" s="301">
        <v>6736</v>
      </c>
      <c r="I91" s="300">
        <v>10.678672775408614</v>
      </c>
      <c r="J91" s="301">
        <v>31349</v>
      </c>
      <c r="K91" s="300">
        <v>49.697997748854611</v>
      </c>
      <c r="L91" s="301">
        <v>11654</v>
      </c>
      <c r="M91" s="300">
        <v>18.475245327288004</v>
      </c>
      <c r="N91" s="301">
        <v>9684</v>
      </c>
      <c r="O91" s="300">
        <v>15.35217742830419</v>
      </c>
      <c r="P91" s="301">
        <v>1377</v>
      </c>
      <c r="Q91" s="300">
        <v>2.1829769019800565</v>
      </c>
      <c r="R91" s="350">
        <v>63079</v>
      </c>
      <c r="S91"/>
    </row>
    <row r="92" spans="1:19" ht="15">
      <c r="A92" s="344">
        <v>400</v>
      </c>
      <c r="B92" s="344" t="s">
        <v>3498</v>
      </c>
      <c r="C92" s="497">
        <v>23455</v>
      </c>
      <c r="D92" s="301">
        <v>50</v>
      </c>
      <c r="E92" s="300">
        <v>0.41023957991467019</v>
      </c>
      <c r="F92" s="301">
        <v>523</v>
      </c>
      <c r="G92" s="300">
        <v>4.2911060059074497</v>
      </c>
      <c r="H92" s="301">
        <v>1547</v>
      </c>
      <c r="I92" s="300">
        <v>12.692812602559894</v>
      </c>
      <c r="J92" s="301">
        <v>6497</v>
      </c>
      <c r="K92" s="300">
        <v>53.306531014112245</v>
      </c>
      <c r="L92" s="301">
        <v>2047</v>
      </c>
      <c r="M92" s="300">
        <v>16.795208401706596</v>
      </c>
      <c r="N92" s="301">
        <v>1361</v>
      </c>
      <c r="O92" s="300">
        <v>11.166721365277322</v>
      </c>
      <c r="P92" s="301">
        <v>163</v>
      </c>
      <c r="Q92" s="300">
        <v>1.3373810305218248</v>
      </c>
      <c r="R92" s="350">
        <v>12188</v>
      </c>
      <c r="S92"/>
    </row>
    <row r="93" spans="1:19" ht="15">
      <c r="A93" s="344">
        <v>440</v>
      </c>
      <c r="B93" s="344" t="s">
        <v>149</v>
      </c>
      <c r="C93" s="497">
        <v>71117</v>
      </c>
      <c r="D93" s="301">
        <v>229</v>
      </c>
      <c r="E93" s="300">
        <v>0.50535142888668216</v>
      </c>
      <c r="F93" s="301">
        <v>1946</v>
      </c>
      <c r="G93" s="300">
        <v>4.2943837581374824</v>
      </c>
      <c r="H93" s="301">
        <v>5625</v>
      </c>
      <c r="I93" s="300">
        <v>12.413108242303874</v>
      </c>
      <c r="J93" s="301">
        <v>23365</v>
      </c>
      <c r="K93" s="300">
        <v>51.561293170031995</v>
      </c>
      <c r="L93" s="301">
        <v>7820</v>
      </c>
      <c r="M93" s="300">
        <v>17.256978925300672</v>
      </c>
      <c r="N93" s="301">
        <v>5539</v>
      </c>
      <c r="O93" s="300">
        <v>12.223325609621538</v>
      </c>
      <c r="P93" s="301">
        <v>791</v>
      </c>
      <c r="Q93" s="300">
        <v>1.7455588657177536</v>
      </c>
      <c r="R93" s="350">
        <v>45315</v>
      </c>
      <c r="S93"/>
    </row>
    <row r="94" spans="1:19" ht="15">
      <c r="A94" s="344">
        <v>483</v>
      </c>
      <c r="B94" s="344" t="s">
        <v>157</v>
      </c>
      <c r="C94" s="497">
        <v>10417</v>
      </c>
      <c r="D94" s="301">
        <v>0</v>
      </c>
      <c r="E94" s="300">
        <v>0</v>
      </c>
      <c r="F94" s="301">
        <v>15</v>
      </c>
      <c r="G94" s="300">
        <v>2.1398002853067046</v>
      </c>
      <c r="H94" s="301">
        <v>98</v>
      </c>
      <c r="I94" s="300">
        <v>13.980028530670472</v>
      </c>
      <c r="J94" s="301">
        <v>353</v>
      </c>
      <c r="K94" s="300">
        <v>50.356633380884453</v>
      </c>
      <c r="L94" s="301">
        <v>134</v>
      </c>
      <c r="M94" s="300">
        <v>19.115549215406563</v>
      </c>
      <c r="N94" s="301">
        <v>85</v>
      </c>
      <c r="O94" s="300">
        <v>12.125534950071327</v>
      </c>
      <c r="P94" s="301">
        <v>16</v>
      </c>
      <c r="Q94" s="300">
        <v>2.2824536376604851</v>
      </c>
      <c r="R94" s="350">
        <v>701</v>
      </c>
      <c r="S94"/>
    </row>
    <row r="95" spans="1:19" ht="15">
      <c r="A95" s="344">
        <v>541</v>
      </c>
      <c r="B95" s="344" t="s">
        <v>3499</v>
      </c>
      <c r="C95" s="497">
        <v>22798</v>
      </c>
      <c r="D95" s="301">
        <v>29</v>
      </c>
      <c r="E95" s="300">
        <v>0.50417246175243391</v>
      </c>
      <c r="F95" s="301">
        <v>231</v>
      </c>
      <c r="G95" s="300">
        <v>4.015994436717663</v>
      </c>
      <c r="H95" s="301">
        <v>692</v>
      </c>
      <c r="I95" s="300">
        <v>12.030598052851182</v>
      </c>
      <c r="J95" s="301">
        <v>2908</v>
      </c>
      <c r="K95" s="300">
        <v>50.556328233657851</v>
      </c>
      <c r="L95" s="301">
        <v>1043</v>
      </c>
      <c r="M95" s="300">
        <v>18.132823365785814</v>
      </c>
      <c r="N95" s="301">
        <v>730</v>
      </c>
      <c r="O95" s="300">
        <v>12.691237830319887</v>
      </c>
      <c r="P95" s="301">
        <v>119</v>
      </c>
      <c r="Q95" s="300">
        <v>2.0688456189151596</v>
      </c>
      <c r="R95" s="350">
        <v>5752</v>
      </c>
      <c r="S95"/>
    </row>
    <row r="96" spans="1:19" ht="15">
      <c r="A96" s="344">
        <v>607</v>
      </c>
      <c r="B96" s="344" t="s">
        <v>3500</v>
      </c>
      <c r="C96" s="497">
        <v>25933</v>
      </c>
      <c r="D96" s="301">
        <v>27</v>
      </c>
      <c r="E96" s="300">
        <v>0.19629225736095968</v>
      </c>
      <c r="F96" s="301">
        <v>385</v>
      </c>
      <c r="G96" s="300">
        <v>2.7989821882951653</v>
      </c>
      <c r="H96" s="301">
        <v>1295</v>
      </c>
      <c r="I96" s="300">
        <v>9.4147582697201013</v>
      </c>
      <c r="J96" s="301">
        <v>6164</v>
      </c>
      <c r="K96" s="300">
        <v>44.812795347146498</v>
      </c>
      <c r="L96" s="301">
        <v>2827</v>
      </c>
      <c r="M96" s="300">
        <v>20.552526354053072</v>
      </c>
      <c r="N96" s="301">
        <v>2634</v>
      </c>
      <c r="O96" s="300">
        <v>19.149400218102507</v>
      </c>
      <c r="P96" s="301">
        <v>423</v>
      </c>
      <c r="Q96" s="300">
        <v>3.0752453653217011</v>
      </c>
      <c r="R96" s="350">
        <v>13755</v>
      </c>
      <c r="S96"/>
    </row>
    <row r="97" spans="1:19" ht="15">
      <c r="A97" s="344">
        <v>615</v>
      </c>
      <c r="B97" s="344" t="s">
        <v>3501</v>
      </c>
      <c r="C97" s="497">
        <v>149786</v>
      </c>
      <c r="D97" s="301">
        <v>579</v>
      </c>
      <c r="E97" s="300">
        <v>0.36178907509466501</v>
      </c>
      <c r="F97" s="301">
        <v>5519</v>
      </c>
      <c r="G97" s="300">
        <v>3.4485559679576103</v>
      </c>
      <c r="H97" s="301">
        <v>17201</v>
      </c>
      <c r="I97" s="300">
        <v>10.748072332820955</v>
      </c>
      <c r="J97" s="301">
        <v>80543</v>
      </c>
      <c r="K97" s="300">
        <v>50.327422237218656</v>
      </c>
      <c r="L97" s="301">
        <v>29555</v>
      </c>
      <c r="M97" s="300">
        <v>18.467488971369299</v>
      </c>
      <c r="N97" s="301">
        <v>23171</v>
      </c>
      <c r="O97" s="300">
        <v>14.478436371361802</v>
      </c>
      <c r="P97" s="301">
        <v>3470</v>
      </c>
      <c r="Q97" s="300">
        <v>2.168235044177008</v>
      </c>
      <c r="R97" s="350">
        <v>160038</v>
      </c>
      <c r="S97"/>
    </row>
    <row r="98" spans="1:19" ht="15">
      <c r="A98" s="344">
        <v>649</v>
      </c>
      <c r="B98" s="344" t="s">
        <v>3502</v>
      </c>
      <c r="C98" s="497">
        <v>16559</v>
      </c>
      <c r="D98" s="301">
        <v>11</v>
      </c>
      <c r="E98" s="300">
        <v>0.50159598723210208</v>
      </c>
      <c r="F98" s="301">
        <v>91</v>
      </c>
      <c r="G98" s="300">
        <v>4.1495668034655724</v>
      </c>
      <c r="H98" s="301">
        <v>288</v>
      </c>
      <c r="I98" s="300">
        <v>13.132694938440492</v>
      </c>
      <c r="J98" s="301">
        <v>1164</v>
      </c>
      <c r="K98" s="300">
        <v>53.077975376196996</v>
      </c>
      <c r="L98" s="301">
        <v>383</v>
      </c>
      <c r="M98" s="300">
        <v>17.464660282717741</v>
      </c>
      <c r="N98" s="301">
        <v>223</v>
      </c>
      <c r="O98" s="300">
        <v>10.168718650250797</v>
      </c>
      <c r="P98" s="301">
        <v>33</v>
      </c>
      <c r="Q98" s="300">
        <v>1.5047879616963065</v>
      </c>
      <c r="R98" s="350">
        <v>2193</v>
      </c>
      <c r="S98"/>
    </row>
    <row r="99" spans="1:19" ht="15">
      <c r="A99" s="344">
        <v>652</v>
      </c>
      <c r="B99" s="344" t="s">
        <v>193</v>
      </c>
      <c r="C99" s="497">
        <v>6169</v>
      </c>
      <c r="D99" s="301">
        <v>4</v>
      </c>
      <c r="E99" s="300">
        <v>0.82987551867219922</v>
      </c>
      <c r="F99" s="301">
        <v>22</v>
      </c>
      <c r="G99" s="300">
        <v>4.5643153526970952</v>
      </c>
      <c r="H99" s="301">
        <v>71</v>
      </c>
      <c r="I99" s="300">
        <v>14.730290456431536</v>
      </c>
      <c r="J99" s="301">
        <v>291</v>
      </c>
      <c r="K99" s="300">
        <v>60.373443983402488</v>
      </c>
      <c r="L99" s="301">
        <v>61</v>
      </c>
      <c r="M99" s="300">
        <v>12.655601659751037</v>
      </c>
      <c r="N99" s="301">
        <v>27</v>
      </c>
      <c r="O99" s="300">
        <v>5.6016597510373449</v>
      </c>
      <c r="P99" s="301">
        <v>6</v>
      </c>
      <c r="Q99" s="300">
        <v>1.2448132780082988</v>
      </c>
      <c r="R99" s="350">
        <v>482</v>
      </c>
      <c r="S99"/>
    </row>
    <row r="100" spans="1:19" ht="15">
      <c r="A100" s="344">
        <v>660</v>
      </c>
      <c r="B100" s="344" t="s">
        <v>3503</v>
      </c>
      <c r="C100" s="497">
        <v>13743</v>
      </c>
      <c r="D100" s="301">
        <v>16</v>
      </c>
      <c r="E100" s="300">
        <v>0.46525152660657165</v>
      </c>
      <c r="F100" s="301">
        <v>172</v>
      </c>
      <c r="G100" s="300">
        <v>5.0014539110206462</v>
      </c>
      <c r="H100" s="301">
        <v>552</v>
      </c>
      <c r="I100" s="300">
        <v>16.051177667926723</v>
      </c>
      <c r="J100" s="301">
        <v>1914</v>
      </c>
      <c r="K100" s="300">
        <v>55.655713870311139</v>
      </c>
      <c r="L100" s="301">
        <v>560</v>
      </c>
      <c r="M100" s="300">
        <v>16.283803431230009</v>
      </c>
      <c r="N100" s="301">
        <v>194</v>
      </c>
      <c r="O100" s="300">
        <v>5.6411747601046818</v>
      </c>
      <c r="P100" s="301">
        <v>31</v>
      </c>
      <c r="Q100" s="300">
        <v>0.90142483280023256</v>
      </c>
      <c r="R100" s="350">
        <v>3439</v>
      </c>
      <c r="S100"/>
    </row>
    <row r="101" spans="1:19" ht="15">
      <c r="A101" s="344">
        <v>667</v>
      </c>
      <c r="B101" s="344" t="s">
        <v>209</v>
      </c>
      <c r="C101" s="497">
        <v>16404</v>
      </c>
      <c r="D101" s="301">
        <v>8</v>
      </c>
      <c r="E101" s="300">
        <v>0.24783147459727387</v>
      </c>
      <c r="F101" s="301">
        <v>140</v>
      </c>
      <c r="G101" s="300">
        <v>4.337050805452292</v>
      </c>
      <c r="H101" s="301">
        <v>410</v>
      </c>
      <c r="I101" s="300">
        <v>12.701363073110286</v>
      </c>
      <c r="J101" s="301">
        <v>1676</v>
      </c>
      <c r="K101" s="300">
        <v>51.92069392812887</v>
      </c>
      <c r="L101" s="301">
        <v>558</v>
      </c>
      <c r="M101" s="300">
        <v>17.286245353159853</v>
      </c>
      <c r="N101" s="301">
        <v>382</v>
      </c>
      <c r="O101" s="300">
        <v>11.833952912019827</v>
      </c>
      <c r="P101" s="301">
        <v>54</v>
      </c>
      <c r="Q101" s="300">
        <v>1.6728624535315983</v>
      </c>
      <c r="R101" s="350">
        <v>3228</v>
      </c>
      <c r="S101"/>
    </row>
    <row r="102" spans="1:19" ht="15">
      <c r="A102" s="344">
        <v>674</v>
      </c>
      <c r="B102" s="344" t="s">
        <v>213</v>
      </c>
      <c r="C102" s="497">
        <v>23531</v>
      </c>
      <c r="D102" s="301">
        <v>13</v>
      </c>
      <c r="E102" s="300">
        <v>0.50446255335661627</v>
      </c>
      <c r="F102" s="301">
        <v>91</v>
      </c>
      <c r="G102" s="300">
        <v>3.5312378734963139</v>
      </c>
      <c r="H102" s="301">
        <v>300</v>
      </c>
      <c r="I102" s="300">
        <v>11.641443538998836</v>
      </c>
      <c r="J102" s="301">
        <v>1467</v>
      </c>
      <c r="K102" s="300">
        <v>56.926658905704308</v>
      </c>
      <c r="L102" s="301">
        <v>424</v>
      </c>
      <c r="M102" s="300">
        <v>16.453240201785022</v>
      </c>
      <c r="N102" s="301">
        <v>237</v>
      </c>
      <c r="O102" s="300">
        <v>9.1967403958090799</v>
      </c>
      <c r="P102" s="301">
        <v>45</v>
      </c>
      <c r="Q102" s="300">
        <v>1.7462165308498252</v>
      </c>
      <c r="R102" s="350">
        <v>2577</v>
      </c>
      <c r="S102"/>
    </row>
    <row r="103" spans="1:19" ht="15">
      <c r="A103" s="344">
        <v>697</v>
      </c>
      <c r="B103" s="344" t="s">
        <v>223</v>
      </c>
      <c r="C103" s="497">
        <v>38336</v>
      </c>
      <c r="D103" s="301">
        <v>115</v>
      </c>
      <c r="E103" s="300">
        <v>0.74689874650906019</v>
      </c>
      <c r="F103" s="301">
        <v>882</v>
      </c>
      <c r="G103" s="300">
        <v>5.7283886471390533</v>
      </c>
      <c r="H103" s="301">
        <v>2210</v>
      </c>
      <c r="I103" s="300">
        <v>14.353445476391505</v>
      </c>
      <c r="J103" s="301">
        <v>7804</v>
      </c>
      <c r="K103" s="300">
        <v>50.6851984152757</v>
      </c>
      <c r="L103" s="301">
        <v>2377</v>
      </c>
      <c r="M103" s="300">
        <v>15.438072351756835</v>
      </c>
      <c r="N103" s="301">
        <v>1719</v>
      </c>
      <c r="O103" s="300">
        <v>11.164512567383257</v>
      </c>
      <c r="P103" s="301">
        <v>290</v>
      </c>
      <c r="Q103" s="300">
        <v>1.8834837955445864</v>
      </c>
      <c r="R103" s="350">
        <v>15397</v>
      </c>
      <c r="S103"/>
    </row>
    <row r="104" spans="1:19" ht="15">
      <c r="A104" s="344">
        <v>756</v>
      </c>
      <c r="B104" s="344" t="s">
        <v>228</v>
      </c>
      <c r="C104" s="497">
        <v>38357</v>
      </c>
      <c r="D104" s="301">
        <v>29</v>
      </c>
      <c r="E104" s="300">
        <v>0.4135767256132345</v>
      </c>
      <c r="F104" s="301">
        <v>271</v>
      </c>
      <c r="G104" s="300">
        <v>3.8648031945236734</v>
      </c>
      <c r="H104" s="301">
        <v>761</v>
      </c>
      <c r="I104" s="300">
        <v>10.852823730747291</v>
      </c>
      <c r="J104" s="301">
        <v>3820</v>
      </c>
      <c r="K104" s="300">
        <v>54.478037649743293</v>
      </c>
      <c r="L104" s="301">
        <v>1201</v>
      </c>
      <c r="M104" s="300">
        <v>17.127780946948089</v>
      </c>
      <c r="N104" s="301">
        <v>778</v>
      </c>
      <c r="O104" s="300">
        <v>11.095265259555049</v>
      </c>
      <c r="P104" s="301">
        <v>152</v>
      </c>
      <c r="Q104" s="300">
        <v>2.167712492869367</v>
      </c>
      <c r="R104" s="350">
        <v>7012</v>
      </c>
      <c r="S104"/>
    </row>
    <row r="105" spans="1:19">
      <c r="A105" s="18">
        <v>8</v>
      </c>
      <c r="B105" s="65" t="s">
        <v>391</v>
      </c>
      <c r="C105" s="430">
        <v>388050</v>
      </c>
      <c r="D105" s="67">
        <v>284</v>
      </c>
      <c r="E105" s="70">
        <v>0.32321944779550676</v>
      </c>
      <c r="F105" s="67">
        <v>2751</v>
      </c>
      <c r="G105" s="70">
        <v>3.1309038763571801</v>
      </c>
      <c r="H105" s="67">
        <v>9424</v>
      </c>
      <c r="I105" s="70">
        <v>10.725422802904424</v>
      </c>
      <c r="J105" s="67">
        <v>43109</v>
      </c>
      <c r="K105" s="70">
        <v>49.062208362734161</v>
      </c>
      <c r="L105" s="67">
        <v>17892</v>
      </c>
      <c r="M105" s="70">
        <v>20.362825211116927</v>
      </c>
      <c r="N105" s="67">
        <v>12467</v>
      </c>
      <c r="O105" s="71">
        <v>14.188650900234448</v>
      </c>
      <c r="P105" s="67">
        <v>1939</v>
      </c>
      <c r="Q105" s="71">
        <v>2.2067693988573511</v>
      </c>
      <c r="R105" s="249">
        <v>87866</v>
      </c>
      <c r="S105"/>
    </row>
    <row r="106" spans="1:19" ht="15">
      <c r="A106" s="335">
        <v>30</v>
      </c>
      <c r="B106" s="344" t="s">
        <v>14</v>
      </c>
      <c r="C106" s="497">
        <v>32762</v>
      </c>
      <c r="D106" s="301">
        <v>42</v>
      </c>
      <c r="E106" s="300">
        <v>0.29577464788732394</v>
      </c>
      <c r="F106" s="301">
        <v>521</v>
      </c>
      <c r="G106" s="300">
        <v>3.669014084507042</v>
      </c>
      <c r="H106" s="301">
        <v>1592</v>
      </c>
      <c r="I106" s="300">
        <v>11.211267605633802</v>
      </c>
      <c r="J106" s="301">
        <v>7299</v>
      </c>
      <c r="K106" s="300">
        <v>51.401408450704224</v>
      </c>
      <c r="L106" s="301">
        <v>2723</v>
      </c>
      <c r="M106" s="300">
        <v>19.176056338028168</v>
      </c>
      <c r="N106" s="301">
        <v>1790</v>
      </c>
      <c r="O106" s="300">
        <v>12.605633802816902</v>
      </c>
      <c r="P106" s="301">
        <v>233</v>
      </c>
      <c r="Q106" s="300">
        <v>1.6408450704225352</v>
      </c>
      <c r="R106" s="350">
        <v>14200</v>
      </c>
      <c r="S106"/>
    </row>
    <row r="107" spans="1:19" ht="15">
      <c r="A107" s="335">
        <v>34</v>
      </c>
      <c r="B107" s="344" t="s">
        <v>18</v>
      </c>
      <c r="C107" s="497">
        <v>46289</v>
      </c>
      <c r="D107" s="301">
        <v>50</v>
      </c>
      <c r="E107" s="300">
        <v>0.44951901465431993</v>
      </c>
      <c r="F107" s="301">
        <v>354</v>
      </c>
      <c r="G107" s="300">
        <v>3.1825946237525846</v>
      </c>
      <c r="H107" s="301">
        <v>1212</v>
      </c>
      <c r="I107" s="300">
        <v>10.896340915220714</v>
      </c>
      <c r="J107" s="301">
        <v>5371</v>
      </c>
      <c r="K107" s="300">
        <v>48.287332554167037</v>
      </c>
      <c r="L107" s="301">
        <v>2172</v>
      </c>
      <c r="M107" s="300">
        <v>19.527105996583654</v>
      </c>
      <c r="N107" s="301">
        <v>1713</v>
      </c>
      <c r="O107" s="300">
        <v>15.400521442057</v>
      </c>
      <c r="P107" s="301">
        <v>251</v>
      </c>
      <c r="Q107" s="300">
        <v>2.2565854535646857</v>
      </c>
      <c r="R107" s="350">
        <v>11123</v>
      </c>
      <c r="S107"/>
    </row>
    <row r="108" spans="1:19" ht="15">
      <c r="A108" s="335">
        <v>36</v>
      </c>
      <c r="B108" s="344" t="s">
        <v>20</v>
      </c>
      <c r="C108" s="497">
        <v>6117</v>
      </c>
      <c r="D108" s="301">
        <v>1</v>
      </c>
      <c r="E108" s="300">
        <v>7.8492935635792779E-2</v>
      </c>
      <c r="F108" s="301">
        <v>35</v>
      </c>
      <c r="G108" s="300">
        <v>2.7472527472527473</v>
      </c>
      <c r="H108" s="301">
        <v>161</v>
      </c>
      <c r="I108" s="300">
        <v>12.637362637362637</v>
      </c>
      <c r="J108" s="301">
        <v>694</v>
      </c>
      <c r="K108" s="300">
        <v>54.474097331240188</v>
      </c>
      <c r="L108" s="301">
        <v>240</v>
      </c>
      <c r="M108" s="300">
        <v>18.838304552590269</v>
      </c>
      <c r="N108" s="301">
        <v>133</v>
      </c>
      <c r="O108" s="300">
        <v>10.43956043956044</v>
      </c>
      <c r="P108" s="301">
        <v>10</v>
      </c>
      <c r="Q108" s="300">
        <v>0.78492935635792771</v>
      </c>
      <c r="R108" s="350">
        <v>1274</v>
      </c>
      <c r="S108"/>
    </row>
    <row r="109" spans="1:19" ht="15">
      <c r="A109" s="335">
        <v>91</v>
      </c>
      <c r="B109" s="344" t="s">
        <v>47</v>
      </c>
      <c r="C109" s="497">
        <v>10770</v>
      </c>
      <c r="D109" s="301">
        <v>5</v>
      </c>
      <c r="E109" s="300">
        <v>0.5592841163310962</v>
      </c>
      <c r="F109" s="301">
        <v>18</v>
      </c>
      <c r="G109" s="300">
        <v>2.0134228187919461</v>
      </c>
      <c r="H109" s="301">
        <v>86</v>
      </c>
      <c r="I109" s="300">
        <v>9.6196868008948542</v>
      </c>
      <c r="J109" s="301">
        <v>442</v>
      </c>
      <c r="K109" s="300">
        <v>49.440715883668908</v>
      </c>
      <c r="L109" s="301">
        <v>202</v>
      </c>
      <c r="M109" s="300">
        <v>22.595078299776286</v>
      </c>
      <c r="N109" s="301">
        <v>124</v>
      </c>
      <c r="O109" s="300">
        <v>13.870246085011187</v>
      </c>
      <c r="P109" s="301">
        <v>17</v>
      </c>
      <c r="Q109" s="300">
        <v>1.9015659955257269</v>
      </c>
      <c r="R109" s="350">
        <v>894</v>
      </c>
      <c r="S109"/>
    </row>
    <row r="110" spans="1:19" ht="15">
      <c r="A110" s="335">
        <v>93</v>
      </c>
      <c r="B110" s="344" t="s">
        <v>49</v>
      </c>
      <c r="C110" s="497">
        <v>16648</v>
      </c>
      <c r="D110" s="301">
        <v>5</v>
      </c>
      <c r="E110" s="300">
        <v>0.4098360655737705</v>
      </c>
      <c r="F110" s="301">
        <v>28</v>
      </c>
      <c r="G110" s="300">
        <v>2.2950819672131146</v>
      </c>
      <c r="H110" s="301">
        <v>133</v>
      </c>
      <c r="I110" s="300">
        <v>10.901639344262296</v>
      </c>
      <c r="J110" s="301">
        <v>639</v>
      </c>
      <c r="K110" s="300">
        <v>52.377049180327873</v>
      </c>
      <c r="L110" s="301">
        <v>247</v>
      </c>
      <c r="M110" s="300">
        <v>20.245901639344265</v>
      </c>
      <c r="N110" s="301">
        <v>136</v>
      </c>
      <c r="O110" s="300">
        <v>11.147540983606557</v>
      </c>
      <c r="P110" s="301">
        <v>32</v>
      </c>
      <c r="Q110" s="300">
        <v>2.622950819672131</v>
      </c>
      <c r="R110" s="350">
        <v>1220</v>
      </c>
      <c r="S110"/>
    </row>
    <row r="111" spans="1:19" ht="15">
      <c r="A111" s="335">
        <v>101</v>
      </c>
      <c r="B111" s="344" t="s">
        <v>3504</v>
      </c>
      <c r="C111" s="497">
        <v>27557</v>
      </c>
      <c r="D111" s="301">
        <v>23</v>
      </c>
      <c r="E111" s="300">
        <v>0.31948881789137379</v>
      </c>
      <c r="F111" s="301">
        <v>213</v>
      </c>
      <c r="G111" s="300">
        <v>2.9587442700375051</v>
      </c>
      <c r="H111" s="301">
        <v>777</v>
      </c>
      <c r="I111" s="300">
        <v>10.793165717460758</v>
      </c>
      <c r="J111" s="301">
        <v>3518</v>
      </c>
      <c r="K111" s="300">
        <v>48.867898319211001</v>
      </c>
      <c r="L111" s="301">
        <v>1467</v>
      </c>
      <c r="M111" s="300">
        <v>20.377830254201974</v>
      </c>
      <c r="N111" s="301">
        <v>1034</v>
      </c>
      <c r="O111" s="300">
        <v>14.363105986942632</v>
      </c>
      <c r="P111" s="301">
        <v>167</v>
      </c>
      <c r="Q111" s="300">
        <v>2.3197666342547576</v>
      </c>
      <c r="R111" s="350">
        <v>7199</v>
      </c>
      <c r="S111"/>
    </row>
    <row r="112" spans="1:19" ht="15">
      <c r="A112" s="335">
        <v>145</v>
      </c>
      <c r="B112" s="344" t="s">
        <v>69</v>
      </c>
      <c r="C112" s="497">
        <v>4868</v>
      </c>
      <c r="D112" s="301">
        <v>1</v>
      </c>
      <c r="E112" s="300">
        <v>0.12091898428053204</v>
      </c>
      <c r="F112" s="301">
        <v>34</v>
      </c>
      <c r="G112" s="300">
        <v>4.1112454655380892</v>
      </c>
      <c r="H112" s="301">
        <v>79</v>
      </c>
      <c r="I112" s="300">
        <v>9.5525997581620317</v>
      </c>
      <c r="J112" s="301">
        <v>440</v>
      </c>
      <c r="K112" s="300">
        <v>53.2043530834341</v>
      </c>
      <c r="L112" s="301">
        <v>143</v>
      </c>
      <c r="M112" s="300">
        <v>17.291414752116083</v>
      </c>
      <c r="N112" s="301">
        <v>107</v>
      </c>
      <c r="O112" s="300">
        <v>12.93833131801693</v>
      </c>
      <c r="P112" s="301">
        <v>23</v>
      </c>
      <c r="Q112" s="300">
        <v>2.7811366384522369</v>
      </c>
      <c r="R112" s="350">
        <v>827</v>
      </c>
      <c r="S112"/>
    </row>
    <row r="113" spans="1:19" ht="15">
      <c r="A113" s="335">
        <v>209</v>
      </c>
      <c r="B113" s="344" t="s">
        <v>88</v>
      </c>
      <c r="C113" s="497">
        <v>22713</v>
      </c>
      <c r="D113" s="301">
        <v>6</v>
      </c>
      <c r="E113" s="300">
        <v>0.19212295869356388</v>
      </c>
      <c r="F113" s="301">
        <v>106</v>
      </c>
      <c r="G113" s="300">
        <v>3.394172270252962</v>
      </c>
      <c r="H113" s="301">
        <v>318</v>
      </c>
      <c r="I113" s="300">
        <v>10.182516810758885</v>
      </c>
      <c r="J113" s="301">
        <v>1475</v>
      </c>
      <c r="K113" s="300">
        <v>47.23022734550112</v>
      </c>
      <c r="L113" s="301">
        <v>625</v>
      </c>
      <c r="M113" s="300">
        <v>20.012808197246237</v>
      </c>
      <c r="N113" s="301">
        <v>515</v>
      </c>
      <c r="O113" s="300">
        <v>16.490553954530903</v>
      </c>
      <c r="P113" s="301">
        <v>78</v>
      </c>
      <c r="Q113" s="300">
        <v>2.4975984630163302</v>
      </c>
      <c r="R113" s="350">
        <v>3123</v>
      </c>
      <c r="S113"/>
    </row>
    <row r="114" spans="1:19" ht="15">
      <c r="A114" s="335">
        <v>282</v>
      </c>
      <c r="B114" s="344" t="s">
        <v>106</v>
      </c>
      <c r="C114" s="497">
        <v>25924</v>
      </c>
      <c r="D114" s="301">
        <v>17</v>
      </c>
      <c r="E114" s="300">
        <v>0.27178257394084732</v>
      </c>
      <c r="F114" s="301">
        <v>168</v>
      </c>
      <c r="G114" s="300">
        <v>2.6858513189448439</v>
      </c>
      <c r="H114" s="301">
        <v>692</v>
      </c>
      <c r="I114" s="300">
        <v>11.063149480415667</v>
      </c>
      <c r="J114" s="301">
        <v>2803</v>
      </c>
      <c r="K114" s="300">
        <v>44.812150279776183</v>
      </c>
      <c r="L114" s="301">
        <v>1412</v>
      </c>
      <c r="M114" s="300">
        <v>22.573940847322142</v>
      </c>
      <c r="N114" s="301">
        <v>1028</v>
      </c>
      <c r="O114" s="300">
        <v>16.434852118305358</v>
      </c>
      <c r="P114" s="301">
        <v>135</v>
      </c>
      <c r="Q114" s="300">
        <v>2.1582733812949639</v>
      </c>
      <c r="R114" s="350">
        <v>6255</v>
      </c>
      <c r="S114"/>
    </row>
    <row r="115" spans="1:19" ht="15">
      <c r="A115" s="335">
        <v>353</v>
      </c>
      <c r="B115" s="344" t="s">
        <v>126</v>
      </c>
      <c r="C115" s="497">
        <v>5855</v>
      </c>
      <c r="D115" s="301">
        <v>0</v>
      </c>
      <c r="E115" s="300">
        <v>0</v>
      </c>
      <c r="F115" s="301">
        <v>33</v>
      </c>
      <c r="G115" s="300">
        <v>3.5218783351120595</v>
      </c>
      <c r="H115" s="301">
        <v>106</v>
      </c>
      <c r="I115" s="300">
        <v>11.312700106723586</v>
      </c>
      <c r="J115" s="301">
        <v>456</v>
      </c>
      <c r="K115" s="300">
        <v>48.665955176093917</v>
      </c>
      <c r="L115" s="301">
        <v>194</v>
      </c>
      <c r="M115" s="300">
        <v>20.704375667022411</v>
      </c>
      <c r="N115" s="301">
        <v>122</v>
      </c>
      <c r="O115" s="300">
        <v>13.020277481323372</v>
      </c>
      <c r="P115" s="301">
        <v>26</v>
      </c>
      <c r="Q115" s="300">
        <v>2.7748132337246529</v>
      </c>
      <c r="R115" s="350">
        <v>937</v>
      </c>
      <c r="S115"/>
    </row>
    <row r="116" spans="1:19" ht="15">
      <c r="A116" s="335">
        <v>364</v>
      </c>
      <c r="B116" s="344" t="s">
        <v>133</v>
      </c>
      <c r="C116" s="497">
        <v>15531</v>
      </c>
      <c r="D116" s="301">
        <v>8</v>
      </c>
      <c r="E116" s="300">
        <v>0.22014309301045679</v>
      </c>
      <c r="F116" s="301">
        <v>88</v>
      </c>
      <c r="G116" s="300">
        <v>2.4215740231150247</v>
      </c>
      <c r="H116" s="301">
        <v>346</v>
      </c>
      <c r="I116" s="300">
        <v>9.5211887727022564</v>
      </c>
      <c r="J116" s="301">
        <v>1731</v>
      </c>
      <c r="K116" s="300">
        <v>47.633461750137592</v>
      </c>
      <c r="L116" s="301">
        <v>715</v>
      </c>
      <c r="M116" s="300">
        <v>19.675288937809576</v>
      </c>
      <c r="N116" s="301">
        <v>626</v>
      </c>
      <c r="O116" s="300">
        <v>17.226197028068242</v>
      </c>
      <c r="P116" s="301">
        <v>120</v>
      </c>
      <c r="Q116" s="300">
        <v>3.3021463951568517</v>
      </c>
      <c r="R116" s="350">
        <v>3634</v>
      </c>
      <c r="S116"/>
    </row>
    <row r="117" spans="1:19" ht="15">
      <c r="A117" s="335">
        <v>368</v>
      </c>
      <c r="B117" s="344" t="s">
        <v>135</v>
      </c>
      <c r="C117" s="497">
        <v>14354</v>
      </c>
      <c r="D117" s="301">
        <v>11</v>
      </c>
      <c r="E117" s="300">
        <v>0.30632135895293788</v>
      </c>
      <c r="F117" s="301">
        <v>93</v>
      </c>
      <c r="G117" s="300">
        <v>2.5898078529657473</v>
      </c>
      <c r="H117" s="301">
        <v>339</v>
      </c>
      <c r="I117" s="300">
        <v>9.4402673350041759</v>
      </c>
      <c r="J117" s="301">
        <v>1810</v>
      </c>
      <c r="K117" s="300">
        <v>50.403787245892509</v>
      </c>
      <c r="L117" s="301">
        <v>710</v>
      </c>
      <c r="M117" s="300">
        <v>19.771651350598717</v>
      </c>
      <c r="N117" s="301">
        <v>543</v>
      </c>
      <c r="O117" s="300">
        <v>15.121136173767752</v>
      </c>
      <c r="P117" s="301">
        <v>85</v>
      </c>
      <c r="Q117" s="300">
        <v>2.3670286828181561</v>
      </c>
      <c r="R117" s="350">
        <v>3591</v>
      </c>
      <c r="S117"/>
    </row>
    <row r="118" spans="1:19" ht="15">
      <c r="A118" s="335">
        <v>390</v>
      </c>
      <c r="B118" s="344" t="s">
        <v>141</v>
      </c>
      <c r="C118" s="497">
        <v>8862</v>
      </c>
      <c r="D118" s="301">
        <v>6</v>
      </c>
      <c r="E118" s="300">
        <v>0.18281535648994515</v>
      </c>
      <c r="F118" s="301">
        <v>127</v>
      </c>
      <c r="G118" s="300">
        <v>3.8695917123705055</v>
      </c>
      <c r="H118" s="301">
        <v>390</v>
      </c>
      <c r="I118" s="300">
        <v>11.882998171846435</v>
      </c>
      <c r="J118" s="301">
        <v>1767</v>
      </c>
      <c r="K118" s="300">
        <v>53.839122486288851</v>
      </c>
      <c r="L118" s="301">
        <v>688</v>
      </c>
      <c r="M118" s="300">
        <v>20.962827544180378</v>
      </c>
      <c r="N118" s="301">
        <v>275</v>
      </c>
      <c r="O118" s="300">
        <v>8.3790371724558188</v>
      </c>
      <c r="P118" s="301">
        <v>29</v>
      </c>
      <c r="Q118" s="300">
        <v>0.8836075563680682</v>
      </c>
      <c r="R118" s="350">
        <v>3282</v>
      </c>
      <c r="S118"/>
    </row>
    <row r="119" spans="1:19" ht="15">
      <c r="A119" s="335">
        <v>467</v>
      </c>
      <c r="B119" s="344" t="s">
        <v>151</v>
      </c>
      <c r="C119" s="497">
        <v>6955</v>
      </c>
      <c r="D119" s="301">
        <v>0</v>
      </c>
      <c r="E119" s="300">
        <v>0</v>
      </c>
      <c r="F119" s="301">
        <v>28</v>
      </c>
      <c r="G119" s="300">
        <v>3.1460674157303372</v>
      </c>
      <c r="H119" s="301">
        <v>93</v>
      </c>
      <c r="I119" s="300">
        <v>10.44943820224719</v>
      </c>
      <c r="J119" s="301">
        <v>418</v>
      </c>
      <c r="K119" s="300">
        <v>46.966292134831463</v>
      </c>
      <c r="L119" s="301">
        <v>170</v>
      </c>
      <c r="M119" s="300">
        <v>19.101123595505616</v>
      </c>
      <c r="N119" s="301">
        <v>147</v>
      </c>
      <c r="O119" s="300">
        <v>16.516853932584269</v>
      </c>
      <c r="P119" s="301">
        <v>34</v>
      </c>
      <c r="Q119" s="300">
        <v>3.8202247191011236</v>
      </c>
      <c r="R119" s="350">
        <v>890</v>
      </c>
      <c r="S119"/>
    </row>
    <row r="120" spans="1:19" ht="15">
      <c r="A120" s="335">
        <v>576</v>
      </c>
      <c r="B120" s="344" t="s">
        <v>169</v>
      </c>
      <c r="C120" s="497">
        <v>9148</v>
      </c>
      <c r="D120" s="301">
        <v>8</v>
      </c>
      <c r="E120" s="300">
        <v>0.70237050043898153</v>
      </c>
      <c r="F120" s="301">
        <v>24</v>
      </c>
      <c r="G120" s="300">
        <v>2.1071115013169446</v>
      </c>
      <c r="H120" s="301">
        <v>92</v>
      </c>
      <c r="I120" s="300">
        <v>8.0772607550482878</v>
      </c>
      <c r="J120" s="301">
        <v>524</v>
      </c>
      <c r="K120" s="300">
        <v>46.005267778753293</v>
      </c>
      <c r="L120" s="301">
        <v>243</v>
      </c>
      <c r="M120" s="300">
        <v>21.334503950834065</v>
      </c>
      <c r="N120" s="301">
        <v>210</v>
      </c>
      <c r="O120" s="300">
        <v>18.437225636523266</v>
      </c>
      <c r="P120" s="301">
        <v>38</v>
      </c>
      <c r="Q120" s="300">
        <v>3.3362598770851628</v>
      </c>
      <c r="R120" s="350">
        <v>1139</v>
      </c>
      <c r="S120"/>
    </row>
    <row r="121" spans="1:19" ht="15">
      <c r="A121" s="335">
        <v>642</v>
      </c>
      <c r="B121" s="344" t="s">
        <v>187</v>
      </c>
      <c r="C121" s="497">
        <v>19124</v>
      </c>
      <c r="D121" s="301">
        <v>7</v>
      </c>
      <c r="E121" s="300">
        <v>0.31404217137729923</v>
      </c>
      <c r="F121" s="301">
        <v>70</v>
      </c>
      <c r="G121" s="300">
        <v>3.1404217137729922</v>
      </c>
      <c r="H121" s="301">
        <v>198</v>
      </c>
      <c r="I121" s="300">
        <v>8.8829071332436076</v>
      </c>
      <c r="J121" s="301">
        <v>1199</v>
      </c>
      <c r="K121" s="300">
        <v>53.790937640197399</v>
      </c>
      <c r="L121" s="301">
        <v>423</v>
      </c>
      <c r="M121" s="300">
        <v>18.977119784656796</v>
      </c>
      <c r="N121" s="301">
        <v>288</v>
      </c>
      <c r="O121" s="300">
        <v>12.920592193808883</v>
      </c>
      <c r="P121" s="301">
        <v>44</v>
      </c>
      <c r="Q121" s="300">
        <v>1.973979362943024</v>
      </c>
      <c r="R121" s="350">
        <v>2229</v>
      </c>
      <c r="S121"/>
    </row>
    <row r="122" spans="1:19" ht="15">
      <c r="A122" s="335">
        <v>679</v>
      </c>
      <c r="B122" s="344" t="s">
        <v>3505</v>
      </c>
      <c r="C122" s="497">
        <v>28471</v>
      </c>
      <c r="D122" s="301">
        <v>18</v>
      </c>
      <c r="E122" s="300">
        <v>0.32768978700163842</v>
      </c>
      <c r="F122" s="301">
        <v>149</v>
      </c>
      <c r="G122" s="300">
        <v>2.712543236846896</v>
      </c>
      <c r="H122" s="301">
        <v>588</v>
      </c>
      <c r="I122" s="300">
        <v>10.704533042053523</v>
      </c>
      <c r="J122" s="301">
        <v>2546</v>
      </c>
      <c r="K122" s="300">
        <v>46.349899872565082</v>
      </c>
      <c r="L122" s="301">
        <v>1096</v>
      </c>
      <c r="M122" s="300">
        <v>19.952667030766431</v>
      </c>
      <c r="N122" s="301">
        <v>936</v>
      </c>
      <c r="O122" s="300">
        <v>17.039868924085198</v>
      </c>
      <c r="P122" s="301">
        <v>160</v>
      </c>
      <c r="Q122" s="300">
        <v>2.9127981066812305</v>
      </c>
      <c r="R122" s="350">
        <v>5493</v>
      </c>
      <c r="S122"/>
    </row>
    <row r="123" spans="1:19" ht="15">
      <c r="A123" s="335">
        <v>789</v>
      </c>
      <c r="B123" s="344" t="s">
        <v>232</v>
      </c>
      <c r="C123" s="497">
        <v>16967</v>
      </c>
      <c r="D123" s="301">
        <v>10</v>
      </c>
      <c r="E123" s="300">
        <v>0.22820629849383844</v>
      </c>
      <c r="F123" s="301">
        <v>132</v>
      </c>
      <c r="G123" s="300">
        <v>3.0123231401186676</v>
      </c>
      <c r="H123" s="301">
        <v>429</v>
      </c>
      <c r="I123" s="300">
        <v>9.7900502053856684</v>
      </c>
      <c r="J123" s="301">
        <v>2109</v>
      </c>
      <c r="K123" s="300">
        <v>48.128708352350522</v>
      </c>
      <c r="L123" s="301">
        <v>971</v>
      </c>
      <c r="M123" s="300">
        <v>22.158831583751713</v>
      </c>
      <c r="N123" s="301">
        <v>634</v>
      </c>
      <c r="O123" s="300">
        <v>14.468279324509355</v>
      </c>
      <c r="P123" s="301">
        <v>97</v>
      </c>
      <c r="Q123" s="300">
        <v>2.2136010953902328</v>
      </c>
      <c r="R123" s="350">
        <v>4382</v>
      </c>
      <c r="S123"/>
    </row>
    <row r="124" spans="1:19" ht="15">
      <c r="A124" s="335">
        <v>792</v>
      </c>
      <c r="B124" s="344" t="s">
        <v>236</v>
      </c>
      <c r="C124" s="497">
        <v>6526</v>
      </c>
      <c r="D124" s="301">
        <v>9</v>
      </c>
      <c r="E124" s="300">
        <v>0.47046523784631472</v>
      </c>
      <c r="F124" s="301">
        <v>58</v>
      </c>
      <c r="G124" s="300">
        <v>3.0318870883429168</v>
      </c>
      <c r="H124" s="301">
        <v>222</v>
      </c>
      <c r="I124" s="300">
        <v>11.604809200209095</v>
      </c>
      <c r="J124" s="301">
        <v>926</v>
      </c>
      <c r="K124" s="300">
        <v>48.405645582854156</v>
      </c>
      <c r="L124" s="301">
        <v>449</v>
      </c>
      <c r="M124" s="300">
        <v>23.470987976999478</v>
      </c>
      <c r="N124" s="301">
        <v>209</v>
      </c>
      <c r="O124" s="300">
        <v>10.925248301097753</v>
      </c>
      <c r="P124" s="301">
        <v>40</v>
      </c>
      <c r="Q124" s="300">
        <v>2.0909566126502876</v>
      </c>
      <c r="R124" s="350">
        <v>1913</v>
      </c>
      <c r="S124"/>
    </row>
    <row r="125" spans="1:19" ht="15">
      <c r="A125" s="335">
        <v>809</v>
      </c>
      <c r="B125" s="344" t="s">
        <v>238</v>
      </c>
      <c r="C125" s="497">
        <v>11226</v>
      </c>
      <c r="D125" s="301">
        <v>15</v>
      </c>
      <c r="E125" s="300">
        <v>0.42028579434015129</v>
      </c>
      <c r="F125" s="301">
        <v>108</v>
      </c>
      <c r="G125" s="300">
        <v>3.0260577192490894</v>
      </c>
      <c r="H125" s="301">
        <v>401</v>
      </c>
      <c r="I125" s="300">
        <v>11.235640235360044</v>
      </c>
      <c r="J125" s="301">
        <v>1614</v>
      </c>
      <c r="K125" s="300">
        <v>45.222751471000279</v>
      </c>
      <c r="L125" s="301">
        <v>790</v>
      </c>
      <c r="M125" s="300">
        <v>22.135051835247967</v>
      </c>
      <c r="N125" s="301">
        <v>543</v>
      </c>
      <c r="O125" s="300">
        <v>15.214345755113476</v>
      </c>
      <c r="P125" s="301">
        <v>98</v>
      </c>
      <c r="Q125" s="300">
        <v>2.7458671896889886</v>
      </c>
      <c r="R125" s="350">
        <v>3569</v>
      </c>
      <c r="S125"/>
    </row>
    <row r="126" spans="1:19" ht="15">
      <c r="A126" s="335">
        <v>847</v>
      </c>
      <c r="B126" s="344" t="s">
        <v>246</v>
      </c>
      <c r="C126" s="497">
        <v>32336</v>
      </c>
      <c r="D126" s="301">
        <v>20</v>
      </c>
      <c r="E126" s="300">
        <v>0.36859565057132326</v>
      </c>
      <c r="F126" s="301">
        <v>202</v>
      </c>
      <c r="G126" s="300">
        <v>3.722816070770365</v>
      </c>
      <c r="H126" s="301">
        <v>643</v>
      </c>
      <c r="I126" s="300">
        <v>11.850350165868043</v>
      </c>
      <c r="J126" s="301">
        <v>2891</v>
      </c>
      <c r="K126" s="300">
        <v>53.280501290084779</v>
      </c>
      <c r="L126" s="301">
        <v>1008</v>
      </c>
      <c r="M126" s="300">
        <v>18.577220788794694</v>
      </c>
      <c r="N126" s="301">
        <v>565</v>
      </c>
      <c r="O126" s="300">
        <v>10.412827128639881</v>
      </c>
      <c r="P126" s="301">
        <v>97</v>
      </c>
      <c r="Q126" s="300">
        <v>1.7876889052709177</v>
      </c>
      <c r="R126" s="350">
        <v>5426</v>
      </c>
      <c r="S126"/>
    </row>
    <row r="127" spans="1:19" ht="15">
      <c r="A127" s="335">
        <v>856</v>
      </c>
      <c r="B127" s="344" t="s">
        <v>251</v>
      </c>
      <c r="C127" s="497">
        <v>6778</v>
      </c>
      <c r="D127" s="301">
        <v>6</v>
      </c>
      <c r="E127" s="300">
        <v>0.38119440914866581</v>
      </c>
      <c r="F127" s="301">
        <v>52</v>
      </c>
      <c r="G127" s="300">
        <v>3.3036848792884368</v>
      </c>
      <c r="H127" s="301">
        <v>178</v>
      </c>
      <c r="I127" s="300">
        <v>11.30876747141042</v>
      </c>
      <c r="J127" s="301">
        <v>769</v>
      </c>
      <c r="K127" s="300">
        <v>48.856416772553999</v>
      </c>
      <c r="L127" s="301">
        <v>336</v>
      </c>
      <c r="M127" s="300">
        <v>21.346886912325285</v>
      </c>
      <c r="N127" s="301">
        <v>205</v>
      </c>
      <c r="O127" s="300">
        <v>13.024142312579414</v>
      </c>
      <c r="P127" s="301">
        <v>28</v>
      </c>
      <c r="Q127" s="300">
        <v>1.7789072426937738</v>
      </c>
      <c r="R127" s="350">
        <v>1574</v>
      </c>
      <c r="S127"/>
    </row>
    <row r="128" spans="1:19" ht="15">
      <c r="A128" s="335">
        <v>861</v>
      </c>
      <c r="B128" s="344" t="s">
        <v>255</v>
      </c>
      <c r="C128" s="497">
        <v>12269</v>
      </c>
      <c r="D128" s="301">
        <v>16</v>
      </c>
      <c r="E128" s="300">
        <v>0.43336944745395445</v>
      </c>
      <c r="F128" s="301">
        <v>110</v>
      </c>
      <c r="G128" s="300">
        <v>2.9794149512459374</v>
      </c>
      <c r="H128" s="301">
        <v>349</v>
      </c>
      <c r="I128" s="300">
        <v>9.4528710725893816</v>
      </c>
      <c r="J128" s="301">
        <v>1668</v>
      </c>
      <c r="K128" s="300">
        <v>45.178764897074757</v>
      </c>
      <c r="L128" s="301">
        <v>868</v>
      </c>
      <c r="M128" s="300">
        <v>23.510292524377032</v>
      </c>
      <c r="N128" s="301">
        <v>584</v>
      </c>
      <c r="O128" s="300">
        <v>15.817984832069341</v>
      </c>
      <c r="P128" s="301">
        <v>97</v>
      </c>
      <c r="Q128" s="300">
        <v>2.6273022751895989</v>
      </c>
      <c r="R128" s="350">
        <v>3692</v>
      </c>
      <c r="S128"/>
    </row>
    <row r="129" spans="1:19">
      <c r="A129" s="18">
        <v>9</v>
      </c>
      <c r="B129" s="65" t="s">
        <v>3421</v>
      </c>
      <c r="C129" s="430">
        <v>4247875</v>
      </c>
      <c r="D129" s="67">
        <v>9756</v>
      </c>
      <c r="E129" s="70">
        <v>0.30812971642022502</v>
      </c>
      <c r="F129" s="67">
        <v>94429</v>
      </c>
      <c r="G129" s="70">
        <v>2.9824088757529137</v>
      </c>
      <c r="H129" s="67">
        <v>317148</v>
      </c>
      <c r="I129" s="70">
        <v>10.016679305375311</v>
      </c>
      <c r="J129" s="67">
        <v>1561009</v>
      </c>
      <c r="K129" s="70">
        <v>49.302302224212688</v>
      </c>
      <c r="L129" s="67">
        <v>588851</v>
      </c>
      <c r="M129" s="70">
        <v>18.598041373899747</v>
      </c>
      <c r="N129" s="67">
        <v>505363</v>
      </c>
      <c r="O129" s="71">
        <v>15.961188794513548</v>
      </c>
      <c r="P129" s="67">
        <v>89643</v>
      </c>
      <c r="Q129" s="71">
        <v>2.8312497098255669</v>
      </c>
      <c r="R129" s="249">
        <v>3166199</v>
      </c>
      <c r="S129"/>
    </row>
    <row r="130" spans="1:19" ht="15">
      <c r="A130" s="344">
        <v>1</v>
      </c>
      <c r="B130" s="344" t="s">
        <v>6</v>
      </c>
      <c r="C130" s="497">
        <v>2653729</v>
      </c>
      <c r="D130" s="301">
        <v>6470</v>
      </c>
      <c r="E130" s="300">
        <v>0.30956671186563944</v>
      </c>
      <c r="F130" s="301">
        <v>62429</v>
      </c>
      <c r="G130" s="300">
        <v>2.9870077673972184</v>
      </c>
      <c r="H130" s="301">
        <v>209602</v>
      </c>
      <c r="I130" s="300">
        <v>10.02871745602191</v>
      </c>
      <c r="J130" s="301">
        <v>1035211</v>
      </c>
      <c r="K130" s="300">
        <v>49.531200209758957</v>
      </c>
      <c r="L130" s="301">
        <v>385069</v>
      </c>
      <c r="M130" s="300">
        <v>18.424195389704778</v>
      </c>
      <c r="N130" s="301">
        <v>329210</v>
      </c>
      <c r="O130" s="300">
        <v>15.751538981960922</v>
      </c>
      <c r="P130" s="301">
        <v>62027</v>
      </c>
      <c r="Q130" s="300">
        <v>2.9677734832905744</v>
      </c>
      <c r="R130" s="350">
        <v>2090018</v>
      </c>
      <c r="S130"/>
    </row>
    <row r="131" spans="1:19" ht="15">
      <c r="A131" s="344">
        <v>79</v>
      </c>
      <c r="B131" s="344" t="s">
        <v>41</v>
      </c>
      <c r="C131" s="497">
        <v>56928</v>
      </c>
      <c r="D131" s="301">
        <v>62</v>
      </c>
      <c r="E131" s="300">
        <v>0.24093576341662457</v>
      </c>
      <c r="F131" s="301">
        <v>840</v>
      </c>
      <c r="G131" s="300">
        <v>3.2642909882252358</v>
      </c>
      <c r="H131" s="301">
        <v>2851</v>
      </c>
      <c r="I131" s="300">
        <v>11.079159056464462</v>
      </c>
      <c r="J131" s="301">
        <v>12762</v>
      </c>
      <c r="K131" s="300">
        <v>49.593906656821979</v>
      </c>
      <c r="L131" s="301">
        <v>4975</v>
      </c>
      <c r="M131" s="300">
        <v>19.333151983833989</v>
      </c>
      <c r="N131" s="301">
        <v>3623</v>
      </c>
      <c r="O131" s="300">
        <v>14.079197917071465</v>
      </c>
      <c r="P131" s="301">
        <v>620</v>
      </c>
      <c r="Q131" s="300">
        <v>2.4093576341662457</v>
      </c>
      <c r="R131" s="350">
        <v>25733</v>
      </c>
    </row>
    <row r="132" spans="1:19" ht="15">
      <c r="A132" s="344">
        <v>88</v>
      </c>
      <c r="B132" s="344" t="s">
        <v>45</v>
      </c>
      <c r="C132" s="497">
        <v>578376</v>
      </c>
      <c r="D132" s="301">
        <v>1148</v>
      </c>
      <c r="E132" s="300">
        <v>0.34264769966391873</v>
      </c>
      <c r="F132" s="301">
        <v>11092</v>
      </c>
      <c r="G132" s="300">
        <v>3.3106692375193258</v>
      </c>
      <c r="H132" s="301">
        <v>37164</v>
      </c>
      <c r="I132" s="300">
        <v>11.092473092604422</v>
      </c>
      <c r="J132" s="301">
        <v>172567</v>
      </c>
      <c r="K132" s="300">
        <v>51.506694762982107</v>
      </c>
      <c r="L132" s="301">
        <v>59697</v>
      </c>
      <c r="M132" s="300">
        <v>17.817978856129752</v>
      </c>
      <c r="N132" s="301">
        <v>46746</v>
      </c>
      <c r="O132" s="300">
        <v>13.952447185095421</v>
      </c>
      <c r="P132" s="301">
        <v>6624</v>
      </c>
      <c r="Q132" s="300">
        <v>1.9770891660050502</v>
      </c>
      <c r="R132" s="350">
        <v>335038</v>
      </c>
    </row>
    <row r="133" spans="1:19" ht="15">
      <c r="A133" s="344">
        <v>129</v>
      </c>
      <c r="B133" s="344" t="s">
        <v>3506</v>
      </c>
      <c r="C133" s="497">
        <v>87385</v>
      </c>
      <c r="D133" s="301">
        <v>219</v>
      </c>
      <c r="E133" s="300">
        <v>0.29496538534062439</v>
      </c>
      <c r="F133" s="301">
        <v>2227</v>
      </c>
      <c r="G133" s="300">
        <v>2.9994881879158473</v>
      </c>
      <c r="H133" s="301">
        <v>7356</v>
      </c>
      <c r="I133" s="300">
        <v>9.9076044500713856</v>
      </c>
      <c r="J133" s="301">
        <v>36417</v>
      </c>
      <c r="K133" s="300">
        <v>49.049107022600545</v>
      </c>
      <c r="L133" s="301">
        <v>14393</v>
      </c>
      <c r="M133" s="300">
        <v>19.385556124235649</v>
      </c>
      <c r="N133" s="301">
        <v>11811</v>
      </c>
      <c r="O133" s="300">
        <v>15.907927699808743</v>
      </c>
      <c r="P133" s="301">
        <v>1823</v>
      </c>
      <c r="Q133" s="300">
        <v>2.4553511300272066</v>
      </c>
      <c r="R133" s="350">
        <v>74246</v>
      </c>
    </row>
    <row r="134" spans="1:19" ht="15">
      <c r="A134" s="344">
        <v>212</v>
      </c>
      <c r="B134" s="344" t="s">
        <v>90</v>
      </c>
      <c r="C134" s="497">
        <v>85706</v>
      </c>
      <c r="D134" s="301">
        <v>140</v>
      </c>
      <c r="E134" s="300">
        <v>0.28139006693063734</v>
      </c>
      <c r="F134" s="301">
        <v>1390</v>
      </c>
      <c r="G134" s="300">
        <v>2.7938013788113283</v>
      </c>
      <c r="H134" s="301">
        <v>4804</v>
      </c>
      <c r="I134" s="300">
        <v>9.6556991538198709</v>
      </c>
      <c r="J134" s="301">
        <v>23792</v>
      </c>
      <c r="K134" s="300">
        <v>47.820231945812317</v>
      </c>
      <c r="L134" s="301">
        <v>9949</v>
      </c>
      <c r="M134" s="300">
        <v>19.996784113520793</v>
      </c>
      <c r="N134" s="301">
        <v>8310</v>
      </c>
      <c r="O134" s="300">
        <v>16.702510401382831</v>
      </c>
      <c r="P134" s="301">
        <v>1368</v>
      </c>
      <c r="Q134" s="300">
        <v>2.7495829397222278</v>
      </c>
      <c r="R134" s="350">
        <v>49753</v>
      </c>
    </row>
    <row r="135" spans="1:19" ht="15">
      <c r="A135" s="344">
        <v>266</v>
      </c>
      <c r="B135" s="344" t="s">
        <v>104</v>
      </c>
      <c r="C135" s="497">
        <v>253699</v>
      </c>
      <c r="D135" s="301">
        <v>418</v>
      </c>
      <c r="E135" s="300">
        <v>0.22704434969175197</v>
      </c>
      <c r="F135" s="301">
        <v>4306</v>
      </c>
      <c r="G135" s="300">
        <v>2.3388827028054644</v>
      </c>
      <c r="H135" s="301">
        <v>15421</v>
      </c>
      <c r="I135" s="300">
        <v>8.3761983650634164</v>
      </c>
      <c r="J135" s="301">
        <v>78694</v>
      </c>
      <c r="K135" s="300">
        <v>42.744086255126149</v>
      </c>
      <c r="L135" s="301">
        <v>37854</v>
      </c>
      <c r="M135" s="300">
        <v>20.561092854621005</v>
      </c>
      <c r="N135" s="301">
        <v>40331</v>
      </c>
      <c r="O135" s="300">
        <v>21.906520735449881</v>
      </c>
      <c r="P135" s="301">
        <v>7081</v>
      </c>
      <c r="Q135" s="300">
        <v>3.8461747372423347</v>
      </c>
      <c r="R135" s="350">
        <v>184105</v>
      </c>
    </row>
    <row r="136" spans="1:19" ht="15">
      <c r="A136" s="344">
        <v>308</v>
      </c>
      <c r="B136" s="344" t="s">
        <v>112</v>
      </c>
      <c r="C136" s="497">
        <v>57024</v>
      </c>
      <c r="D136" s="301">
        <v>130</v>
      </c>
      <c r="E136" s="300">
        <v>0.35084878417402099</v>
      </c>
      <c r="F136" s="301">
        <v>1149</v>
      </c>
      <c r="G136" s="300">
        <v>3.1009634847380778</v>
      </c>
      <c r="H136" s="301">
        <v>3866</v>
      </c>
      <c r="I136" s="300">
        <v>10.433703073975115</v>
      </c>
      <c r="J136" s="301">
        <v>18118</v>
      </c>
      <c r="K136" s="300">
        <v>48.897525166653175</v>
      </c>
      <c r="L136" s="301">
        <v>7332</v>
      </c>
      <c r="M136" s="300">
        <v>19.787871427414785</v>
      </c>
      <c r="N136" s="301">
        <v>5601</v>
      </c>
      <c r="O136" s="300">
        <v>15.116184924297627</v>
      </c>
      <c r="P136" s="301">
        <v>857</v>
      </c>
      <c r="Q136" s="300">
        <v>2.3129031387471999</v>
      </c>
      <c r="R136" s="350">
        <v>37053</v>
      </c>
    </row>
    <row r="137" spans="1:19" ht="15">
      <c r="A137" s="344">
        <v>360</v>
      </c>
      <c r="B137" s="344" t="s">
        <v>3507</v>
      </c>
      <c r="C137" s="497">
        <v>303766</v>
      </c>
      <c r="D137" s="301">
        <v>773</v>
      </c>
      <c r="E137" s="300">
        <v>0.30677403096314343</v>
      </c>
      <c r="F137" s="301">
        <v>7545</v>
      </c>
      <c r="G137" s="300">
        <v>2.9943209102418078</v>
      </c>
      <c r="H137" s="301">
        <v>25160</v>
      </c>
      <c r="I137" s="300">
        <v>9.9850383169892485</v>
      </c>
      <c r="J137" s="301">
        <v>124655</v>
      </c>
      <c r="K137" s="300">
        <v>49.470785031967203</v>
      </c>
      <c r="L137" s="301">
        <v>47295</v>
      </c>
      <c r="M137" s="300">
        <v>18.769570238553516</v>
      </c>
      <c r="N137" s="301">
        <v>40179</v>
      </c>
      <c r="O137" s="300">
        <v>15.945502962571981</v>
      </c>
      <c r="P137" s="301">
        <v>6370</v>
      </c>
      <c r="Q137" s="300">
        <v>2.5280085087130968</v>
      </c>
      <c r="R137" s="350">
        <v>251977</v>
      </c>
    </row>
    <row r="138" spans="1:19" ht="15">
      <c r="A138" s="344">
        <v>380</v>
      </c>
      <c r="B138" s="344" t="s">
        <v>139</v>
      </c>
      <c r="C138" s="497">
        <v>79103</v>
      </c>
      <c r="D138" s="301">
        <v>131</v>
      </c>
      <c r="E138" s="300">
        <v>0.29589140107966483</v>
      </c>
      <c r="F138" s="301">
        <v>1328</v>
      </c>
      <c r="G138" s="300">
        <v>2.9995708445327853</v>
      </c>
      <c r="H138" s="301">
        <v>4496</v>
      </c>
      <c r="I138" s="300">
        <v>10.155173582092923</v>
      </c>
      <c r="J138" s="301">
        <v>22036</v>
      </c>
      <c r="K138" s="300">
        <v>49.772999344973236</v>
      </c>
      <c r="L138" s="301">
        <v>8382</v>
      </c>
      <c r="M138" s="300">
        <v>18.932532243127866</v>
      </c>
      <c r="N138" s="301">
        <v>6797</v>
      </c>
      <c r="O138" s="300">
        <v>15.352472161362455</v>
      </c>
      <c r="P138" s="301">
        <v>1103</v>
      </c>
      <c r="Q138" s="300">
        <v>2.4913604228310708</v>
      </c>
      <c r="R138" s="350">
        <v>44273</v>
      </c>
    </row>
    <row r="139" spans="1:19" ht="15">
      <c r="A139" s="344">
        <v>631</v>
      </c>
      <c r="B139" s="344" t="s">
        <v>185</v>
      </c>
      <c r="C139" s="497">
        <v>92159</v>
      </c>
      <c r="D139" s="301">
        <v>265</v>
      </c>
      <c r="E139" s="300">
        <v>0.35809359080037295</v>
      </c>
      <c r="F139" s="301">
        <v>2123</v>
      </c>
      <c r="G139" s="300">
        <v>2.8688026161101576</v>
      </c>
      <c r="H139" s="301">
        <v>6428</v>
      </c>
      <c r="I139" s="300">
        <v>8.6861343459048967</v>
      </c>
      <c r="J139" s="301">
        <v>36757</v>
      </c>
      <c r="K139" s="300">
        <v>49.669607988865316</v>
      </c>
      <c r="L139" s="301">
        <v>13905</v>
      </c>
      <c r="M139" s="300">
        <v>18.789778792751648</v>
      </c>
      <c r="N139" s="301">
        <v>12755</v>
      </c>
      <c r="O139" s="300">
        <v>17.235787738334931</v>
      </c>
      <c r="P139" s="301">
        <v>1770</v>
      </c>
      <c r="Q139" s="300">
        <v>2.3917949272326799</v>
      </c>
      <c r="R139" s="350">
        <v>74003</v>
      </c>
    </row>
    <row r="140" spans="1:19">
      <c r="B140" s="63"/>
    </row>
    <row r="141" spans="1:19">
      <c r="B141" s="216" t="s">
        <v>444</v>
      </c>
      <c r="C141" s="832" t="s">
        <v>3528</v>
      </c>
      <c r="D141" s="833"/>
      <c r="E141" s="833"/>
      <c r="F141" s="833"/>
      <c r="G141" s="833"/>
      <c r="H141" s="833"/>
      <c r="I141" s="833"/>
      <c r="J141" s="833"/>
      <c r="K141" s="833"/>
      <c r="L141" s="833"/>
      <c r="M141" s="833"/>
      <c r="N141" s="834"/>
    </row>
    <row r="142" spans="1:19">
      <c r="B142" s="219" t="s">
        <v>3519</v>
      </c>
      <c r="C142" s="828" t="s">
        <v>432</v>
      </c>
      <c r="D142" s="829"/>
      <c r="E142" s="829"/>
      <c r="F142" s="829"/>
      <c r="G142" s="829"/>
      <c r="H142" s="829"/>
      <c r="I142" s="829"/>
      <c r="J142" s="829"/>
      <c r="K142" s="829"/>
      <c r="L142" s="829"/>
      <c r="M142" s="829"/>
      <c r="N142" s="829"/>
    </row>
    <row r="143" spans="1:19">
      <c r="B143" s="62"/>
    </row>
    <row r="144" spans="1:19">
      <c r="B144" s="60"/>
    </row>
  </sheetData>
  <sheetProtection autoFilter="0"/>
  <mergeCells count="8">
    <mergeCell ref="A2:A5"/>
    <mergeCell ref="B2:B4"/>
    <mergeCell ref="C2:C4"/>
    <mergeCell ref="C1:Q1"/>
    <mergeCell ref="D2:Q3"/>
    <mergeCell ref="C141:N141"/>
    <mergeCell ref="C142:N142"/>
    <mergeCell ref="R2:R4"/>
  </mergeCell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theme="5"/>
  </sheetPr>
  <dimension ref="A1:FA144"/>
  <sheetViews>
    <sheetView zoomScale="90" zoomScaleNormal="90" zoomScaleSheetLayoutView="90" workbookViewId="0">
      <pane xSplit="3" ySplit="4" topLeftCell="D128" activePane="bottomRight" state="frozen"/>
      <selection pane="bottomRight" activeCell="N142" sqref="N142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8.85546875" customWidth="1"/>
    <col min="2" max="2" width="31.5703125" customWidth="1"/>
    <col min="3" max="3" width="15.28515625" style="99" customWidth="1"/>
    <col min="4" max="4" width="11.140625" style="99" bestFit="1" customWidth="1"/>
    <col min="5" max="5" width="11.28515625" style="99" bestFit="1" customWidth="1"/>
    <col min="6" max="6" width="12.28515625" style="99" customWidth="1"/>
    <col min="7" max="7" width="11.28515625" style="99" bestFit="1" customWidth="1"/>
    <col min="8" max="8" width="11.140625" style="99" bestFit="1" customWidth="1"/>
    <col min="9" max="9" width="11.28515625" style="99" customWidth="1"/>
    <col min="10" max="10" width="10.140625" style="99" bestFit="1" customWidth="1"/>
    <col min="11" max="11" width="10.7109375" style="99" customWidth="1"/>
    <col min="12" max="12" width="9.5703125" style="99" customWidth="1"/>
    <col min="13" max="13" width="7.28515625" style="99" customWidth="1"/>
    <col min="14" max="14" width="12.140625" style="99" customWidth="1"/>
    <col min="15" max="15" width="16" style="99" customWidth="1"/>
    <col min="16" max="16" width="14.5703125" style="99" customWidth="1"/>
    <col min="17" max="17" width="11.42578125" customWidth="1"/>
    <col min="18" max="18" width="8.7109375" customWidth="1"/>
    <col min="19" max="19" width="11.28515625" customWidth="1"/>
    <col min="22" max="22" width="14.42578125" customWidth="1"/>
  </cols>
  <sheetData>
    <row r="1" spans="1:55" s="6" customFormat="1" ht="51.75" customHeight="1" thickBot="1">
      <c r="A1" s="563"/>
      <c r="B1" s="562" t="s">
        <v>268</v>
      </c>
      <c r="C1" s="717" t="s">
        <v>269</v>
      </c>
      <c r="D1" s="816" t="s">
        <v>270</v>
      </c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8"/>
      <c r="P1" s="819" t="s">
        <v>271</v>
      </c>
    </row>
    <row r="2" spans="1:55" ht="47.25" customHeight="1">
      <c r="A2" s="830" t="s">
        <v>272</v>
      </c>
      <c r="B2" s="830" t="s">
        <v>273</v>
      </c>
      <c r="C2" s="437" t="s">
        <v>274</v>
      </c>
      <c r="D2" s="812" t="s">
        <v>275</v>
      </c>
      <c r="E2" s="813"/>
      <c r="F2" s="812" t="s">
        <v>276</v>
      </c>
      <c r="G2" s="813"/>
      <c r="H2" s="812" t="s">
        <v>277</v>
      </c>
      <c r="I2" s="813"/>
      <c r="J2" s="812" t="s">
        <v>278</v>
      </c>
      <c r="K2" s="813"/>
      <c r="L2" s="814" t="s">
        <v>279</v>
      </c>
      <c r="M2" s="815"/>
      <c r="N2" s="812" t="s">
        <v>280</v>
      </c>
      <c r="O2" s="813"/>
      <c r="P2" s="820"/>
      <c r="S2" s="5"/>
    </row>
    <row r="3" spans="1:55" ht="43.5" customHeight="1" outlineLevel="1" thickBot="1">
      <c r="A3" s="831"/>
      <c r="B3" s="831"/>
      <c r="C3" s="491" t="s">
        <v>281</v>
      </c>
      <c r="D3" s="492" t="s">
        <v>282</v>
      </c>
      <c r="E3" s="493" t="s">
        <v>283</v>
      </c>
      <c r="F3" s="492" t="s">
        <v>282</v>
      </c>
      <c r="G3" s="493" t="s">
        <v>283</v>
      </c>
      <c r="H3" s="492" t="s">
        <v>282</v>
      </c>
      <c r="I3" s="493" t="s">
        <v>283</v>
      </c>
      <c r="J3" s="492" t="s">
        <v>282</v>
      </c>
      <c r="K3" s="493" t="s">
        <v>283</v>
      </c>
      <c r="L3" s="492" t="s">
        <v>284</v>
      </c>
      <c r="M3" s="493" t="s">
        <v>285</v>
      </c>
      <c r="N3" s="492" t="s">
        <v>280</v>
      </c>
      <c r="O3" s="493" t="s">
        <v>286</v>
      </c>
      <c r="P3" s="821"/>
    </row>
    <row r="4" spans="1:55" s="22" customFormat="1" ht="13.5" outlineLevel="1" thickBot="1">
      <c r="A4" s="452"/>
      <c r="B4" s="453" t="s">
        <v>287</v>
      </c>
      <c r="C4" s="455">
        <v>6848360</v>
      </c>
      <c r="D4" s="455">
        <v>2717057</v>
      </c>
      <c r="E4" s="456">
        <v>0.39674564421262903</v>
      </c>
      <c r="F4" s="455">
        <v>4095014</v>
      </c>
      <c r="G4" s="457">
        <v>0.59795542290416981</v>
      </c>
      <c r="H4" s="455">
        <v>105615</v>
      </c>
      <c r="I4" s="457">
        <v>1.5421940435374308E-2</v>
      </c>
      <c r="J4" s="455">
        <v>95517</v>
      </c>
      <c r="K4" s="457">
        <v>1.3947426829197064E-2</v>
      </c>
      <c r="L4" s="455">
        <v>12066</v>
      </c>
      <c r="M4" s="457">
        <v>1.7618816767810104E-3</v>
      </c>
      <c r="N4" s="455">
        <v>7025269</v>
      </c>
      <c r="O4" s="457">
        <v>1.0258323160581511</v>
      </c>
      <c r="P4" s="454">
        <v>-176909</v>
      </c>
    </row>
    <row r="5" spans="1:55" ht="13.5" outlineLevel="2" thickBot="1">
      <c r="A5" s="447"/>
      <c r="B5" s="448" t="s">
        <v>288</v>
      </c>
      <c r="C5" s="449">
        <v>110367</v>
      </c>
      <c r="D5" s="449">
        <v>62296</v>
      </c>
      <c r="E5" s="680">
        <v>0.5644440820172697</v>
      </c>
      <c r="F5" s="449">
        <v>27227</v>
      </c>
      <c r="G5" s="680">
        <v>0.24669511719988765</v>
      </c>
      <c r="H5" s="449">
        <v>1754</v>
      </c>
      <c r="I5" s="680">
        <v>1.5892431614522456E-2</v>
      </c>
      <c r="J5" s="449">
        <v>2658</v>
      </c>
      <c r="K5" s="680">
        <v>2.4083285764766642E-2</v>
      </c>
      <c r="L5" s="449">
        <v>233</v>
      </c>
      <c r="M5" s="680">
        <v>2.1111382931492204E-3</v>
      </c>
      <c r="N5" s="449">
        <v>94168</v>
      </c>
      <c r="O5" s="450">
        <v>85.322605488959567</v>
      </c>
      <c r="P5" s="451">
        <v>16199</v>
      </c>
    </row>
    <row r="6" spans="1:55" outlineLevel="2">
      <c r="A6" s="591">
        <v>142</v>
      </c>
      <c r="B6" s="438" t="s">
        <v>289</v>
      </c>
      <c r="C6" s="497">
        <v>4781</v>
      </c>
      <c r="D6" s="498">
        <v>2999</v>
      </c>
      <c r="E6" s="648">
        <v>0.62727462873875761</v>
      </c>
      <c r="F6" s="499">
        <v>823</v>
      </c>
      <c r="G6" s="648">
        <v>0.17213971972390713</v>
      </c>
      <c r="H6" s="498">
        <v>82</v>
      </c>
      <c r="I6" s="500">
        <v>1.7151223593390504E-2</v>
      </c>
      <c r="J6" s="498">
        <v>56</v>
      </c>
      <c r="K6" s="500">
        <v>1.171303074670571E-2</v>
      </c>
      <c r="L6" s="498">
        <v>3</v>
      </c>
      <c r="M6" s="500">
        <v>6.274837900020916E-4</v>
      </c>
      <c r="N6" s="495">
        <v>3963</v>
      </c>
      <c r="O6" s="614">
        <v>0.82890608659276299</v>
      </c>
      <c r="P6" s="494">
        <v>818</v>
      </c>
      <c r="R6" s="674" t="s">
        <v>290</v>
      </c>
      <c r="S6" s="675">
        <v>0.38675487016938426</v>
      </c>
    </row>
    <row r="7" spans="1:55" outlineLevel="2">
      <c r="A7" s="591">
        <v>425</v>
      </c>
      <c r="B7" s="438" t="s">
        <v>291</v>
      </c>
      <c r="C7" s="497">
        <v>8646</v>
      </c>
      <c r="D7" s="498">
        <v>5866</v>
      </c>
      <c r="E7" s="648">
        <v>0.67846402960906782</v>
      </c>
      <c r="F7" s="499">
        <v>2360</v>
      </c>
      <c r="G7" s="648">
        <v>0.27295859356928059</v>
      </c>
      <c r="H7" s="498">
        <v>163</v>
      </c>
      <c r="I7" s="500">
        <v>1.8852648623640989E-2</v>
      </c>
      <c r="J7" s="498">
        <v>69</v>
      </c>
      <c r="K7" s="500">
        <v>7.9805690492713386E-3</v>
      </c>
      <c r="L7" s="498">
        <v>17</v>
      </c>
      <c r="M7" s="500">
        <v>1.9662271570668518E-3</v>
      </c>
      <c r="N7" s="495">
        <v>8475</v>
      </c>
      <c r="O7" s="614">
        <v>0.98022206800832756</v>
      </c>
      <c r="P7" s="494">
        <v>171</v>
      </c>
      <c r="R7" s="676" t="s">
        <v>292</v>
      </c>
      <c r="S7" s="677">
        <v>0.5828978221332165</v>
      </c>
    </row>
    <row r="8" spans="1:55" outlineLevel="2">
      <c r="A8" s="591">
        <v>579</v>
      </c>
      <c r="B8" s="439" t="s">
        <v>293</v>
      </c>
      <c r="C8" s="497">
        <v>41857</v>
      </c>
      <c r="D8" s="498">
        <v>26316</v>
      </c>
      <c r="E8" s="648">
        <v>0.62871204338581366</v>
      </c>
      <c r="F8" s="499">
        <v>15600</v>
      </c>
      <c r="G8" s="648">
        <v>0.37269751773896836</v>
      </c>
      <c r="H8" s="498">
        <v>693</v>
      </c>
      <c r="I8" s="500">
        <v>1.6556370499558017E-2</v>
      </c>
      <c r="J8" s="498">
        <v>2308</v>
      </c>
      <c r="K8" s="500">
        <v>5.5140119932149942E-2</v>
      </c>
      <c r="L8" s="498">
        <v>153</v>
      </c>
      <c r="M8" s="500">
        <v>3.6553025778244975E-3</v>
      </c>
      <c r="N8" s="495">
        <v>45070</v>
      </c>
      <c r="O8" s="614">
        <v>1.0767613541343144</v>
      </c>
      <c r="P8" s="494">
        <v>-3213</v>
      </c>
      <c r="R8" s="676" t="s">
        <v>294</v>
      </c>
      <c r="S8" s="677">
        <v>1.5033588037696492E-2</v>
      </c>
    </row>
    <row r="9" spans="1:55" ht="15.75" outlineLevel="1" thickBot="1">
      <c r="A9" s="591">
        <v>585</v>
      </c>
      <c r="B9" s="438" t="s">
        <v>295</v>
      </c>
      <c r="C9" s="497">
        <v>15124</v>
      </c>
      <c r="D9" s="498">
        <v>7114</v>
      </c>
      <c r="E9" s="648">
        <v>0.47037820682359166</v>
      </c>
      <c r="F9" s="499">
        <v>3089</v>
      </c>
      <c r="G9" s="648">
        <v>0.20424490875429779</v>
      </c>
      <c r="H9" s="498">
        <v>280</v>
      </c>
      <c r="I9" s="500">
        <v>1.8513620735255223E-2</v>
      </c>
      <c r="J9" s="498">
        <v>87</v>
      </c>
      <c r="K9" s="500">
        <v>5.7524464427400161E-3</v>
      </c>
      <c r="L9" s="498">
        <v>13</v>
      </c>
      <c r="M9" s="500">
        <v>8.5956096270827821E-4</v>
      </c>
      <c r="N9" s="495">
        <v>10583</v>
      </c>
      <c r="O9" s="614">
        <v>0.69974874371859297</v>
      </c>
      <c r="P9" s="494">
        <v>4541</v>
      </c>
      <c r="R9" s="679" t="s">
        <v>296</v>
      </c>
      <c r="S9" s="678">
        <v>1.3596205355268247E-2</v>
      </c>
    </row>
    <row r="10" spans="1:55" outlineLevel="2">
      <c r="A10" s="591">
        <v>591</v>
      </c>
      <c r="B10" s="438" t="s">
        <v>297</v>
      </c>
      <c r="C10" s="497">
        <v>19387</v>
      </c>
      <c r="D10" s="498">
        <v>10340</v>
      </c>
      <c r="E10" s="648">
        <v>0.5333470882550162</v>
      </c>
      <c r="F10" s="499">
        <v>4147</v>
      </c>
      <c r="G10" s="648">
        <v>0.21390622582142674</v>
      </c>
      <c r="H10" s="498">
        <v>264</v>
      </c>
      <c r="I10" s="500">
        <v>1.3617372466085522E-2</v>
      </c>
      <c r="J10" s="498">
        <v>95</v>
      </c>
      <c r="K10" s="500">
        <v>4.9001908495383507E-3</v>
      </c>
      <c r="L10" s="498">
        <v>16</v>
      </c>
      <c r="M10" s="500">
        <v>8.2529530097488009E-4</v>
      </c>
      <c r="N10" s="495">
        <v>14862</v>
      </c>
      <c r="O10" s="614">
        <v>0.7665961726930417</v>
      </c>
      <c r="P10" s="494">
        <v>4525</v>
      </c>
    </row>
    <row r="11" spans="1:55" outlineLevel="2">
      <c r="A11" s="591">
        <v>893</v>
      </c>
      <c r="B11" s="438" t="s">
        <v>298</v>
      </c>
      <c r="C11" s="497">
        <v>20572</v>
      </c>
      <c r="D11" s="498">
        <v>9661</v>
      </c>
      <c r="E11" s="648">
        <v>0.46961889947501456</v>
      </c>
      <c r="F11" s="499">
        <v>1208</v>
      </c>
      <c r="G11" s="648">
        <v>5.8720591094691812E-2</v>
      </c>
      <c r="H11" s="498">
        <v>272</v>
      </c>
      <c r="I11" s="500">
        <v>1.3221854948473654E-2</v>
      </c>
      <c r="J11" s="498">
        <v>43</v>
      </c>
      <c r="K11" s="500">
        <v>2.0902197161189965E-3</v>
      </c>
      <c r="L11" s="498">
        <v>31</v>
      </c>
      <c r="M11" s="500">
        <v>1.5069025860392766E-3</v>
      </c>
      <c r="N11" s="495">
        <v>11215</v>
      </c>
      <c r="O11" s="614">
        <v>0.54515846782033828</v>
      </c>
      <c r="P11" s="494">
        <v>9357</v>
      </c>
      <c r="V11" s="261"/>
    </row>
    <row r="12" spans="1:55" ht="12.75" outlineLevel="2">
      <c r="A12" s="440"/>
      <c r="B12" s="440" t="s">
        <v>299</v>
      </c>
      <c r="C12" s="449">
        <v>266363</v>
      </c>
      <c r="D12" s="449">
        <v>225586</v>
      </c>
      <c r="E12" s="681">
        <v>0.8469119209499818</v>
      </c>
      <c r="F12" s="430">
        <v>36836</v>
      </c>
      <c r="G12" s="682">
        <v>0.13829248056224025</v>
      </c>
      <c r="H12" s="430">
        <v>4167</v>
      </c>
      <c r="I12" s="682">
        <v>1.5644064678652817E-2</v>
      </c>
      <c r="J12" s="430">
        <v>2418</v>
      </c>
      <c r="K12" s="682">
        <v>9.0778373873248164E-3</v>
      </c>
      <c r="L12" s="430">
        <v>599</v>
      </c>
      <c r="M12" s="682">
        <v>2.2488108333364619E-3</v>
      </c>
      <c r="N12" s="430">
        <v>269606</v>
      </c>
      <c r="O12" s="450">
        <v>100</v>
      </c>
      <c r="P12" s="431">
        <v>-3243</v>
      </c>
    </row>
    <row r="13" spans="1:55" ht="15.75" outlineLevel="2" thickBot="1">
      <c r="A13" s="439">
        <v>120</v>
      </c>
      <c r="B13" s="438" t="s">
        <v>300</v>
      </c>
      <c r="C13" s="497">
        <v>30925</v>
      </c>
      <c r="D13" s="498">
        <v>22889</v>
      </c>
      <c r="E13" s="648">
        <v>0.74014551333872269</v>
      </c>
      <c r="F13" s="499">
        <v>1339</v>
      </c>
      <c r="G13" s="648">
        <v>4.3298302344381569E-2</v>
      </c>
      <c r="H13" s="498">
        <v>348</v>
      </c>
      <c r="I13" s="500">
        <v>1.1253031527890056E-2</v>
      </c>
      <c r="J13" s="498">
        <v>414</v>
      </c>
      <c r="K13" s="500">
        <v>1.3387227162489895E-2</v>
      </c>
      <c r="L13" s="498">
        <v>70</v>
      </c>
      <c r="M13" s="500">
        <v>2.2635408245755863E-3</v>
      </c>
      <c r="N13" s="495">
        <v>25060</v>
      </c>
      <c r="O13" s="614">
        <v>0.81034761519805987</v>
      </c>
      <c r="P13" s="494">
        <v>5865</v>
      </c>
    </row>
    <row r="14" spans="1:55" outlineLevel="2">
      <c r="A14" s="439">
        <v>154</v>
      </c>
      <c r="B14" s="438" t="s">
        <v>301</v>
      </c>
      <c r="C14" s="497">
        <v>97025</v>
      </c>
      <c r="D14" s="498">
        <v>78145</v>
      </c>
      <c r="E14" s="648">
        <v>0.80541097655243499</v>
      </c>
      <c r="F14" s="499">
        <v>21566</v>
      </c>
      <c r="G14" s="648">
        <v>0.22227261015202268</v>
      </c>
      <c r="H14" s="498">
        <v>1870</v>
      </c>
      <c r="I14" s="500">
        <v>1.9273383148673023E-2</v>
      </c>
      <c r="J14" s="498">
        <v>1411</v>
      </c>
      <c r="K14" s="500">
        <v>1.454264364854419E-2</v>
      </c>
      <c r="L14" s="498">
        <v>207</v>
      </c>
      <c r="M14" s="500">
        <v>2.1334707549600616E-3</v>
      </c>
      <c r="N14" s="495">
        <v>103199</v>
      </c>
      <c r="O14" s="614">
        <v>1.0636330842566348</v>
      </c>
      <c r="P14" s="494">
        <v>-6174</v>
      </c>
      <c r="R14" s="674" t="s">
        <v>290</v>
      </c>
      <c r="S14" s="675">
        <v>0.66154107552459429</v>
      </c>
      <c r="X14" s="674" t="s">
        <v>290</v>
      </c>
      <c r="Y14" s="675">
        <v>0.75674993691647741</v>
      </c>
      <c r="AD14" s="674" t="s">
        <v>290</v>
      </c>
      <c r="AE14" s="675">
        <v>0.69215339233038353</v>
      </c>
      <c r="AJ14" s="674" t="s">
        <v>290</v>
      </c>
      <c r="AK14" s="675">
        <v>0.5838917239849124</v>
      </c>
      <c r="AP14" s="674" t="s">
        <v>290</v>
      </c>
      <c r="AQ14" s="675">
        <v>0.67221014835112913</v>
      </c>
      <c r="AV14" s="674" t="s">
        <v>290</v>
      </c>
      <c r="AW14" s="675">
        <v>0.695734086933118</v>
      </c>
      <c r="BB14" s="674" t="s">
        <v>290</v>
      </c>
      <c r="BC14" s="675">
        <v>0.86143557735176102</v>
      </c>
    </row>
    <row r="15" spans="1:55" outlineLevel="2">
      <c r="A15" s="439">
        <v>250</v>
      </c>
      <c r="B15" s="438" t="s">
        <v>302</v>
      </c>
      <c r="C15" s="497">
        <v>55845</v>
      </c>
      <c r="D15" s="498">
        <v>48139</v>
      </c>
      <c r="E15" s="648">
        <v>0.86201092309069749</v>
      </c>
      <c r="F15" s="499">
        <v>8964</v>
      </c>
      <c r="G15" s="648">
        <v>0.16051571313456889</v>
      </c>
      <c r="H15" s="498">
        <v>722</v>
      </c>
      <c r="I15" s="500">
        <v>1.2928641776345241E-2</v>
      </c>
      <c r="J15" s="498">
        <v>347</v>
      </c>
      <c r="K15" s="500">
        <v>6.2136270033127409E-3</v>
      </c>
      <c r="L15" s="498">
        <v>70</v>
      </c>
      <c r="M15" s="500">
        <v>1.2534694242994002E-3</v>
      </c>
      <c r="N15" s="495">
        <v>58242</v>
      </c>
      <c r="O15" s="614">
        <v>1.0429223744292238</v>
      </c>
      <c r="P15" s="494">
        <v>-2397</v>
      </c>
      <c r="R15" s="676" t="s">
        <v>292</v>
      </c>
      <c r="S15" s="677">
        <v>0.28913218927873585</v>
      </c>
      <c r="X15" s="676" t="s">
        <v>292</v>
      </c>
      <c r="Y15" s="677">
        <v>0.20767095634620236</v>
      </c>
      <c r="AD15" s="676" t="s">
        <v>292</v>
      </c>
      <c r="AE15" s="684">
        <v>0.27846607669616519</v>
      </c>
      <c r="AJ15" s="676" t="s">
        <v>292</v>
      </c>
      <c r="AK15" s="684">
        <v>0.34612824495229644</v>
      </c>
      <c r="AP15" s="676" t="s">
        <v>292</v>
      </c>
      <c r="AQ15" s="684">
        <v>0.291883208919966</v>
      </c>
      <c r="AV15" s="676" t="s">
        <v>292</v>
      </c>
      <c r="AW15" s="684">
        <v>0.27903377741892071</v>
      </c>
      <c r="BB15" s="676" t="s">
        <v>292</v>
      </c>
      <c r="BC15" s="684">
        <v>0.10771288452964779</v>
      </c>
    </row>
    <row r="16" spans="1:55" outlineLevel="2">
      <c r="A16" s="439">
        <v>495</v>
      </c>
      <c r="B16" s="438" t="s">
        <v>303</v>
      </c>
      <c r="C16" s="497">
        <v>27705</v>
      </c>
      <c r="D16" s="498">
        <v>26044</v>
      </c>
      <c r="E16" s="648">
        <v>0.94004692293809777</v>
      </c>
      <c r="F16" s="499">
        <v>1230</v>
      </c>
      <c r="G16" s="648">
        <v>4.4396318354087708E-2</v>
      </c>
      <c r="H16" s="498">
        <v>362</v>
      </c>
      <c r="I16" s="500">
        <v>1.3066233531853455E-2</v>
      </c>
      <c r="J16" s="498">
        <v>82</v>
      </c>
      <c r="K16" s="500">
        <v>2.9597545569391807E-3</v>
      </c>
      <c r="L16" s="498">
        <v>25</v>
      </c>
      <c r="M16" s="500">
        <v>9.0236419418877455E-4</v>
      </c>
      <c r="N16" s="495">
        <v>27743</v>
      </c>
      <c r="O16" s="614">
        <v>1.001371593575167</v>
      </c>
      <c r="P16" s="494">
        <v>-38</v>
      </c>
      <c r="R16" s="676" t="s">
        <v>294</v>
      </c>
      <c r="S16" s="677">
        <v>1.8626284937558406E-2</v>
      </c>
      <c r="X16" s="676" t="s">
        <v>294</v>
      </c>
      <c r="Y16" s="677">
        <v>2.0691395407519558E-2</v>
      </c>
      <c r="AD16" s="676" t="s">
        <v>294</v>
      </c>
      <c r="AE16" s="677">
        <v>1.9233038348082595E-2</v>
      </c>
      <c r="AJ16" s="676" t="s">
        <v>294</v>
      </c>
      <c r="AK16" s="677">
        <v>1.5376081650765476E-2</v>
      </c>
      <c r="AP16" s="676" t="s">
        <v>294</v>
      </c>
      <c r="AQ16" s="677">
        <v>2.6457526221298308E-2</v>
      </c>
      <c r="AV16" s="676" t="s">
        <v>294</v>
      </c>
      <c r="AW16" s="677">
        <v>1.7763423496164714E-2</v>
      </c>
      <c r="BB16" s="676" t="s">
        <v>294</v>
      </c>
      <c r="BC16" s="677">
        <v>2.4253232278198842E-2</v>
      </c>
    </row>
    <row r="17" spans="1:55" ht="15.75" outlineLevel="2" thickBot="1">
      <c r="A17" s="439">
        <v>790</v>
      </c>
      <c r="B17" s="438" t="s">
        <v>304</v>
      </c>
      <c r="C17" s="497">
        <v>28874</v>
      </c>
      <c r="D17" s="498">
        <v>25924</v>
      </c>
      <c r="E17" s="648">
        <v>0.89783195954838257</v>
      </c>
      <c r="F17" s="499">
        <v>1902</v>
      </c>
      <c r="G17" s="648">
        <v>6.5872411165754652E-2</v>
      </c>
      <c r="H17" s="498">
        <v>431</v>
      </c>
      <c r="I17" s="500">
        <v>1.4926923876151556E-2</v>
      </c>
      <c r="J17" s="498">
        <v>116</v>
      </c>
      <c r="K17" s="500">
        <v>4.0174551499619036E-3</v>
      </c>
      <c r="L17" s="498">
        <v>181</v>
      </c>
      <c r="M17" s="500">
        <v>6.2686153633026249E-3</v>
      </c>
      <c r="N17" s="495">
        <v>28554</v>
      </c>
      <c r="O17" s="614">
        <v>0.98891736510355333</v>
      </c>
      <c r="P17" s="494">
        <v>320</v>
      </c>
      <c r="R17" s="679" t="s">
        <v>296</v>
      </c>
      <c r="S17" s="678">
        <v>2.8226149010279502E-2</v>
      </c>
      <c r="X17" s="679" t="s">
        <v>296</v>
      </c>
      <c r="Y17" s="678">
        <v>1.4130709058793843E-2</v>
      </c>
      <c r="AD17" s="679" t="s">
        <v>296</v>
      </c>
      <c r="AE17" s="678">
        <v>8.1415929203539818E-3</v>
      </c>
      <c r="AJ17" s="679" t="s">
        <v>296</v>
      </c>
      <c r="AK17" s="678">
        <v>5.1209230086532061E-2</v>
      </c>
      <c r="AP17" s="679" t="s">
        <v>296</v>
      </c>
      <c r="AQ17" s="678">
        <v>8.2207313616176891E-3</v>
      </c>
      <c r="AV17" s="679" t="s">
        <v>296</v>
      </c>
      <c r="AW17" s="678">
        <v>6.3921410308168487E-3</v>
      </c>
      <c r="BB17" s="679" t="s">
        <v>296</v>
      </c>
      <c r="BC17" s="678">
        <v>3.8341506910387875E-3</v>
      </c>
    </row>
    <row r="18" spans="1:55" outlineLevel="2">
      <c r="A18" s="439">
        <v>895</v>
      </c>
      <c r="B18" s="439" t="s">
        <v>305</v>
      </c>
      <c r="C18" s="497">
        <v>25989</v>
      </c>
      <c r="D18" s="498">
        <v>24445</v>
      </c>
      <c r="E18" s="648">
        <v>0.94059024972103578</v>
      </c>
      <c r="F18" s="499">
        <v>1835</v>
      </c>
      <c r="G18" s="648">
        <v>7.0606795182577245E-2</v>
      </c>
      <c r="H18" s="498">
        <v>434</v>
      </c>
      <c r="I18" s="500">
        <v>1.6699372811574128E-2</v>
      </c>
      <c r="J18" s="498">
        <v>48</v>
      </c>
      <c r="K18" s="500">
        <v>1.8469352418330831E-3</v>
      </c>
      <c r="L18" s="498">
        <v>46</v>
      </c>
      <c r="M18" s="500">
        <v>1.7699796067567049E-3</v>
      </c>
      <c r="N18" s="495">
        <v>26808</v>
      </c>
      <c r="O18" s="614">
        <v>1.0315133325637771</v>
      </c>
      <c r="P18" s="494">
        <v>-819</v>
      </c>
    </row>
    <row r="19" spans="1:55" ht="12.75" outlineLevel="1">
      <c r="A19" s="440"/>
      <c r="B19" s="440" t="s">
        <v>306</v>
      </c>
      <c r="C19" s="430">
        <v>538597</v>
      </c>
      <c r="D19" s="430">
        <v>401294</v>
      </c>
      <c r="E19" s="681">
        <v>0.7450728466738582</v>
      </c>
      <c r="F19" s="430">
        <v>198544</v>
      </c>
      <c r="G19" s="682">
        <v>0.36863183419142698</v>
      </c>
      <c r="H19" s="430">
        <v>9683</v>
      </c>
      <c r="I19" s="682">
        <v>1.7978191486398922E-2</v>
      </c>
      <c r="J19" s="430">
        <v>10079</v>
      </c>
      <c r="K19" s="682">
        <v>1.8713435091543398E-2</v>
      </c>
      <c r="L19" s="430">
        <v>1216</v>
      </c>
      <c r="M19" s="682">
        <v>2.2577177370093036E-3</v>
      </c>
      <c r="N19" s="430">
        <v>620816</v>
      </c>
      <c r="O19" s="450">
        <v>100</v>
      </c>
      <c r="P19" s="431">
        <v>-82219</v>
      </c>
    </row>
    <row r="20" spans="1:55" outlineLevel="2">
      <c r="A20" s="439">
        <v>45</v>
      </c>
      <c r="B20" s="438" t="s">
        <v>307</v>
      </c>
      <c r="C20" s="497">
        <v>130362</v>
      </c>
      <c r="D20" s="498">
        <v>66002</v>
      </c>
      <c r="E20" s="648">
        <v>0.50629784753225637</v>
      </c>
      <c r="F20" s="499">
        <v>83951</v>
      </c>
      <c r="G20" s="648">
        <v>0.64398367622466668</v>
      </c>
      <c r="H20" s="498">
        <v>2060</v>
      </c>
      <c r="I20" s="500">
        <v>1.5802150933554256E-2</v>
      </c>
      <c r="J20" s="498">
        <v>3284</v>
      </c>
      <c r="K20" s="500">
        <v>2.519139012902533E-2</v>
      </c>
      <c r="L20" s="498">
        <v>316</v>
      </c>
      <c r="M20" s="500">
        <v>2.4240192694190026E-3</v>
      </c>
      <c r="N20" s="495">
        <v>155613</v>
      </c>
      <c r="O20" s="614">
        <v>1.1936990840889217</v>
      </c>
      <c r="P20" s="494">
        <v>-25251</v>
      </c>
    </row>
    <row r="21" spans="1:55" outlineLevel="2">
      <c r="A21" s="439">
        <v>51</v>
      </c>
      <c r="B21" s="438" t="s">
        <v>308</v>
      </c>
      <c r="C21" s="497">
        <v>31853</v>
      </c>
      <c r="D21" s="498">
        <v>25827</v>
      </c>
      <c r="E21" s="648">
        <v>0.81081844724201801</v>
      </c>
      <c r="F21" s="499">
        <v>3896</v>
      </c>
      <c r="G21" s="648">
        <v>0.12231187015351772</v>
      </c>
      <c r="H21" s="498">
        <v>610</v>
      </c>
      <c r="I21" s="500">
        <v>1.9150472482968636E-2</v>
      </c>
      <c r="J21" s="498">
        <v>181</v>
      </c>
      <c r="K21" s="500">
        <v>5.6823533105202018E-3</v>
      </c>
      <c r="L21" s="498">
        <v>34</v>
      </c>
      <c r="M21" s="500">
        <v>1.0674033842966125E-3</v>
      </c>
      <c r="N21" s="495">
        <v>30548</v>
      </c>
      <c r="O21" s="614">
        <v>0.95903054657332121</v>
      </c>
      <c r="P21" s="494">
        <v>1305</v>
      </c>
    </row>
    <row r="22" spans="1:55" outlineLevel="2">
      <c r="A22" s="439">
        <v>147</v>
      </c>
      <c r="B22" s="438" t="s">
        <v>309</v>
      </c>
      <c r="C22" s="497">
        <v>51777</v>
      </c>
      <c r="D22" s="498">
        <v>30860</v>
      </c>
      <c r="E22" s="648">
        <v>0.59601753674411417</v>
      </c>
      <c r="F22" s="499">
        <v>26394</v>
      </c>
      <c r="G22" s="648">
        <v>0.50976302219132053</v>
      </c>
      <c r="H22" s="498">
        <v>529</v>
      </c>
      <c r="I22" s="500">
        <v>1.0216891670046547E-2</v>
      </c>
      <c r="J22" s="498">
        <v>3001</v>
      </c>
      <c r="K22" s="500">
        <v>5.7960098113061784E-2</v>
      </c>
      <c r="L22" s="498">
        <v>128</v>
      </c>
      <c r="M22" s="500">
        <v>2.4721401394441548E-3</v>
      </c>
      <c r="N22" s="495">
        <v>60912</v>
      </c>
      <c r="O22" s="614">
        <v>1.176429688857987</v>
      </c>
      <c r="P22" s="494">
        <v>-9135</v>
      </c>
      <c r="V22" s="213"/>
    </row>
    <row r="23" spans="1:55" outlineLevel="2">
      <c r="A23" s="439">
        <v>172</v>
      </c>
      <c r="B23" s="438" t="s">
        <v>310</v>
      </c>
      <c r="C23" s="497">
        <v>61741</v>
      </c>
      <c r="D23" s="498">
        <v>41782</v>
      </c>
      <c r="E23" s="648">
        <v>0.67673021169077274</v>
      </c>
      <c r="F23" s="499">
        <v>31229</v>
      </c>
      <c r="G23" s="648">
        <v>0.50580651430977797</v>
      </c>
      <c r="H23" s="498">
        <v>800</v>
      </c>
      <c r="I23" s="500">
        <v>1.2957354108291087E-2</v>
      </c>
      <c r="J23" s="498">
        <v>1260</v>
      </c>
      <c r="K23" s="500">
        <v>2.0407832720558461E-2</v>
      </c>
      <c r="L23" s="498">
        <v>136</v>
      </c>
      <c r="M23" s="500">
        <v>2.2027501984094849E-3</v>
      </c>
      <c r="N23" s="495">
        <v>75207</v>
      </c>
      <c r="O23" s="614">
        <v>1.2181046630278096</v>
      </c>
      <c r="P23" s="494">
        <v>-13466</v>
      </c>
    </row>
    <row r="24" spans="1:55" outlineLevel="2">
      <c r="A24" s="439">
        <v>475</v>
      </c>
      <c r="B24" s="438" t="s">
        <v>311</v>
      </c>
      <c r="C24" s="497">
        <v>5263</v>
      </c>
      <c r="D24" s="498">
        <v>4779</v>
      </c>
      <c r="E24" s="648">
        <v>0.9080372411172335</v>
      </c>
      <c r="F24" s="499">
        <v>280</v>
      </c>
      <c r="G24" s="648">
        <v>5.3201596047881439E-2</v>
      </c>
      <c r="H24" s="498">
        <v>82</v>
      </c>
      <c r="I24" s="500">
        <v>1.5580467414022421E-2</v>
      </c>
      <c r="J24" s="498">
        <v>18</v>
      </c>
      <c r="K24" s="500">
        <v>3.4201026030780922E-3</v>
      </c>
      <c r="L24" s="498">
        <v>2</v>
      </c>
      <c r="M24" s="500">
        <v>3.8001140034201028E-4</v>
      </c>
      <c r="N24" s="495">
        <v>5161</v>
      </c>
      <c r="O24" s="614">
        <v>0.98061941858255752</v>
      </c>
      <c r="P24" s="494">
        <v>102</v>
      </c>
    </row>
    <row r="25" spans="1:55" outlineLevel="2">
      <c r="A25" s="439">
        <v>480</v>
      </c>
      <c r="B25" s="438" t="s">
        <v>312</v>
      </c>
      <c r="C25" s="497">
        <v>14904</v>
      </c>
      <c r="D25" s="498">
        <v>21163</v>
      </c>
      <c r="E25" s="648">
        <v>1.4199543746645196</v>
      </c>
      <c r="F25" s="499">
        <v>2104</v>
      </c>
      <c r="G25" s="648">
        <v>0.14117015566290927</v>
      </c>
      <c r="H25" s="498">
        <v>291</v>
      </c>
      <c r="I25" s="500">
        <v>1.9524959742351047E-2</v>
      </c>
      <c r="J25" s="498">
        <v>197</v>
      </c>
      <c r="K25" s="500">
        <v>1.3217928073000536E-2</v>
      </c>
      <c r="L25" s="498">
        <v>31</v>
      </c>
      <c r="M25" s="500">
        <v>2.0799785292538917E-3</v>
      </c>
      <c r="N25" s="495">
        <v>23786</v>
      </c>
      <c r="O25" s="614">
        <v>1.5959473966720343</v>
      </c>
      <c r="P25" s="494">
        <v>-8882</v>
      </c>
    </row>
    <row r="26" spans="1:55" outlineLevel="2">
      <c r="A26" s="439">
        <v>490</v>
      </c>
      <c r="B26" s="438" t="s">
        <v>313</v>
      </c>
      <c r="C26" s="497">
        <v>45151</v>
      </c>
      <c r="D26" s="498">
        <v>49384</v>
      </c>
      <c r="E26" s="648">
        <v>1.093752076365972</v>
      </c>
      <c r="F26" s="499">
        <v>5389</v>
      </c>
      <c r="G26" s="648">
        <v>0.11935505304422936</v>
      </c>
      <c r="H26" s="498">
        <v>953</v>
      </c>
      <c r="I26" s="500">
        <v>2.1106952226971717E-2</v>
      </c>
      <c r="J26" s="498">
        <v>197</v>
      </c>
      <c r="K26" s="500">
        <v>4.3631370290801979E-3</v>
      </c>
      <c r="L26" s="498">
        <v>110</v>
      </c>
      <c r="M26" s="500">
        <v>2.436269407100618E-3</v>
      </c>
      <c r="N26" s="495">
        <v>56033</v>
      </c>
      <c r="O26" s="614">
        <v>1.2410134880733539</v>
      </c>
      <c r="P26" s="494">
        <v>-10882</v>
      </c>
    </row>
    <row r="27" spans="1:55" ht="15.75" outlineLevel="2" thickBot="1">
      <c r="A27" s="439">
        <v>659</v>
      </c>
      <c r="B27" s="438" t="s">
        <v>314</v>
      </c>
      <c r="C27" s="497">
        <v>21540</v>
      </c>
      <c r="D27" s="498">
        <v>21146</v>
      </c>
      <c r="E27" s="648">
        <v>0.98170844939647173</v>
      </c>
      <c r="F27" s="499">
        <v>1727</v>
      </c>
      <c r="G27" s="648">
        <v>8.0176415970287837E-2</v>
      </c>
      <c r="H27" s="498">
        <v>376</v>
      </c>
      <c r="I27" s="500">
        <v>1.7455896007428039E-2</v>
      </c>
      <c r="J27" s="498">
        <v>101</v>
      </c>
      <c r="K27" s="500">
        <v>4.6889507892293406E-3</v>
      </c>
      <c r="L27" s="498">
        <v>34</v>
      </c>
      <c r="M27" s="500">
        <v>1.5784586815227484E-3</v>
      </c>
      <c r="N27" s="495">
        <v>23384</v>
      </c>
      <c r="O27" s="614">
        <v>1.0856081708449397</v>
      </c>
      <c r="P27" s="494">
        <v>-1844</v>
      </c>
    </row>
    <row r="28" spans="1:55" outlineLevel="2">
      <c r="A28" s="439">
        <v>665</v>
      </c>
      <c r="B28" s="438" t="s">
        <v>315</v>
      </c>
      <c r="C28" s="497">
        <v>32895</v>
      </c>
      <c r="D28" s="498">
        <v>30863</v>
      </c>
      <c r="E28" s="648">
        <v>0.93822769417844654</v>
      </c>
      <c r="F28" s="499">
        <v>2336</v>
      </c>
      <c r="G28" s="648">
        <v>7.1013831889344889E-2</v>
      </c>
      <c r="H28" s="498">
        <v>567</v>
      </c>
      <c r="I28" s="500">
        <v>1.7236662106703146E-2</v>
      </c>
      <c r="J28" s="498">
        <v>389</v>
      </c>
      <c r="K28" s="500">
        <v>1.1825505395956832E-2</v>
      </c>
      <c r="L28" s="498">
        <v>53</v>
      </c>
      <c r="M28" s="500">
        <v>1.611187110503116E-3</v>
      </c>
      <c r="N28" s="495">
        <v>34208</v>
      </c>
      <c r="O28" s="614">
        <v>1.0399148806809546</v>
      </c>
      <c r="P28" s="494">
        <v>-1313</v>
      </c>
      <c r="R28" s="674" t="s">
        <v>290</v>
      </c>
      <c r="S28" s="675">
        <v>0.83672470197250803</v>
      </c>
      <c r="X28" s="674" t="s">
        <v>290</v>
      </c>
      <c r="Y28" s="675">
        <v>0.91336791699920195</v>
      </c>
      <c r="AD28" s="674" t="s">
        <v>290</v>
      </c>
      <c r="AE28" s="675">
        <v>0.75722632971249726</v>
      </c>
      <c r="AJ28" s="674" t="s">
        <v>290</v>
      </c>
      <c r="AK28" s="675">
        <v>0.82653411627347961</v>
      </c>
      <c r="AP28" s="674" t="s">
        <v>290</v>
      </c>
      <c r="AQ28" s="675">
        <v>0.93875932667699957</v>
      </c>
      <c r="AV28" s="674" t="s">
        <v>290</v>
      </c>
      <c r="AW28" s="675">
        <v>0.90789381522728863</v>
      </c>
      <c r="BB28" s="674" t="s">
        <v>290</v>
      </c>
      <c r="BC28" s="675">
        <v>0.91185467024768729</v>
      </c>
    </row>
    <row r="29" spans="1:55" outlineLevel="2">
      <c r="A29" s="439">
        <v>837</v>
      </c>
      <c r="B29" s="438" t="s">
        <v>316</v>
      </c>
      <c r="C29" s="497">
        <v>133430</v>
      </c>
      <c r="D29" s="498">
        <v>101945</v>
      </c>
      <c r="E29" s="648">
        <v>0.76403357565764818</v>
      </c>
      <c r="F29" s="499">
        <v>40949</v>
      </c>
      <c r="G29" s="648">
        <v>0.30689500112418494</v>
      </c>
      <c r="H29" s="498">
        <v>3222</v>
      </c>
      <c r="I29" s="500">
        <v>2.4147493067526043E-2</v>
      </c>
      <c r="J29" s="498">
        <v>1432</v>
      </c>
      <c r="K29" s="500">
        <v>1.0732219141122686E-2</v>
      </c>
      <c r="L29" s="498">
        <v>365</v>
      </c>
      <c r="M29" s="500">
        <v>2.7355167503559921E-3</v>
      </c>
      <c r="N29" s="495">
        <v>147913</v>
      </c>
      <c r="O29" s="614">
        <v>1.1085438057408379</v>
      </c>
      <c r="P29" s="494">
        <v>-14483</v>
      </c>
      <c r="R29" s="676" t="s">
        <v>292</v>
      </c>
      <c r="S29" s="677">
        <v>0.13662900677284631</v>
      </c>
      <c r="X29" s="676" t="s">
        <v>292</v>
      </c>
      <c r="Y29" s="684">
        <v>5.3431763766959295E-2</v>
      </c>
      <c r="AD29" s="676" t="s">
        <v>292</v>
      </c>
      <c r="AE29" s="684">
        <v>0.20897489316756945</v>
      </c>
      <c r="AJ29" s="676" t="s">
        <v>292</v>
      </c>
      <c r="AK29" s="684">
        <v>0.15390954980941587</v>
      </c>
      <c r="AP29" s="676" t="s">
        <v>292</v>
      </c>
      <c r="AQ29" s="684">
        <v>4.4335508056086222E-2</v>
      </c>
      <c r="AV29" s="676" t="s">
        <v>292</v>
      </c>
      <c r="AW29" s="684">
        <v>6.6610632485816348E-2</v>
      </c>
      <c r="BB29" s="676" t="s">
        <v>292</v>
      </c>
      <c r="BC29" s="684">
        <v>6.8449716502536562E-2</v>
      </c>
    </row>
    <row r="30" spans="1:55" outlineLevel="2">
      <c r="A30" s="439">
        <v>873</v>
      </c>
      <c r="B30" s="438" t="s">
        <v>317</v>
      </c>
      <c r="C30" s="497">
        <v>9681</v>
      </c>
      <c r="D30" s="498">
        <v>7543</v>
      </c>
      <c r="E30" s="648">
        <v>0.77915504596632579</v>
      </c>
      <c r="F30" s="499">
        <v>289</v>
      </c>
      <c r="G30" s="648">
        <v>2.9852287986778227E-2</v>
      </c>
      <c r="H30" s="498">
        <v>193</v>
      </c>
      <c r="I30" s="500">
        <v>1.9935957029232516E-2</v>
      </c>
      <c r="J30" s="498">
        <v>19</v>
      </c>
      <c r="K30" s="500">
        <v>1.9626071686809216E-3</v>
      </c>
      <c r="L30" s="498">
        <v>7</v>
      </c>
      <c r="M30" s="500">
        <v>7.2306579898770787E-4</v>
      </c>
      <c r="N30" s="495">
        <v>8051</v>
      </c>
      <c r="O30" s="614">
        <v>0.83162896395000518</v>
      </c>
      <c r="P30" s="494">
        <v>1630</v>
      </c>
      <c r="Q30" s="208"/>
      <c r="R30" s="676" t="s">
        <v>294</v>
      </c>
      <c r="S30" s="677">
        <v>1.5455887480248957E-2</v>
      </c>
      <c r="X30" s="676" t="s">
        <v>294</v>
      </c>
      <c r="Y30" s="677">
        <v>1.3886671987230646E-2</v>
      </c>
      <c r="AD30" s="676" t="s">
        <v>294</v>
      </c>
      <c r="AE30" s="677">
        <v>1.8120330623358754E-2</v>
      </c>
      <c r="AJ30" s="676" t="s">
        <v>294</v>
      </c>
      <c r="AK30" s="677">
        <v>1.2396552316197932E-2</v>
      </c>
      <c r="AP30" s="676" t="s">
        <v>294</v>
      </c>
      <c r="AQ30" s="677">
        <v>1.3048336517319684E-2</v>
      </c>
      <c r="AV30" s="676" t="s">
        <v>294</v>
      </c>
      <c r="AW30" s="677">
        <v>1.5094207466554599E-2</v>
      </c>
      <c r="BB30" s="676" t="s">
        <v>294</v>
      </c>
      <c r="BC30" s="677">
        <v>1.6189197254550879E-2</v>
      </c>
    </row>
    <row r="31" spans="1:55" ht="13.5" outlineLevel="2" thickBot="1">
      <c r="A31" s="440"/>
      <c r="B31" s="440" t="s">
        <v>318</v>
      </c>
      <c r="C31" s="430">
        <v>208418</v>
      </c>
      <c r="D31" s="430">
        <v>141947</v>
      </c>
      <c r="E31" s="681">
        <v>0.68106881363413907</v>
      </c>
      <c r="F31" s="430">
        <v>40300</v>
      </c>
      <c r="G31" s="681">
        <v>0.19336141791975742</v>
      </c>
      <c r="H31" s="430">
        <v>3183</v>
      </c>
      <c r="I31" s="681">
        <v>1.527219338061012E-2</v>
      </c>
      <c r="J31" s="430">
        <v>1124</v>
      </c>
      <c r="K31" s="681">
        <v>5.3930082814344247E-3</v>
      </c>
      <c r="L31" s="430">
        <v>331</v>
      </c>
      <c r="M31" s="682">
        <v>1.5881545739811341E-3</v>
      </c>
      <c r="N31" s="430">
        <v>186885</v>
      </c>
      <c r="O31" s="450">
        <v>89.668358778992214</v>
      </c>
      <c r="P31" s="431">
        <v>21533</v>
      </c>
      <c r="R31" s="679" t="s">
        <v>296</v>
      </c>
      <c r="S31" s="678">
        <v>8.9686431310875871E-3</v>
      </c>
      <c r="X31" s="679" t="s">
        <v>296</v>
      </c>
      <c r="Y31" s="678">
        <v>1.6520351157222665E-2</v>
      </c>
      <c r="AD31" s="679" t="s">
        <v>296</v>
      </c>
      <c r="AE31" s="678">
        <v>1.367261310671615E-2</v>
      </c>
      <c r="AJ31" s="679" t="s">
        <v>296</v>
      </c>
      <c r="AK31" s="678">
        <v>5.9578997973970677E-3</v>
      </c>
      <c r="AP31" s="679" t="s">
        <v>296</v>
      </c>
      <c r="AQ31" s="678">
        <v>2.9557005370724147E-3</v>
      </c>
      <c r="AV31" s="679" t="s">
        <v>296</v>
      </c>
      <c r="AW31" s="678">
        <v>4.0624781116481053E-3</v>
      </c>
      <c r="BB31" s="679" t="s">
        <v>296</v>
      </c>
      <c r="BC31" s="678">
        <v>1.7905102954341987E-3</v>
      </c>
    </row>
    <row r="32" spans="1:55" outlineLevel="2">
      <c r="A32" s="439">
        <v>31</v>
      </c>
      <c r="B32" s="438" t="s">
        <v>319</v>
      </c>
      <c r="C32" s="497">
        <v>27637</v>
      </c>
      <c r="D32" s="498">
        <v>17886</v>
      </c>
      <c r="E32" s="648">
        <v>0.64717588739732967</v>
      </c>
      <c r="F32" s="499">
        <v>3671</v>
      </c>
      <c r="G32" s="648">
        <v>0.13282917827550023</v>
      </c>
      <c r="H32" s="498">
        <v>435</v>
      </c>
      <c r="I32" s="500">
        <v>1.5739769150052464E-2</v>
      </c>
      <c r="J32" s="498">
        <v>105</v>
      </c>
      <c r="K32" s="500">
        <v>3.7992546224264573E-3</v>
      </c>
      <c r="L32" s="498">
        <v>31</v>
      </c>
      <c r="M32" s="500">
        <v>1.1216846980497159E-3</v>
      </c>
      <c r="N32" s="495">
        <v>22128</v>
      </c>
      <c r="O32" s="614">
        <v>0.80066577414335849</v>
      </c>
      <c r="P32" s="494">
        <v>5509</v>
      </c>
    </row>
    <row r="33" spans="1:85" outlineLevel="2">
      <c r="A33" s="439">
        <v>40</v>
      </c>
      <c r="B33" s="438" t="s">
        <v>320</v>
      </c>
      <c r="C33" s="497">
        <v>19527</v>
      </c>
      <c r="D33" s="498">
        <v>15242</v>
      </c>
      <c r="E33" s="648">
        <v>0.78056024991038053</v>
      </c>
      <c r="F33" s="499">
        <v>1524</v>
      </c>
      <c r="G33" s="648">
        <v>7.8045782762329083E-2</v>
      </c>
      <c r="H33" s="498">
        <v>257</v>
      </c>
      <c r="I33" s="500">
        <v>1.3161263891022687E-2</v>
      </c>
      <c r="J33" s="498">
        <v>62</v>
      </c>
      <c r="K33" s="500">
        <v>3.1750908997797921E-3</v>
      </c>
      <c r="L33" s="498">
        <v>42</v>
      </c>
      <c r="M33" s="500">
        <v>2.150868028883085E-3</v>
      </c>
      <c r="N33" s="495">
        <v>17127</v>
      </c>
      <c r="O33" s="614">
        <v>0.87709325549239514</v>
      </c>
      <c r="P33" s="494">
        <v>2400</v>
      </c>
    </row>
    <row r="34" spans="1:85" outlineLevel="2">
      <c r="A34" s="439">
        <v>190</v>
      </c>
      <c r="B34" s="438" t="s">
        <v>321</v>
      </c>
      <c r="C34" s="497">
        <v>10326</v>
      </c>
      <c r="D34" s="498">
        <v>6701</v>
      </c>
      <c r="E34" s="648">
        <v>0.64894441216347087</v>
      </c>
      <c r="F34" s="499">
        <v>3189</v>
      </c>
      <c r="G34" s="648">
        <v>0.30883207437536314</v>
      </c>
      <c r="H34" s="498">
        <v>216</v>
      </c>
      <c r="I34" s="500">
        <v>2.0918070889018012E-2</v>
      </c>
      <c r="J34" s="498">
        <v>171</v>
      </c>
      <c r="K34" s="500">
        <v>1.6560139453805928E-2</v>
      </c>
      <c r="L34" s="498">
        <v>21</v>
      </c>
      <c r="M34" s="500">
        <v>2.0337013364323067E-3</v>
      </c>
      <c r="N34" s="495">
        <v>10298</v>
      </c>
      <c r="O34" s="614">
        <v>0.99728839821809023</v>
      </c>
      <c r="P34" s="494">
        <v>28</v>
      </c>
    </row>
    <row r="35" spans="1:85" outlineLevel="2">
      <c r="A35" s="439">
        <v>604</v>
      </c>
      <c r="B35" s="438" t="s">
        <v>322</v>
      </c>
      <c r="C35" s="497">
        <v>30277</v>
      </c>
      <c r="D35" s="498">
        <v>22854</v>
      </c>
      <c r="E35" s="648">
        <v>0.75483039931300988</v>
      </c>
      <c r="F35" s="499">
        <v>5649</v>
      </c>
      <c r="G35" s="648">
        <v>0.18657726987482248</v>
      </c>
      <c r="H35" s="498">
        <v>418</v>
      </c>
      <c r="I35" s="500">
        <v>1.3805859233081216E-2</v>
      </c>
      <c r="J35" s="498">
        <v>86</v>
      </c>
      <c r="K35" s="500">
        <v>2.8404399379066618E-3</v>
      </c>
      <c r="L35" s="498">
        <v>36</v>
      </c>
      <c r="M35" s="500">
        <v>1.1890213693562771E-3</v>
      </c>
      <c r="N35" s="495">
        <v>29043</v>
      </c>
      <c r="O35" s="614">
        <v>0.95924298972817645</v>
      </c>
      <c r="P35" s="494">
        <v>1234</v>
      </c>
      <c r="Q35" s="208"/>
    </row>
    <row r="36" spans="1:85" outlineLevel="2">
      <c r="A36" s="439">
        <v>670</v>
      </c>
      <c r="B36" s="438" t="s">
        <v>323</v>
      </c>
      <c r="C36" s="497">
        <v>22775</v>
      </c>
      <c r="D36" s="498">
        <v>14046</v>
      </c>
      <c r="E36" s="648">
        <v>0.61672886937431393</v>
      </c>
      <c r="F36" s="499">
        <v>3397</v>
      </c>
      <c r="G36" s="648">
        <v>0.14915477497255764</v>
      </c>
      <c r="H36" s="498">
        <v>411</v>
      </c>
      <c r="I36" s="500">
        <v>1.8046103183315038E-2</v>
      </c>
      <c r="J36" s="498">
        <v>238</v>
      </c>
      <c r="K36" s="500">
        <v>1.0450054884742042E-2</v>
      </c>
      <c r="L36" s="498">
        <v>40</v>
      </c>
      <c r="M36" s="500">
        <v>1.7563117453347969E-3</v>
      </c>
      <c r="N36" s="495">
        <v>18132</v>
      </c>
      <c r="O36" s="614">
        <v>0.79613611416026342</v>
      </c>
      <c r="P36" s="494">
        <v>4643</v>
      </c>
    </row>
    <row r="37" spans="1:85" outlineLevel="2">
      <c r="A37" s="439">
        <v>690</v>
      </c>
      <c r="B37" s="438" t="s">
        <v>324</v>
      </c>
      <c r="C37" s="497">
        <v>12970</v>
      </c>
      <c r="D37" s="498">
        <v>6160</v>
      </c>
      <c r="E37" s="648">
        <v>0.47494217424826524</v>
      </c>
      <c r="F37" s="499">
        <v>1563</v>
      </c>
      <c r="G37" s="648">
        <v>0.120508866615266</v>
      </c>
      <c r="H37" s="498">
        <v>188</v>
      </c>
      <c r="I37" s="500">
        <v>1.4494988434849653E-2</v>
      </c>
      <c r="J37" s="498">
        <v>73</v>
      </c>
      <c r="K37" s="500">
        <v>5.6283731688511951E-3</v>
      </c>
      <c r="L37" s="498">
        <v>18</v>
      </c>
      <c r="M37" s="500">
        <v>1.3878180416345412E-3</v>
      </c>
      <c r="N37" s="495">
        <v>8002</v>
      </c>
      <c r="O37" s="614">
        <v>0.61696222050886662</v>
      </c>
      <c r="P37" s="494">
        <v>4968</v>
      </c>
    </row>
    <row r="38" spans="1:85" outlineLevel="2">
      <c r="A38" s="439">
        <v>736</v>
      </c>
      <c r="B38" s="438" t="s">
        <v>325</v>
      </c>
      <c r="C38" s="497">
        <v>40602</v>
      </c>
      <c r="D38" s="498">
        <v>26864</v>
      </c>
      <c r="E38" s="648">
        <v>0.66164228363134825</v>
      </c>
      <c r="F38" s="499">
        <v>14151</v>
      </c>
      <c r="G38" s="648">
        <v>0.34852962908231122</v>
      </c>
      <c r="H38" s="498">
        <v>501</v>
      </c>
      <c r="I38" s="500">
        <v>1.2339293630855622E-2</v>
      </c>
      <c r="J38" s="498">
        <v>118</v>
      </c>
      <c r="K38" s="500">
        <v>2.9062607753312644E-3</v>
      </c>
      <c r="L38" s="498">
        <v>82</v>
      </c>
      <c r="M38" s="500">
        <v>2.0196049455691836E-3</v>
      </c>
      <c r="N38" s="495">
        <v>41716</v>
      </c>
      <c r="O38" s="614">
        <v>1.0274370720654156</v>
      </c>
      <c r="P38" s="494">
        <v>-1114</v>
      </c>
    </row>
    <row r="39" spans="1:85" outlineLevel="2">
      <c r="A39" s="439">
        <v>858</v>
      </c>
      <c r="B39" s="438" t="s">
        <v>326</v>
      </c>
      <c r="C39" s="497">
        <v>12453</v>
      </c>
      <c r="D39" s="498">
        <v>11281</v>
      </c>
      <c r="E39" s="648">
        <v>0.90588613185577771</v>
      </c>
      <c r="F39" s="499">
        <v>2651</v>
      </c>
      <c r="G39" s="648">
        <v>0.2128804304183731</v>
      </c>
      <c r="H39" s="498">
        <v>219</v>
      </c>
      <c r="I39" s="500">
        <v>1.7586123825584197E-2</v>
      </c>
      <c r="J39" s="498">
        <v>97</v>
      </c>
      <c r="K39" s="500">
        <v>7.7892877218340966E-3</v>
      </c>
      <c r="L39" s="498">
        <v>25</v>
      </c>
      <c r="M39" s="500">
        <v>2.0075483819160041E-3</v>
      </c>
      <c r="N39" s="495">
        <v>14273</v>
      </c>
      <c r="O39" s="614">
        <v>1.1461495222034852</v>
      </c>
      <c r="P39" s="494">
        <v>-1820</v>
      </c>
    </row>
    <row r="40" spans="1:85" outlineLevel="1">
      <c r="A40" s="439">
        <v>885</v>
      </c>
      <c r="B40" s="438" t="s">
        <v>327</v>
      </c>
      <c r="C40" s="497">
        <v>8026</v>
      </c>
      <c r="D40" s="498">
        <v>5561</v>
      </c>
      <c r="E40" s="648">
        <v>0.69287316222277595</v>
      </c>
      <c r="F40" s="499">
        <v>1022</v>
      </c>
      <c r="G40" s="648">
        <v>0.12733615748816346</v>
      </c>
      <c r="H40" s="498">
        <v>108</v>
      </c>
      <c r="I40" s="500">
        <v>1.3456267131821581E-2</v>
      </c>
      <c r="J40" s="498">
        <v>62</v>
      </c>
      <c r="K40" s="500">
        <v>7.7248940941938701E-3</v>
      </c>
      <c r="L40" s="498">
        <v>6</v>
      </c>
      <c r="M40" s="500">
        <v>7.4757039621230995E-4</v>
      </c>
      <c r="N40" s="495">
        <v>6759</v>
      </c>
      <c r="O40" s="614">
        <v>0.84213805133316721</v>
      </c>
      <c r="P40" s="494">
        <v>1267</v>
      </c>
    </row>
    <row r="41" spans="1:85" ht="15.75" outlineLevel="2" thickBot="1">
      <c r="A41" s="439">
        <v>890</v>
      </c>
      <c r="B41" s="438" t="s">
        <v>328</v>
      </c>
      <c r="C41" s="497">
        <v>23825</v>
      </c>
      <c r="D41" s="498">
        <v>15352</v>
      </c>
      <c r="E41" s="648">
        <v>0.64436516264428123</v>
      </c>
      <c r="F41" s="499">
        <v>3483</v>
      </c>
      <c r="G41" s="648">
        <v>0.1461909758656873</v>
      </c>
      <c r="H41" s="498">
        <v>430</v>
      </c>
      <c r="I41" s="500">
        <v>1.8048268625393493E-2</v>
      </c>
      <c r="J41" s="498">
        <v>112</v>
      </c>
      <c r="K41" s="500">
        <v>4.7009443861490028E-3</v>
      </c>
      <c r="L41" s="498">
        <v>30</v>
      </c>
      <c r="M41" s="500">
        <v>1.2591815320041973E-3</v>
      </c>
      <c r="N41" s="495">
        <v>19407</v>
      </c>
      <c r="O41" s="614">
        <v>0.81456453305351517</v>
      </c>
      <c r="P41" s="494">
        <v>4418</v>
      </c>
    </row>
    <row r="42" spans="1:85" ht="12.75" outlineLevel="2">
      <c r="A42" s="440"/>
      <c r="B42" s="440" t="s">
        <v>329</v>
      </c>
      <c r="C42" s="430">
        <v>220403</v>
      </c>
      <c r="D42" s="430">
        <v>151204</v>
      </c>
      <c r="E42" s="681">
        <v>0.68603421913494822</v>
      </c>
      <c r="F42" s="430">
        <v>35788</v>
      </c>
      <c r="G42" s="681">
        <v>0.16237528527288647</v>
      </c>
      <c r="H42" s="430">
        <v>4286</v>
      </c>
      <c r="I42" s="681">
        <v>1.9446196285894474E-2</v>
      </c>
      <c r="J42" s="430">
        <v>1520</v>
      </c>
      <c r="K42" s="681">
        <v>6.896457852207093E-3</v>
      </c>
      <c r="L42" s="430">
        <v>280</v>
      </c>
      <c r="M42" s="682">
        <v>1.2704001306697277E-3</v>
      </c>
      <c r="N42" s="430">
        <v>193078</v>
      </c>
      <c r="O42" s="450">
        <v>87.602255867660602</v>
      </c>
      <c r="P42" s="431">
        <v>27325</v>
      </c>
      <c r="R42" s="674" t="s">
        <v>290</v>
      </c>
      <c r="S42" s="675">
        <v>0.64639764439060854</v>
      </c>
      <c r="X42" s="674" t="s">
        <v>290</v>
      </c>
      <c r="Y42" s="675">
        <v>0.42414194186860993</v>
      </c>
      <c r="AD42" s="674" t="s">
        <v>290</v>
      </c>
      <c r="AE42" s="675">
        <v>0.84545633102003404</v>
      </c>
      <c r="AJ42" s="674" t="s">
        <v>290</v>
      </c>
      <c r="AK42" s="675">
        <v>0.50663251904386652</v>
      </c>
      <c r="AP42" s="674" t="s">
        <v>290</v>
      </c>
      <c r="AQ42" s="675">
        <v>0.55555998776709614</v>
      </c>
      <c r="AV42" s="674" t="s">
        <v>290</v>
      </c>
      <c r="AW42" s="675">
        <v>0.92598333656268161</v>
      </c>
      <c r="BB42" s="674" t="s">
        <v>290</v>
      </c>
      <c r="BC42" s="675">
        <v>0.88972504834776756</v>
      </c>
      <c r="BH42" s="674" t="s">
        <v>290</v>
      </c>
      <c r="BI42" s="675">
        <v>0.88133778309210642</v>
      </c>
      <c r="BN42" s="674" t="s">
        <v>290</v>
      </c>
      <c r="BO42" s="675">
        <v>0.9042935340403695</v>
      </c>
      <c r="BT42" s="674" t="s">
        <v>290</v>
      </c>
      <c r="BU42" s="675">
        <v>0.90221585594013098</v>
      </c>
      <c r="BZ42" s="674" t="s">
        <v>290</v>
      </c>
      <c r="CA42" s="675">
        <v>0.68922271876035235</v>
      </c>
      <c r="CF42" s="674" t="s">
        <v>290</v>
      </c>
      <c r="CG42" s="675">
        <v>0.93690224816792944</v>
      </c>
    </row>
    <row r="43" spans="1:85" outlineLevel="2">
      <c r="A43" s="439">
        <v>4</v>
      </c>
      <c r="B43" s="438" t="s">
        <v>330</v>
      </c>
      <c r="C43" s="497">
        <v>2841</v>
      </c>
      <c r="D43" s="498">
        <v>1393</v>
      </c>
      <c r="E43" s="648">
        <v>0.490320309750088</v>
      </c>
      <c r="F43" s="499">
        <v>352</v>
      </c>
      <c r="G43" s="648">
        <v>0.12390003519887363</v>
      </c>
      <c r="H43" s="498">
        <v>38</v>
      </c>
      <c r="I43" s="500">
        <v>1.3375571981696586E-2</v>
      </c>
      <c r="J43" s="498">
        <v>29</v>
      </c>
      <c r="K43" s="500">
        <v>1.0207673354452657E-2</v>
      </c>
      <c r="L43" s="498">
        <v>2</v>
      </c>
      <c r="M43" s="500">
        <v>7.0397747272087292E-4</v>
      </c>
      <c r="N43" s="495">
        <v>1814</v>
      </c>
      <c r="O43" s="614">
        <v>0.6385075677578318</v>
      </c>
      <c r="P43" s="494">
        <v>1027</v>
      </c>
      <c r="R43" s="676" t="s">
        <v>292</v>
      </c>
      <c r="S43" s="677">
        <v>0.31981134506842607</v>
      </c>
      <c r="X43" s="676" t="s">
        <v>292</v>
      </c>
      <c r="Y43" s="677">
        <v>0.53948577561000688</v>
      </c>
      <c r="AD43" s="676" t="s">
        <v>292</v>
      </c>
      <c r="AE43" s="677">
        <v>0.12753699096503862</v>
      </c>
      <c r="AJ43" s="676" t="s">
        <v>292</v>
      </c>
      <c r="AK43" s="677">
        <v>0.43331363278171786</v>
      </c>
      <c r="AP43" s="676" t="s">
        <v>292</v>
      </c>
      <c r="AQ43" s="677">
        <v>0.41524060260348106</v>
      </c>
      <c r="AV43" s="676" t="s">
        <v>292</v>
      </c>
      <c r="AW43" s="677">
        <v>5.4253051734160049E-2</v>
      </c>
      <c r="BB43" s="676" t="s">
        <v>292</v>
      </c>
      <c r="BC43" s="677">
        <v>8.8455393929202056E-2</v>
      </c>
      <c r="BH43" s="676" t="s">
        <v>292</v>
      </c>
      <c r="BI43" s="677">
        <v>9.6175468027769356E-2</v>
      </c>
      <c r="BN43" s="676" t="s">
        <v>292</v>
      </c>
      <c r="BO43" s="677">
        <v>7.3853917208347594E-2</v>
      </c>
      <c r="BT43" s="676" t="s">
        <v>292</v>
      </c>
      <c r="BU43" s="677">
        <v>6.8288119738072972E-2</v>
      </c>
      <c r="BZ43" s="676" t="s">
        <v>292</v>
      </c>
      <c r="CA43" s="677">
        <v>0.2768451725000507</v>
      </c>
      <c r="CF43" s="676" t="s">
        <v>292</v>
      </c>
      <c r="CG43" s="677">
        <v>3.5896161967457457E-2</v>
      </c>
    </row>
    <row r="44" spans="1:85" outlineLevel="2">
      <c r="A44" s="439">
        <v>42</v>
      </c>
      <c r="B44" s="441" t="s">
        <v>331</v>
      </c>
      <c r="C44" s="497">
        <v>27831</v>
      </c>
      <c r="D44" s="498">
        <v>18475</v>
      </c>
      <c r="E44" s="648">
        <v>0.66382810535014913</v>
      </c>
      <c r="F44" s="499">
        <v>8953</v>
      </c>
      <c r="G44" s="648">
        <v>0.32169163882002083</v>
      </c>
      <c r="H44" s="498">
        <v>512</v>
      </c>
      <c r="I44" s="500">
        <v>1.8396751823506162E-2</v>
      </c>
      <c r="J44" s="498">
        <v>216</v>
      </c>
      <c r="K44" s="500">
        <v>7.761129675541662E-3</v>
      </c>
      <c r="L44" s="498">
        <v>36</v>
      </c>
      <c r="M44" s="500">
        <v>1.2935216125902771E-3</v>
      </c>
      <c r="N44" s="495">
        <v>28192</v>
      </c>
      <c r="O44" s="614">
        <v>1.0129711472818081</v>
      </c>
      <c r="P44" s="494">
        <v>-361</v>
      </c>
      <c r="R44" s="676" t="s">
        <v>294</v>
      </c>
      <c r="S44" s="677">
        <v>1.5597213989330172E-2</v>
      </c>
      <c r="X44" s="676" t="s">
        <v>294</v>
      </c>
      <c r="Y44" s="677">
        <v>1.3237968550185397E-2</v>
      </c>
      <c r="AD44" s="676" t="s">
        <v>294</v>
      </c>
      <c r="AE44" s="677">
        <v>1.9968574047400812E-2</v>
      </c>
      <c r="AJ44" s="676" t="s">
        <v>294</v>
      </c>
      <c r="AK44" s="677">
        <v>8.6846598371421065E-3</v>
      </c>
      <c r="AP44" s="676" t="s">
        <v>294</v>
      </c>
      <c r="AQ44" s="677">
        <v>1.0637307697421782E-2</v>
      </c>
      <c r="AV44" s="676" t="s">
        <v>294</v>
      </c>
      <c r="AW44" s="677">
        <v>1.5888393722146871E-2</v>
      </c>
      <c r="BB44" s="676" t="s">
        <v>294</v>
      </c>
      <c r="BC44" s="677">
        <v>1.2234087278230893E-2</v>
      </c>
      <c r="BH44" s="676" t="s">
        <v>294</v>
      </c>
      <c r="BI44" s="677">
        <v>1.7007834668855852E-2</v>
      </c>
      <c r="BN44" s="676" t="s">
        <v>294</v>
      </c>
      <c r="BO44" s="677">
        <v>1.6079370509750255E-2</v>
      </c>
      <c r="BT44" s="676" t="s">
        <v>294</v>
      </c>
      <c r="BU44" s="677">
        <v>1.6575070159027129E-2</v>
      </c>
      <c r="BZ44" s="676" t="s">
        <v>294</v>
      </c>
      <c r="CA44" s="677">
        <v>2.1783075186089119E-2</v>
      </c>
      <c r="CF44" s="676" t="s">
        <v>294</v>
      </c>
      <c r="CG44" s="677">
        <v>2.3972177369270899E-2</v>
      </c>
    </row>
    <row r="45" spans="1:85" ht="15.75" outlineLevel="2" thickBot="1">
      <c r="A45" s="439">
        <v>44</v>
      </c>
      <c r="B45" s="438" t="s">
        <v>332</v>
      </c>
      <c r="C45" s="497">
        <v>7433</v>
      </c>
      <c r="D45" s="498">
        <v>5722</v>
      </c>
      <c r="E45" s="648">
        <v>0.76981030539486073</v>
      </c>
      <c r="F45" s="499">
        <v>1289</v>
      </c>
      <c r="G45" s="648">
        <v>0.17341584824431588</v>
      </c>
      <c r="H45" s="498">
        <v>87</v>
      </c>
      <c r="I45" s="500">
        <v>1.1704560742634198E-2</v>
      </c>
      <c r="J45" s="498">
        <v>42</v>
      </c>
      <c r="K45" s="500">
        <v>5.650477599892372E-3</v>
      </c>
      <c r="L45" s="498">
        <v>7</v>
      </c>
      <c r="M45" s="500">
        <v>9.4174626664872863E-4</v>
      </c>
      <c r="N45" s="495">
        <v>7147</v>
      </c>
      <c r="O45" s="614">
        <v>0.961522938248352</v>
      </c>
      <c r="P45" s="494">
        <v>286</v>
      </c>
      <c r="R45" s="679" t="s">
        <v>296</v>
      </c>
      <c r="S45" s="678">
        <v>1.6235084147315792E-2</v>
      </c>
      <c r="X45" s="679" t="s">
        <v>296</v>
      </c>
      <c r="Y45" s="678">
        <v>2.110363530039264E-2</v>
      </c>
      <c r="AD45" s="679" t="s">
        <v>296</v>
      </c>
      <c r="AE45" s="678">
        <v>5.9251014796386017E-3</v>
      </c>
      <c r="AJ45" s="679" t="s">
        <v>296</v>
      </c>
      <c r="AK45" s="678">
        <v>4.9267796164959285E-2</v>
      </c>
      <c r="AP45" s="679" t="s">
        <v>296</v>
      </c>
      <c r="AQ45" s="678">
        <v>1.6753759623439307E-2</v>
      </c>
      <c r="AV45" s="679" t="s">
        <v>296</v>
      </c>
      <c r="AW45" s="678">
        <v>3.4876961829102887E-3</v>
      </c>
      <c r="BB45" s="679" t="s">
        <v>296</v>
      </c>
      <c r="BC45" s="678">
        <v>8.282182796603043E-3</v>
      </c>
      <c r="BH45" s="679" t="s">
        <v>296</v>
      </c>
      <c r="BI45" s="678">
        <v>3.5157853407813255E-3</v>
      </c>
      <c r="BN45" s="679" t="s">
        <v>296</v>
      </c>
      <c r="BO45" s="678">
        <v>4.3191926103318505E-3</v>
      </c>
      <c r="BT45" s="679" t="s">
        <v>296</v>
      </c>
      <c r="BU45" s="678">
        <v>1.1371608980355472E-2</v>
      </c>
      <c r="BZ45" s="679" t="s">
        <v>296</v>
      </c>
      <c r="CA45" s="678">
        <v>9.6813667493729424E-3</v>
      </c>
      <c r="CF45" s="679" t="s">
        <v>296</v>
      </c>
      <c r="CG45" s="678">
        <v>2.3599552850577569E-3</v>
      </c>
    </row>
    <row r="46" spans="1:85" outlineLevel="2">
      <c r="A46" s="439">
        <v>59</v>
      </c>
      <c r="B46" s="438" t="s">
        <v>333</v>
      </c>
      <c r="C46" s="497">
        <v>5358</v>
      </c>
      <c r="D46" s="498">
        <v>2556</v>
      </c>
      <c r="E46" s="648">
        <v>0.47704367301231804</v>
      </c>
      <c r="F46" s="499">
        <v>788</v>
      </c>
      <c r="G46" s="648">
        <v>0.14706980216498694</v>
      </c>
      <c r="H46" s="498">
        <v>110</v>
      </c>
      <c r="I46" s="500">
        <v>2.0530048525569243E-2</v>
      </c>
      <c r="J46" s="498">
        <v>25</v>
      </c>
      <c r="K46" s="500">
        <v>4.6659201194475548E-3</v>
      </c>
      <c r="L46" s="498">
        <v>16</v>
      </c>
      <c r="M46" s="500">
        <v>2.9861888764464353E-3</v>
      </c>
      <c r="N46" s="495">
        <v>3495</v>
      </c>
      <c r="O46" s="614">
        <v>0.65229563269876822</v>
      </c>
      <c r="P46" s="494">
        <v>1863</v>
      </c>
    </row>
    <row r="47" spans="1:85" outlineLevel="2">
      <c r="A47" s="439">
        <v>113</v>
      </c>
      <c r="B47" s="438" t="s">
        <v>334</v>
      </c>
      <c r="C47" s="497">
        <v>9925</v>
      </c>
      <c r="D47" s="498">
        <v>6288</v>
      </c>
      <c r="E47" s="648">
        <v>0.63355163727959696</v>
      </c>
      <c r="F47" s="499">
        <v>1839</v>
      </c>
      <c r="G47" s="648">
        <v>0.1852896725440806</v>
      </c>
      <c r="H47" s="498">
        <v>115</v>
      </c>
      <c r="I47" s="500">
        <v>1.1586901763224182E-2</v>
      </c>
      <c r="J47" s="498">
        <v>53</v>
      </c>
      <c r="K47" s="500">
        <v>5.3400503778337528E-3</v>
      </c>
      <c r="L47" s="498">
        <v>9</v>
      </c>
      <c r="M47" s="500">
        <v>9.0680100755667506E-4</v>
      </c>
      <c r="N47" s="495">
        <v>8304</v>
      </c>
      <c r="O47" s="614">
        <v>0.83667506297229222</v>
      </c>
      <c r="P47" s="494">
        <v>1621</v>
      </c>
    </row>
    <row r="48" spans="1:85" outlineLevel="2">
      <c r="A48" s="439">
        <v>125</v>
      </c>
      <c r="B48" s="438" t="s">
        <v>335</v>
      </c>
      <c r="C48" s="497">
        <v>8798</v>
      </c>
      <c r="D48" s="498">
        <v>6967</v>
      </c>
      <c r="E48" s="648">
        <v>0.79188451920891112</v>
      </c>
      <c r="F48" s="499">
        <v>622</v>
      </c>
      <c r="G48" s="648">
        <v>7.0697885883155259E-2</v>
      </c>
      <c r="H48" s="498">
        <v>145</v>
      </c>
      <c r="I48" s="500">
        <v>1.6481018413275744E-2</v>
      </c>
      <c r="J48" s="498">
        <v>37</v>
      </c>
      <c r="K48" s="500">
        <v>4.2055012502841558E-3</v>
      </c>
      <c r="L48" s="498">
        <v>9</v>
      </c>
      <c r="M48" s="500">
        <v>1.0229597635826324E-3</v>
      </c>
      <c r="N48" s="495">
        <v>7780</v>
      </c>
      <c r="O48" s="614">
        <v>0.88429188451920893</v>
      </c>
      <c r="P48" s="494">
        <v>1018</v>
      </c>
    </row>
    <row r="49" spans="1:79" outlineLevel="2">
      <c r="A49" s="439">
        <v>138</v>
      </c>
      <c r="B49" s="438" t="s">
        <v>336</v>
      </c>
      <c r="C49" s="497">
        <v>16256</v>
      </c>
      <c r="D49" s="498">
        <v>11142</v>
      </c>
      <c r="E49" s="648">
        <v>0.68540846456692917</v>
      </c>
      <c r="F49" s="499">
        <v>2600</v>
      </c>
      <c r="G49" s="648">
        <v>0.15994094488188976</v>
      </c>
      <c r="H49" s="498">
        <v>324</v>
      </c>
      <c r="I49" s="500">
        <v>1.9931102362204724E-2</v>
      </c>
      <c r="J49" s="498">
        <v>114</v>
      </c>
      <c r="K49" s="500">
        <v>7.0127952755905509E-3</v>
      </c>
      <c r="L49" s="498">
        <v>21</v>
      </c>
      <c r="M49" s="500">
        <v>1.2918307086614174E-3</v>
      </c>
      <c r="N49" s="495">
        <v>14201</v>
      </c>
      <c r="O49" s="614">
        <v>0.87358513779527558</v>
      </c>
      <c r="P49" s="494">
        <v>2055</v>
      </c>
    </row>
    <row r="50" spans="1:79" outlineLevel="2">
      <c r="A50" s="439">
        <v>234</v>
      </c>
      <c r="B50" s="438" t="s">
        <v>337</v>
      </c>
      <c r="C50" s="497">
        <v>24377</v>
      </c>
      <c r="D50" s="498">
        <v>21369</v>
      </c>
      <c r="E50" s="648">
        <v>0.87660499651310664</v>
      </c>
      <c r="F50" s="499">
        <v>2495</v>
      </c>
      <c r="G50" s="648">
        <v>0.10235057636296509</v>
      </c>
      <c r="H50" s="498">
        <v>397</v>
      </c>
      <c r="I50" s="500">
        <v>1.6285843212864585E-2</v>
      </c>
      <c r="J50" s="498">
        <v>126</v>
      </c>
      <c r="K50" s="500">
        <v>5.1688066620174753E-3</v>
      </c>
      <c r="L50" s="498">
        <v>26</v>
      </c>
      <c r="M50" s="500">
        <v>1.0665791524797966E-3</v>
      </c>
      <c r="N50" s="495">
        <v>24413</v>
      </c>
      <c r="O50" s="614">
        <v>1.0014768019034335</v>
      </c>
      <c r="P50" s="494">
        <v>-36</v>
      </c>
    </row>
    <row r="51" spans="1:79" outlineLevel="2">
      <c r="A51" s="439">
        <v>240</v>
      </c>
      <c r="B51" s="438" t="s">
        <v>338</v>
      </c>
      <c r="C51" s="497">
        <v>12713</v>
      </c>
      <c r="D51" s="498">
        <v>6613</v>
      </c>
      <c r="E51" s="648">
        <v>0.52017619759301503</v>
      </c>
      <c r="F51" s="499">
        <v>1738</v>
      </c>
      <c r="G51" s="648">
        <v>0.1367104538661213</v>
      </c>
      <c r="H51" s="498">
        <v>249</v>
      </c>
      <c r="I51" s="500">
        <v>1.9586250294973649E-2</v>
      </c>
      <c r="J51" s="498">
        <v>92</v>
      </c>
      <c r="K51" s="500">
        <v>7.2366868559741995E-3</v>
      </c>
      <c r="L51" s="498">
        <v>10</v>
      </c>
      <c r="M51" s="500">
        <v>7.8659639738850001E-4</v>
      </c>
      <c r="N51" s="495">
        <v>8702</v>
      </c>
      <c r="O51" s="614">
        <v>0.68449618500747267</v>
      </c>
      <c r="P51" s="494">
        <v>4011</v>
      </c>
    </row>
    <row r="52" spans="1:79" outlineLevel="2">
      <c r="A52" s="439">
        <v>284</v>
      </c>
      <c r="B52" s="438" t="s">
        <v>339</v>
      </c>
      <c r="C52" s="497">
        <v>21737</v>
      </c>
      <c r="D52" s="498">
        <v>18575</v>
      </c>
      <c r="E52" s="648">
        <v>0.85453374430694207</v>
      </c>
      <c r="F52" s="499">
        <v>2869</v>
      </c>
      <c r="G52" s="648">
        <v>0.13198693471960252</v>
      </c>
      <c r="H52" s="498">
        <v>630</v>
      </c>
      <c r="I52" s="500">
        <v>2.8982840318351199E-2</v>
      </c>
      <c r="J52" s="498">
        <v>140</v>
      </c>
      <c r="K52" s="500">
        <v>6.4406311818558217E-3</v>
      </c>
      <c r="L52" s="498">
        <v>39</v>
      </c>
      <c r="M52" s="500">
        <v>1.7941758292312647E-3</v>
      </c>
      <c r="N52" s="495">
        <v>22253</v>
      </c>
      <c r="O52" s="614">
        <v>1.0237383263559829</v>
      </c>
      <c r="P52" s="494">
        <v>-516</v>
      </c>
    </row>
    <row r="53" spans="1:79" outlineLevel="2">
      <c r="A53" s="439">
        <v>306</v>
      </c>
      <c r="B53" s="438" t="s">
        <v>340</v>
      </c>
      <c r="C53" s="497">
        <v>5899</v>
      </c>
      <c r="D53" s="498">
        <v>3964</v>
      </c>
      <c r="E53" s="648">
        <v>0.67197830140701809</v>
      </c>
      <c r="F53" s="499">
        <v>1055</v>
      </c>
      <c r="G53" s="648">
        <v>0.17884387184268519</v>
      </c>
      <c r="H53" s="498">
        <v>98</v>
      </c>
      <c r="I53" s="500">
        <v>1.6612985251737582E-2</v>
      </c>
      <c r="J53" s="498">
        <v>30</v>
      </c>
      <c r="K53" s="500">
        <v>5.0856077301237495E-3</v>
      </c>
      <c r="L53" s="498">
        <v>0</v>
      </c>
      <c r="M53" s="500">
        <v>0</v>
      </c>
      <c r="N53" s="495">
        <v>5147</v>
      </c>
      <c r="O53" s="614">
        <v>0.87252076623156472</v>
      </c>
      <c r="P53" s="494">
        <v>752</v>
      </c>
    </row>
    <row r="54" spans="1:79" outlineLevel="2">
      <c r="A54" s="439">
        <v>347</v>
      </c>
      <c r="B54" s="438" t="s">
        <v>341</v>
      </c>
      <c r="C54" s="497">
        <v>5682</v>
      </c>
      <c r="D54" s="498">
        <v>3149</v>
      </c>
      <c r="E54" s="648">
        <v>0.55420626539950724</v>
      </c>
      <c r="F54" s="499">
        <v>773</v>
      </c>
      <c r="G54" s="648">
        <v>0.1360436466033087</v>
      </c>
      <c r="H54" s="498">
        <v>100</v>
      </c>
      <c r="I54" s="500">
        <v>1.7599436818021823E-2</v>
      </c>
      <c r="J54" s="498">
        <v>38</v>
      </c>
      <c r="K54" s="500">
        <v>6.6877859908482931E-3</v>
      </c>
      <c r="L54" s="498">
        <v>0</v>
      </c>
      <c r="M54" s="500">
        <v>0</v>
      </c>
      <c r="N54" s="495">
        <v>4060</v>
      </c>
      <c r="O54" s="614">
        <v>0.71453713481168601</v>
      </c>
      <c r="P54" s="494">
        <v>1622</v>
      </c>
    </row>
    <row r="55" spans="1:79" outlineLevel="2">
      <c r="A55" s="439">
        <v>411</v>
      </c>
      <c r="B55" s="438" t="s">
        <v>342</v>
      </c>
      <c r="C55" s="497">
        <v>10556</v>
      </c>
      <c r="D55" s="498">
        <v>7421</v>
      </c>
      <c r="E55" s="648">
        <v>0.70301250473664267</v>
      </c>
      <c r="F55" s="499">
        <v>1092</v>
      </c>
      <c r="G55" s="648">
        <v>0.10344827586206896</v>
      </c>
      <c r="H55" s="498">
        <v>204</v>
      </c>
      <c r="I55" s="500">
        <v>1.9325502084122773E-2</v>
      </c>
      <c r="J55" s="498">
        <v>80</v>
      </c>
      <c r="K55" s="500">
        <v>7.578628268283441E-3</v>
      </c>
      <c r="L55" s="498">
        <v>15</v>
      </c>
      <c r="M55" s="500">
        <v>1.4209928003031452E-3</v>
      </c>
      <c r="N55" s="495">
        <v>8812</v>
      </c>
      <c r="O55" s="614">
        <v>0.83478590375142103</v>
      </c>
      <c r="P55" s="494">
        <v>1744</v>
      </c>
    </row>
    <row r="56" spans="1:79" outlineLevel="2">
      <c r="A56" s="439">
        <v>501</v>
      </c>
      <c r="B56" s="438" t="s">
        <v>343</v>
      </c>
      <c r="C56" s="497">
        <v>3292</v>
      </c>
      <c r="D56" s="498">
        <v>1841</v>
      </c>
      <c r="E56" s="648">
        <v>0.55923450789793439</v>
      </c>
      <c r="F56" s="499">
        <v>266</v>
      </c>
      <c r="G56" s="648">
        <v>8.0801944106925885E-2</v>
      </c>
      <c r="H56" s="498">
        <v>53</v>
      </c>
      <c r="I56" s="500">
        <v>1.6099635479951396E-2</v>
      </c>
      <c r="J56" s="498">
        <v>12</v>
      </c>
      <c r="K56" s="500">
        <v>3.6452004860267314E-3</v>
      </c>
      <c r="L56" s="498">
        <v>3</v>
      </c>
      <c r="M56" s="500">
        <v>9.1130012150668284E-4</v>
      </c>
      <c r="N56" s="495">
        <v>2175</v>
      </c>
      <c r="O56" s="614">
        <v>0.6606925880923451</v>
      </c>
      <c r="P56" s="494">
        <v>1117</v>
      </c>
    </row>
    <row r="57" spans="1:79" outlineLevel="2">
      <c r="A57" s="439">
        <v>543</v>
      </c>
      <c r="B57" s="438" t="s">
        <v>344</v>
      </c>
      <c r="C57" s="497">
        <v>8585</v>
      </c>
      <c r="D57" s="498">
        <v>6640</v>
      </c>
      <c r="E57" s="648">
        <v>0.77344205008736167</v>
      </c>
      <c r="F57" s="499">
        <v>574</v>
      </c>
      <c r="G57" s="648">
        <v>6.686080372743157E-2</v>
      </c>
      <c r="H57" s="498">
        <v>190</v>
      </c>
      <c r="I57" s="500">
        <v>2.2131624927198602E-2</v>
      </c>
      <c r="J57" s="498">
        <v>38</v>
      </c>
      <c r="K57" s="500">
        <v>4.4263249854397209E-3</v>
      </c>
      <c r="L57" s="498">
        <v>9</v>
      </c>
      <c r="M57" s="500">
        <v>1.0483401281304601E-3</v>
      </c>
      <c r="N57" s="495">
        <v>7451</v>
      </c>
      <c r="O57" s="614">
        <v>0.86790914385556206</v>
      </c>
      <c r="P57" s="494">
        <v>1134</v>
      </c>
    </row>
    <row r="58" spans="1:79" outlineLevel="2">
      <c r="A58" s="439">
        <v>628</v>
      </c>
      <c r="B58" s="438" t="s">
        <v>345</v>
      </c>
      <c r="C58" s="497">
        <v>9592</v>
      </c>
      <c r="D58" s="498">
        <v>7178</v>
      </c>
      <c r="E58" s="648">
        <v>0.74833194328607178</v>
      </c>
      <c r="F58" s="499">
        <v>580</v>
      </c>
      <c r="G58" s="648">
        <v>6.0467055879899916E-2</v>
      </c>
      <c r="H58" s="498">
        <v>218</v>
      </c>
      <c r="I58" s="500">
        <v>2.2727272727272728E-2</v>
      </c>
      <c r="J58" s="498">
        <v>51</v>
      </c>
      <c r="K58" s="500">
        <v>5.3169307756463719E-3</v>
      </c>
      <c r="L58" s="498">
        <v>14</v>
      </c>
      <c r="M58" s="500">
        <v>1.4595496246872393E-3</v>
      </c>
      <c r="N58" s="495">
        <v>8041</v>
      </c>
      <c r="O58" s="614">
        <v>0.83830275229357798</v>
      </c>
      <c r="P58" s="494">
        <v>1551</v>
      </c>
    </row>
    <row r="59" spans="1:79" outlineLevel="2">
      <c r="A59" s="439">
        <v>656</v>
      </c>
      <c r="B59" s="439" t="s">
        <v>346</v>
      </c>
      <c r="C59" s="497">
        <v>16368</v>
      </c>
      <c r="D59" s="498">
        <v>7841</v>
      </c>
      <c r="E59" s="648">
        <v>0.47904447702834801</v>
      </c>
      <c r="F59" s="499">
        <v>4444</v>
      </c>
      <c r="G59" s="648">
        <v>0.271505376344086</v>
      </c>
      <c r="H59" s="498">
        <v>249</v>
      </c>
      <c r="I59" s="500">
        <v>1.5212609970674487E-2</v>
      </c>
      <c r="J59" s="498">
        <v>249</v>
      </c>
      <c r="K59" s="500">
        <v>1.5212609970674487E-2</v>
      </c>
      <c r="L59" s="498">
        <v>22</v>
      </c>
      <c r="M59" s="500">
        <v>1.3440860215053765E-3</v>
      </c>
      <c r="N59" s="495">
        <v>12805</v>
      </c>
      <c r="O59" s="614">
        <v>0.78231915933528839</v>
      </c>
      <c r="P59" s="494">
        <v>3563</v>
      </c>
    </row>
    <row r="60" spans="1:79" ht="15.75" outlineLevel="1" thickBot="1">
      <c r="A60" s="439">
        <v>761</v>
      </c>
      <c r="B60" s="438" t="s">
        <v>347</v>
      </c>
      <c r="C60" s="497">
        <v>15949</v>
      </c>
      <c r="D60" s="498">
        <v>8691</v>
      </c>
      <c r="E60" s="648">
        <v>0.5449244466737726</v>
      </c>
      <c r="F60" s="499">
        <v>2769</v>
      </c>
      <c r="G60" s="648">
        <v>0.17361590068342841</v>
      </c>
      <c r="H60" s="498">
        <v>460</v>
      </c>
      <c r="I60" s="500">
        <v>2.8841933663552574E-2</v>
      </c>
      <c r="J60" s="498">
        <v>100</v>
      </c>
      <c r="K60" s="500">
        <v>6.2699855790331683E-3</v>
      </c>
      <c r="L60" s="498">
        <v>29</v>
      </c>
      <c r="M60" s="500">
        <v>1.8182958179196187E-3</v>
      </c>
      <c r="N60" s="495">
        <v>12049</v>
      </c>
      <c r="O60" s="614">
        <v>0.75547056241770649</v>
      </c>
      <c r="P60" s="494">
        <v>3900</v>
      </c>
    </row>
    <row r="61" spans="1:79" outlineLevel="2">
      <c r="A61" s="439">
        <v>842</v>
      </c>
      <c r="B61" s="438" t="s">
        <v>348</v>
      </c>
      <c r="C61" s="497">
        <v>7211</v>
      </c>
      <c r="D61" s="498">
        <v>5379</v>
      </c>
      <c r="E61" s="648">
        <v>0.74594369712938569</v>
      </c>
      <c r="F61" s="499">
        <v>690</v>
      </c>
      <c r="G61" s="648">
        <v>9.5687144640133129E-2</v>
      </c>
      <c r="H61" s="498">
        <v>107</v>
      </c>
      <c r="I61" s="500">
        <v>1.4838441270281515E-2</v>
      </c>
      <c r="J61" s="498">
        <v>48</v>
      </c>
      <c r="K61" s="500">
        <v>6.656497018444044E-3</v>
      </c>
      <c r="L61" s="498">
        <v>13</v>
      </c>
      <c r="M61" s="500">
        <v>1.8028012758285951E-3</v>
      </c>
      <c r="N61" s="495">
        <v>6237</v>
      </c>
      <c r="O61" s="614">
        <v>0.86492858133407291</v>
      </c>
      <c r="P61" s="494">
        <v>974</v>
      </c>
      <c r="R61" s="674" t="s">
        <v>290</v>
      </c>
      <c r="S61" s="675">
        <v>0.75954196430960219</v>
      </c>
      <c r="X61" s="674" t="s">
        <v>290</v>
      </c>
      <c r="Y61" s="675">
        <v>0.80829718004338391</v>
      </c>
      <c r="AD61" s="674" t="s">
        <v>290</v>
      </c>
      <c r="AE61" s="675">
        <v>0.88993986103812694</v>
      </c>
      <c r="AJ61" s="674" t="s">
        <v>290</v>
      </c>
      <c r="AK61" s="675">
        <v>0.65070887550980772</v>
      </c>
      <c r="AP61" s="674" t="s">
        <v>290</v>
      </c>
      <c r="AQ61" s="675">
        <v>0.78690217952690833</v>
      </c>
      <c r="AV61" s="674" t="s">
        <v>290</v>
      </c>
      <c r="AW61" s="675">
        <v>0.77465254798146921</v>
      </c>
      <c r="BB61" s="674" t="s">
        <v>290</v>
      </c>
      <c r="BC61" s="675">
        <v>0.76980754811297181</v>
      </c>
      <c r="BH61" s="674" t="s">
        <v>290</v>
      </c>
      <c r="BI61" s="675">
        <v>0.64397353533416435</v>
      </c>
      <c r="BN61" s="674" t="s">
        <v>290</v>
      </c>
      <c r="BO61" s="675">
        <v>0.79037343235479574</v>
      </c>
      <c r="BT61" s="674" t="s">
        <v>290</v>
      </c>
      <c r="BU61" s="675">
        <v>0.82275484539133004</v>
      </c>
      <c r="BZ61" s="674" t="s">
        <v>290</v>
      </c>
      <c r="CA61" s="675">
        <v>0.79105477405060032</v>
      </c>
    </row>
    <row r="62" spans="1:79" ht="12.75" outlineLevel="2">
      <c r="A62" s="440"/>
      <c r="B62" s="440" t="s">
        <v>349</v>
      </c>
      <c r="C62" s="430">
        <v>256264</v>
      </c>
      <c r="D62" s="430">
        <v>140914</v>
      </c>
      <c r="E62" s="681">
        <v>0.5498782505541161</v>
      </c>
      <c r="F62" s="430">
        <v>85457</v>
      </c>
      <c r="G62" s="681">
        <v>0.33347251272125622</v>
      </c>
      <c r="H62" s="430">
        <v>4265</v>
      </c>
      <c r="I62" s="681">
        <v>1.6642993163300347E-2</v>
      </c>
      <c r="J62" s="430">
        <v>1791</v>
      </c>
      <c r="K62" s="681">
        <v>6.9888864608372613E-3</v>
      </c>
      <c r="L62" s="430">
        <v>433</v>
      </c>
      <c r="M62" s="682">
        <v>1.6896637842225206E-3</v>
      </c>
      <c r="N62" s="430">
        <v>232860</v>
      </c>
      <c r="O62" s="450">
        <v>90.867230668373239</v>
      </c>
      <c r="P62" s="431">
        <v>23404</v>
      </c>
      <c r="R62" s="676" t="s">
        <v>292</v>
      </c>
      <c r="S62" s="677">
        <v>0.2156406346148701</v>
      </c>
      <c r="X62" s="676" t="s">
        <v>292</v>
      </c>
      <c r="Y62" s="677">
        <v>0.16589840925524224</v>
      </c>
      <c r="AD62" s="676" t="s">
        <v>292</v>
      </c>
      <c r="AE62" s="677">
        <v>8.8982308635487825E-2</v>
      </c>
      <c r="AJ62" s="676" t="s">
        <v>292</v>
      </c>
      <c r="AK62" s="677">
        <v>0.30967178092833558</v>
      </c>
      <c r="AP62" s="676" t="s">
        <v>292</v>
      </c>
      <c r="AQ62" s="677">
        <v>0.19450469992769343</v>
      </c>
      <c r="AV62" s="676" t="s">
        <v>292</v>
      </c>
      <c r="AW62" s="677">
        <v>0.18734833443635562</v>
      </c>
      <c r="BB62" s="676" t="s">
        <v>292</v>
      </c>
      <c r="BC62" s="677">
        <v>0.19532616845788553</v>
      </c>
      <c r="BH62" s="676" t="s">
        <v>292</v>
      </c>
      <c r="BI62" s="677">
        <v>0.33922236072490169</v>
      </c>
      <c r="BN62" s="676" t="s">
        <v>292</v>
      </c>
      <c r="BO62" s="677">
        <v>0.18573530442093464</v>
      </c>
      <c r="BT62" s="676" t="s">
        <v>292</v>
      </c>
      <c r="BU62" s="677">
        <v>0.15120579967450806</v>
      </c>
      <c r="BZ62" s="676" t="s">
        <v>292</v>
      </c>
      <c r="CA62" s="677">
        <v>0.17947132477971867</v>
      </c>
    </row>
    <row r="63" spans="1:79" outlineLevel="2">
      <c r="A63" s="439">
        <v>38</v>
      </c>
      <c r="B63" s="438" t="s">
        <v>350</v>
      </c>
      <c r="C63" s="497">
        <v>12005</v>
      </c>
      <c r="D63" s="498">
        <v>8545</v>
      </c>
      <c r="E63" s="648">
        <v>0.71178675551853399</v>
      </c>
      <c r="F63" s="499">
        <v>1068</v>
      </c>
      <c r="G63" s="648">
        <v>8.8962932111620152E-2</v>
      </c>
      <c r="H63" s="498">
        <v>147</v>
      </c>
      <c r="I63" s="500">
        <v>1.2244897959183673E-2</v>
      </c>
      <c r="J63" s="498">
        <v>38</v>
      </c>
      <c r="K63" s="500">
        <v>3.1653477717617658E-3</v>
      </c>
      <c r="L63" s="498">
        <v>24</v>
      </c>
      <c r="M63" s="500">
        <v>1.9991670137442731E-3</v>
      </c>
      <c r="N63" s="495">
        <v>9822</v>
      </c>
      <c r="O63" s="614">
        <v>0.81815910037484385</v>
      </c>
      <c r="P63" s="494">
        <v>2183</v>
      </c>
      <c r="R63" s="676" t="s">
        <v>294</v>
      </c>
      <c r="S63" s="677">
        <v>1.7031864515611204E-2</v>
      </c>
      <c r="X63" s="676" t="s">
        <v>294</v>
      </c>
      <c r="Y63" s="677">
        <v>1.9658351409978309E-2</v>
      </c>
      <c r="AD63" s="676" t="s">
        <v>294</v>
      </c>
      <c r="AE63" s="677">
        <v>1.5005546797454312E-2</v>
      </c>
      <c r="AJ63" s="676" t="s">
        <v>294</v>
      </c>
      <c r="AK63" s="677">
        <v>2.0974946591571179E-2</v>
      </c>
      <c r="AP63" s="676" t="s">
        <v>294</v>
      </c>
      <c r="AQ63" s="677">
        <v>1.4392452570326756E-2</v>
      </c>
      <c r="AV63" s="676" t="s">
        <v>294</v>
      </c>
      <c r="AW63" s="677">
        <v>2.2667107875579087E-2</v>
      </c>
      <c r="BB63" s="676" t="s">
        <v>294</v>
      </c>
      <c r="BC63" s="677">
        <v>2.3494126468382906E-2</v>
      </c>
      <c r="BH63" s="676" t="s">
        <v>294</v>
      </c>
      <c r="BI63" s="677">
        <v>1.2009780419982741E-2</v>
      </c>
      <c r="BN63" s="676" t="s">
        <v>294</v>
      </c>
      <c r="BO63" s="677">
        <v>1.5343655853709802E-2</v>
      </c>
      <c r="BT63" s="676" t="s">
        <v>294</v>
      </c>
      <c r="BU63" s="677">
        <v>1.5978695073235686E-2</v>
      </c>
      <c r="BZ63" s="676" t="s">
        <v>294</v>
      </c>
      <c r="CA63" s="677">
        <v>2.2156953676508478E-2</v>
      </c>
    </row>
    <row r="64" spans="1:79" ht="15.75" outlineLevel="2" thickBot="1">
      <c r="A64" s="439">
        <v>86</v>
      </c>
      <c r="B64" s="438" t="s">
        <v>351</v>
      </c>
      <c r="C64" s="497">
        <v>6356</v>
      </c>
      <c r="D64" s="498">
        <v>2716</v>
      </c>
      <c r="E64" s="648">
        <v>0.42731277533039647</v>
      </c>
      <c r="F64" s="499">
        <v>1179</v>
      </c>
      <c r="G64" s="648">
        <v>0.18549402139710511</v>
      </c>
      <c r="H64" s="498">
        <v>92</v>
      </c>
      <c r="I64" s="500">
        <v>1.44745122718691E-2</v>
      </c>
      <c r="J64" s="498">
        <v>36</v>
      </c>
      <c r="K64" s="500">
        <v>5.6639395846444307E-3</v>
      </c>
      <c r="L64" s="498">
        <v>7</v>
      </c>
      <c r="M64" s="500">
        <v>1.1013215859030838E-3</v>
      </c>
      <c r="N64" s="495">
        <v>4030</v>
      </c>
      <c r="O64" s="614">
        <v>0.63404657016991817</v>
      </c>
      <c r="P64" s="494">
        <v>2326</v>
      </c>
      <c r="R64" s="679" t="s">
        <v>296</v>
      </c>
      <c r="S64" s="678">
        <v>6.0143938785884371E-3</v>
      </c>
      <c r="X64" s="679" t="s">
        <v>296</v>
      </c>
      <c r="Y64" s="678">
        <v>4.7451193058568328E-3</v>
      </c>
      <c r="AD64" s="679" t="s">
        <v>296</v>
      </c>
      <c r="AE64" s="678">
        <v>3.6200151807088223E-3</v>
      </c>
      <c r="AJ64" s="679" t="s">
        <v>296</v>
      </c>
      <c r="AK64" s="678">
        <v>1.6605166051660517E-2</v>
      </c>
      <c r="AP64" s="679" t="s">
        <v>296</v>
      </c>
      <c r="AQ64" s="678">
        <v>2.9611266053782325E-3</v>
      </c>
      <c r="AV64" s="679" t="s">
        <v>296</v>
      </c>
      <c r="AW64" s="678">
        <v>1.3125965144495919E-2</v>
      </c>
      <c r="BB64" s="679" t="s">
        <v>296</v>
      </c>
      <c r="BC64" s="678">
        <v>9.1227193201699579E-3</v>
      </c>
      <c r="BH64" s="679" t="s">
        <v>296</v>
      </c>
      <c r="BI64" s="678">
        <v>2.8286508773612043E-3</v>
      </c>
      <c r="BN64" s="679" t="s">
        <v>296</v>
      </c>
      <c r="BO64" s="678">
        <v>6.7960484831500034E-3</v>
      </c>
      <c r="BT64" s="679" t="s">
        <v>296</v>
      </c>
      <c r="BU64" s="678">
        <v>9.1729545790797447E-3</v>
      </c>
      <c r="BZ64" s="679" t="s">
        <v>296</v>
      </c>
      <c r="CA64" s="678">
        <v>5.7711135157417423E-3</v>
      </c>
    </row>
    <row r="65" spans="1:133" outlineLevel="2">
      <c r="A65" s="439">
        <v>107</v>
      </c>
      <c r="B65" s="438" t="s">
        <v>352</v>
      </c>
      <c r="C65" s="497">
        <v>8473</v>
      </c>
      <c r="D65" s="498">
        <v>5638</v>
      </c>
      <c r="E65" s="648">
        <v>0.66540776584444705</v>
      </c>
      <c r="F65" s="499">
        <v>690</v>
      </c>
      <c r="G65" s="648">
        <v>8.1435146937330338E-2</v>
      </c>
      <c r="H65" s="498">
        <v>181</v>
      </c>
      <c r="I65" s="500">
        <v>2.1361973327038829E-2</v>
      </c>
      <c r="J65" s="498">
        <v>35</v>
      </c>
      <c r="K65" s="500">
        <v>4.1307683229080605E-3</v>
      </c>
      <c r="L65" s="498">
        <v>16</v>
      </c>
      <c r="M65" s="500">
        <v>1.8883512333293993E-3</v>
      </c>
      <c r="N65" s="495">
        <v>6560</v>
      </c>
      <c r="O65" s="614">
        <v>0.77422400566505367</v>
      </c>
      <c r="P65" s="494">
        <v>1913</v>
      </c>
    </row>
    <row r="66" spans="1:133" outlineLevel="2">
      <c r="A66" s="439">
        <v>134</v>
      </c>
      <c r="B66" s="438" t="s">
        <v>353</v>
      </c>
      <c r="C66" s="497">
        <v>9671</v>
      </c>
      <c r="D66" s="498">
        <v>6329</v>
      </c>
      <c r="E66" s="648">
        <v>0.65443077241236691</v>
      </c>
      <c r="F66" s="499">
        <v>441</v>
      </c>
      <c r="G66" s="648">
        <v>4.5600248164615859E-2</v>
      </c>
      <c r="H66" s="498">
        <v>133</v>
      </c>
      <c r="I66" s="500">
        <v>1.37524557956778E-2</v>
      </c>
      <c r="J66" s="498">
        <v>15</v>
      </c>
      <c r="K66" s="500">
        <v>1.551028849136594E-3</v>
      </c>
      <c r="L66" s="498">
        <v>17</v>
      </c>
      <c r="M66" s="500">
        <v>1.7578326956881399E-3</v>
      </c>
      <c r="N66" s="495">
        <v>6935</v>
      </c>
      <c r="O66" s="614">
        <v>0.71709233791748528</v>
      </c>
      <c r="P66" s="494">
        <v>2736</v>
      </c>
    </row>
    <row r="67" spans="1:133" outlineLevel="2">
      <c r="A67" s="439">
        <v>150</v>
      </c>
      <c r="B67" s="439" t="s">
        <v>354</v>
      </c>
      <c r="C67" s="497">
        <v>4174</v>
      </c>
      <c r="D67" s="498">
        <v>1605</v>
      </c>
      <c r="E67" s="648">
        <v>0.38452323909918545</v>
      </c>
      <c r="F67" s="499">
        <v>1118</v>
      </c>
      <c r="G67" s="648">
        <v>0.26784858648778148</v>
      </c>
      <c r="H67" s="498">
        <v>128</v>
      </c>
      <c r="I67" s="500">
        <v>3.0666027791087687E-2</v>
      </c>
      <c r="J67" s="498">
        <v>30</v>
      </c>
      <c r="K67" s="500">
        <v>7.1873502635361767E-3</v>
      </c>
      <c r="L67" s="498">
        <v>11</v>
      </c>
      <c r="M67" s="500">
        <v>2.6353617632965979E-3</v>
      </c>
      <c r="N67" s="495">
        <v>2892</v>
      </c>
      <c r="O67" s="614">
        <v>0.69286056540488739</v>
      </c>
      <c r="P67" s="494">
        <v>1282</v>
      </c>
    </row>
    <row r="68" spans="1:133" outlineLevel="2">
      <c r="A68" s="439">
        <v>237</v>
      </c>
      <c r="B68" s="439" t="s">
        <v>355</v>
      </c>
      <c r="C68" s="497">
        <v>20198</v>
      </c>
      <c r="D68" s="498">
        <v>8575</v>
      </c>
      <c r="E68" s="648">
        <v>0.42454698484998515</v>
      </c>
      <c r="F68" s="499">
        <v>13508</v>
      </c>
      <c r="G68" s="648">
        <v>0.66877908703832067</v>
      </c>
      <c r="H68" s="498">
        <v>215</v>
      </c>
      <c r="I68" s="500">
        <v>1.0644618279037529E-2</v>
      </c>
      <c r="J68" s="498">
        <v>98</v>
      </c>
      <c r="K68" s="500">
        <v>4.8519655411426877E-3</v>
      </c>
      <c r="L68" s="498">
        <v>36</v>
      </c>
      <c r="M68" s="500">
        <v>1.7823546885830279E-3</v>
      </c>
      <c r="N68" s="495">
        <v>22432</v>
      </c>
      <c r="O68" s="614">
        <v>1.110605010397069</v>
      </c>
      <c r="P68" s="494">
        <v>-2234</v>
      </c>
    </row>
    <row r="69" spans="1:133" outlineLevel="2">
      <c r="A69" s="439">
        <v>264</v>
      </c>
      <c r="B69" s="439" t="s">
        <v>356</v>
      </c>
      <c r="C69" s="497">
        <v>11982</v>
      </c>
      <c r="D69" s="498">
        <v>2942</v>
      </c>
      <c r="E69" s="648">
        <v>0.2455349691203472</v>
      </c>
      <c r="F69" s="499">
        <v>6457</v>
      </c>
      <c r="G69" s="648">
        <v>0.53889167083959277</v>
      </c>
      <c r="H69" s="498">
        <v>131</v>
      </c>
      <c r="I69" s="500">
        <v>1.0933066266065765E-2</v>
      </c>
      <c r="J69" s="498">
        <v>50</v>
      </c>
      <c r="K69" s="500">
        <v>4.1729260557502919E-3</v>
      </c>
      <c r="L69" s="498">
        <v>11</v>
      </c>
      <c r="M69" s="500">
        <v>9.1804373226506424E-4</v>
      </c>
      <c r="N69" s="495">
        <v>9591</v>
      </c>
      <c r="O69" s="614">
        <v>0.80045067601402098</v>
      </c>
      <c r="P69" s="494">
        <v>2391</v>
      </c>
    </row>
    <row r="70" spans="1:133" outlineLevel="2">
      <c r="A70" s="439">
        <v>310</v>
      </c>
      <c r="B70" s="442" t="s">
        <v>357</v>
      </c>
      <c r="C70" s="497">
        <v>10300</v>
      </c>
      <c r="D70" s="498">
        <v>4771</v>
      </c>
      <c r="E70" s="648">
        <v>0.46320388349514563</v>
      </c>
      <c r="F70" s="499">
        <v>2258</v>
      </c>
      <c r="G70" s="648">
        <v>0.21922330097087378</v>
      </c>
      <c r="H70" s="498">
        <v>138</v>
      </c>
      <c r="I70" s="500">
        <v>1.3398058252427184E-2</v>
      </c>
      <c r="J70" s="498">
        <v>140</v>
      </c>
      <c r="K70" s="500">
        <v>1.3592233009708738E-2</v>
      </c>
      <c r="L70" s="498">
        <v>20</v>
      </c>
      <c r="M70" s="500">
        <v>1.9417475728155339E-3</v>
      </c>
      <c r="N70" s="495">
        <v>7327</v>
      </c>
      <c r="O70" s="614">
        <v>0.7113592233009709</v>
      </c>
      <c r="P70" s="494">
        <v>2973</v>
      </c>
    </row>
    <row r="71" spans="1:133" outlineLevel="2">
      <c r="A71" s="439">
        <v>315</v>
      </c>
      <c r="B71" s="438" t="s">
        <v>358</v>
      </c>
      <c r="C71" s="497">
        <v>6926</v>
      </c>
      <c r="D71" s="498">
        <v>4030</v>
      </c>
      <c r="E71" s="648">
        <v>0.58186543459428242</v>
      </c>
      <c r="F71" s="499">
        <v>1107</v>
      </c>
      <c r="G71" s="648">
        <v>0.15983251516026567</v>
      </c>
      <c r="H71" s="498">
        <v>85</v>
      </c>
      <c r="I71" s="500">
        <v>1.2272596015015883E-2</v>
      </c>
      <c r="J71" s="498">
        <v>46</v>
      </c>
      <c r="K71" s="500">
        <v>6.6416401963615363E-3</v>
      </c>
      <c r="L71" s="498">
        <v>10</v>
      </c>
      <c r="M71" s="500">
        <v>1.4438348252959862E-3</v>
      </c>
      <c r="N71" s="495">
        <v>5278</v>
      </c>
      <c r="O71" s="614">
        <v>0.76205602079122148</v>
      </c>
      <c r="P71" s="494">
        <v>1648</v>
      </c>
    </row>
    <row r="72" spans="1:133" outlineLevel="2">
      <c r="A72" s="439">
        <v>361</v>
      </c>
      <c r="B72" s="438" t="s">
        <v>359</v>
      </c>
      <c r="C72" s="497">
        <v>28634</v>
      </c>
      <c r="D72" s="498">
        <v>17189</v>
      </c>
      <c r="E72" s="648">
        <v>0.60030034225047146</v>
      </c>
      <c r="F72" s="499">
        <v>2198</v>
      </c>
      <c r="G72" s="648">
        <v>7.6761891457707621E-2</v>
      </c>
      <c r="H72" s="498">
        <v>525</v>
      </c>
      <c r="I72" s="500">
        <v>1.8334846685758188E-2</v>
      </c>
      <c r="J72" s="498">
        <v>81</v>
      </c>
      <c r="K72" s="500">
        <v>2.8288049172312635E-3</v>
      </c>
      <c r="L72" s="498">
        <v>47</v>
      </c>
      <c r="M72" s="500">
        <v>1.6414053223440664E-3</v>
      </c>
      <c r="N72" s="495">
        <v>20040</v>
      </c>
      <c r="O72" s="614">
        <v>0.69986729063351261</v>
      </c>
      <c r="P72" s="494">
        <v>8594</v>
      </c>
    </row>
    <row r="73" spans="1:133" ht="15.75" outlineLevel="2" thickBot="1">
      <c r="A73" s="439">
        <v>647</v>
      </c>
      <c r="B73" s="439" t="s">
        <v>360</v>
      </c>
      <c r="C73" s="497">
        <v>7598</v>
      </c>
      <c r="D73" s="498">
        <v>4464</v>
      </c>
      <c r="E73" s="648">
        <v>0.58752303237694126</v>
      </c>
      <c r="F73" s="499">
        <v>1245</v>
      </c>
      <c r="G73" s="648">
        <v>0.16385891023953672</v>
      </c>
      <c r="H73" s="498">
        <v>132</v>
      </c>
      <c r="I73" s="500">
        <v>1.7372992892866545E-2</v>
      </c>
      <c r="J73" s="498">
        <v>35</v>
      </c>
      <c r="K73" s="500">
        <v>4.6064753882600687E-3</v>
      </c>
      <c r="L73" s="498">
        <v>2</v>
      </c>
      <c r="M73" s="500">
        <v>2.6322716504343247E-4</v>
      </c>
      <c r="N73" s="495">
        <v>5878</v>
      </c>
      <c r="O73" s="614">
        <v>0.77362463806264803</v>
      </c>
      <c r="P73" s="494">
        <v>1720</v>
      </c>
    </row>
    <row r="74" spans="1:133" outlineLevel="2">
      <c r="A74" s="439">
        <v>658</v>
      </c>
      <c r="B74" s="442" t="s">
        <v>361</v>
      </c>
      <c r="C74" s="497">
        <v>3867</v>
      </c>
      <c r="D74" s="498">
        <v>1869</v>
      </c>
      <c r="E74" s="648">
        <v>0.48332040341349886</v>
      </c>
      <c r="F74" s="499">
        <v>987</v>
      </c>
      <c r="G74" s="648">
        <v>0.25523661753297128</v>
      </c>
      <c r="H74" s="498">
        <v>97</v>
      </c>
      <c r="I74" s="500">
        <v>2.508404447892423E-2</v>
      </c>
      <c r="J74" s="498">
        <v>32</v>
      </c>
      <c r="K74" s="500">
        <v>8.2751486940780966E-3</v>
      </c>
      <c r="L74" s="498">
        <v>2</v>
      </c>
      <c r="M74" s="500">
        <v>5.1719679337988104E-4</v>
      </c>
      <c r="N74" s="495">
        <v>2987</v>
      </c>
      <c r="O74" s="614">
        <v>0.77243341091285234</v>
      </c>
      <c r="P74" s="494">
        <v>880</v>
      </c>
      <c r="R74" s="674" t="s">
        <v>290</v>
      </c>
      <c r="S74" s="675">
        <v>0.78312391883073162</v>
      </c>
      <c r="X74" s="674" t="s">
        <v>290</v>
      </c>
      <c r="Y74" s="675">
        <v>0.76791620727673648</v>
      </c>
      <c r="AD74" s="674" t="s">
        <v>290</v>
      </c>
      <c r="AE74" s="675">
        <v>0.65532775255391595</v>
      </c>
      <c r="AJ74" s="674" t="s">
        <v>290</v>
      </c>
      <c r="AK74" s="675">
        <v>0.8006156429271023</v>
      </c>
      <c r="AP74" s="674" t="s">
        <v>290</v>
      </c>
      <c r="AQ74" s="675">
        <v>0.73133047210300428</v>
      </c>
      <c r="AV74" s="674" t="s">
        <v>290</v>
      </c>
      <c r="AW74" s="675">
        <v>0.75722543352601157</v>
      </c>
      <c r="BB74" s="674" t="s">
        <v>290</v>
      </c>
      <c r="BC74" s="675">
        <v>0.89550128534704365</v>
      </c>
      <c r="BH74" s="674" t="s">
        <v>290</v>
      </c>
      <c r="BI74" s="675">
        <v>0.78459263432152671</v>
      </c>
      <c r="BN74" s="674" t="s">
        <v>290</v>
      </c>
      <c r="BO74" s="675">
        <v>0.87531233359275795</v>
      </c>
      <c r="BT74" s="674" t="s">
        <v>290</v>
      </c>
      <c r="BU74" s="675">
        <v>0.75994024362215584</v>
      </c>
      <c r="BZ74" s="674" t="s">
        <v>290</v>
      </c>
      <c r="CA74" s="675">
        <v>0.83471891430368939</v>
      </c>
      <c r="CF74" s="674" t="s">
        <v>290</v>
      </c>
      <c r="CG74" s="675">
        <v>0.77015737322712263</v>
      </c>
      <c r="CL74" s="674" t="s">
        <v>290</v>
      </c>
      <c r="CM74" s="675">
        <v>0.77561576354679806</v>
      </c>
      <c r="CR74" s="674" t="s">
        <v>290</v>
      </c>
      <c r="CS74" s="675">
        <v>0.84214707217430773</v>
      </c>
      <c r="CX74" s="674" t="s">
        <v>290</v>
      </c>
      <c r="CY74" s="675">
        <v>0.84643678160919544</v>
      </c>
      <c r="DD74" s="674" t="s">
        <v>290</v>
      </c>
      <c r="DE74" s="675">
        <v>0.89115554959065901</v>
      </c>
      <c r="DJ74" s="674" t="s">
        <v>290</v>
      </c>
      <c r="DK74" s="675">
        <v>0.8926750404178585</v>
      </c>
      <c r="DP74" s="674" t="s">
        <v>290</v>
      </c>
      <c r="DQ74" s="675">
        <v>0.61233893010542761</v>
      </c>
      <c r="DV74" s="674" t="s">
        <v>290</v>
      </c>
      <c r="DW74" s="675">
        <v>0.72130467258693665</v>
      </c>
      <c r="EB74" s="674" t="s">
        <v>290</v>
      </c>
      <c r="EC74" s="675">
        <v>0.86243386243386244</v>
      </c>
    </row>
    <row r="75" spans="1:133" outlineLevel="2">
      <c r="A75" s="439">
        <v>664</v>
      </c>
      <c r="B75" s="439" t="s">
        <v>362</v>
      </c>
      <c r="C75" s="497">
        <v>23409</v>
      </c>
      <c r="D75" s="498">
        <v>10560</v>
      </c>
      <c r="E75" s="648">
        <v>0.45110854799436112</v>
      </c>
      <c r="F75" s="499">
        <v>14273</v>
      </c>
      <c r="G75" s="648">
        <v>0.60972275620487848</v>
      </c>
      <c r="H75" s="498">
        <v>405</v>
      </c>
      <c r="I75" s="500">
        <v>1.7301038062283738E-2</v>
      </c>
      <c r="J75" s="498">
        <v>346</v>
      </c>
      <c r="K75" s="500">
        <v>1.4780639924815242E-2</v>
      </c>
      <c r="L75" s="498">
        <v>21</v>
      </c>
      <c r="M75" s="500">
        <v>8.9709086248878636E-4</v>
      </c>
      <c r="N75" s="495">
        <v>25605</v>
      </c>
      <c r="O75" s="614">
        <v>1.0938100730488274</v>
      </c>
      <c r="P75" s="494">
        <v>-2196</v>
      </c>
      <c r="R75" s="676" t="s">
        <v>292</v>
      </c>
      <c r="S75" s="677">
        <v>0.1853551414454262</v>
      </c>
      <c r="X75" s="676" t="s">
        <v>292</v>
      </c>
      <c r="Y75" s="677">
        <v>0.19404630650496141</v>
      </c>
      <c r="AD75" s="676" t="s">
        <v>292</v>
      </c>
      <c r="AE75" s="677">
        <v>0.31757236095346197</v>
      </c>
      <c r="AJ75" s="676" t="s">
        <v>292</v>
      </c>
      <c r="AK75" s="677">
        <v>0.1803553938715545</v>
      </c>
      <c r="AP75" s="676" t="s">
        <v>292</v>
      </c>
      <c r="AQ75" s="677">
        <v>0.22546494992846924</v>
      </c>
      <c r="AV75" s="676" t="s">
        <v>292</v>
      </c>
      <c r="AW75" s="677">
        <v>0.22145953757225434</v>
      </c>
      <c r="BB75" s="676" t="s">
        <v>292</v>
      </c>
      <c r="BC75" s="677">
        <v>7.9948586118251924E-2</v>
      </c>
      <c r="BH75" s="676" t="s">
        <v>292</v>
      </c>
      <c r="BI75" s="677">
        <v>0.18308569819026829</v>
      </c>
      <c r="BN75" s="676" t="s">
        <v>292</v>
      </c>
      <c r="BO75" s="677">
        <v>0.10219964772866916</v>
      </c>
      <c r="BT75" s="676" t="s">
        <v>292</v>
      </c>
      <c r="BU75" s="677">
        <v>0.1997242013330269</v>
      </c>
      <c r="BZ75" s="676" t="s">
        <v>292</v>
      </c>
      <c r="CA75" s="677">
        <v>0.1289264368849144</v>
      </c>
      <c r="CF75" s="676" t="s">
        <v>292</v>
      </c>
      <c r="CG75" s="677">
        <v>0.2049737711288129</v>
      </c>
      <c r="CL75" s="676" t="s">
        <v>292</v>
      </c>
      <c r="CM75" s="677">
        <v>0.19039408866995075</v>
      </c>
      <c r="CR75" s="676" t="s">
        <v>292</v>
      </c>
      <c r="CS75" s="677">
        <v>0.12392192464820699</v>
      </c>
      <c r="CX75" s="676" t="s">
        <v>292</v>
      </c>
      <c r="CY75" s="677">
        <v>0.12229885057471264</v>
      </c>
      <c r="DD75" s="676" t="s">
        <v>292</v>
      </c>
      <c r="DE75" s="677">
        <v>7.7036639377264793E-2</v>
      </c>
      <c r="DJ75" s="676" t="s">
        <v>292</v>
      </c>
      <c r="DK75" s="677">
        <v>7.2130332048252699E-2</v>
      </c>
      <c r="DP75" s="676" t="s">
        <v>292</v>
      </c>
      <c r="DQ75" s="677">
        <v>0.34705193283873487</v>
      </c>
      <c r="DV75" s="676" t="s">
        <v>292</v>
      </c>
      <c r="DW75" s="677">
        <v>0.22981160262262429</v>
      </c>
      <c r="EB75" s="676" t="s">
        <v>292</v>
      </c>
      <c r="EC75" s="677">
        <v>0.11063011063011063</v>
      </c>
    </row>
    <row r="76" spans="1:133" outlineLevel="2">
      <c r="A76" s="439">
        <v>686</v>
      </c>
      <c r="B76" s="441" t="s">
        <v>363</v>
      </c>
      <c r="C76" s="497">
        <v>38748</v>
      </c>
      <c r="D76" s="498">
        <v>17620</v>
      </c>
      <c r="E76" s="648">
        <v>0.45473314751729121</v>
      </c>
      <c r="F76" s="499">
        <v>21065</v>
      </c>
      <c r="G76" s="648">
        <v>0.54364096211417368</v>
      </c>
      <c r="H76" s="498">
        <v>621</v>
      </c>
      <c r="I76" s="500">
        <v>1.6026633632703624E-2</v>
      </c>
      <c r="J76" s="498">
        <v>158</v>
      </c>
      <c r="K76" s="500">
        <v>4.0776298131516469E-3</v>
      </c>
      <c r="L76" s="498">
        <v>37</v>
      </c>
      <c r="M76" s="500">
        <v>9.5488799421905644E-4</v>
      </c>
      <c r="N76" s="495">
        <v>39501</v>
      </c>
      <c r="O76" s="614">
        <v>1.0194332610715391</v>
      </c>
      <c r="P76" s="494">
        <v>-753</v>
      </c>
      <c r="R76" s="676" t="s">
        <v>294</v>
      </c>
      <c r="S76" s="677">
        <v>2.2198282559380146E-2</v>
      </c>
      <c r="X76" s="676" t="s">
        <v>294</v>
      </c>
      <c r="Y76" s="677">
        <v>2.0948180815876516E-2</v>
      </c>
      <c r="AD76" s="676" t="s">
        <v>294</v>
      </c>
      <c r="AE76" s="677">
        <v>1.8161180476730987E-2</v>
      </c>
      <c r="AJ76" s="676" t="s">
        <v>294</v>
      </c>
      <c r="AK76" s="677">
        <v>1.2172939694976913E-2</v>
      </c>
      <c r="AP76" s="676" t="s">
        <v>294</v>
      </c>
      <c r="AQ76" s="677">
        <v>3.1473533619456366E-2</v>
      </c>
      <c r="AV76" s="676" t="s">
        <v>294</v>
      </c>
      <c r="AW76" s="677">
        <v>1.3848747591522157E-2</v>
      </c>
      <c r="BB76" s="676" t="s">
        <v>294</v>
      </c>
      <c r="BC76" s="677">
        <v>1.8637532133676093E-2</v>
      </c>
      <c r="BH76" s="676" t="s">
        <v>294</v>
      </c>
      <c r="BI76" s="677">
        <v>2.2815294697556509E-2</v>
      </c>
      <c r="BN76" s="676" t="s">
        <v>294</v>
      </c>
      <c r="BO76" s="677">
        <v>1.6261827714742147E-2</v>
      </c>
      <c r="BT76" s="676" t="s">
        <v>294</v>
      </c>
      <c r="BU76" s="677">
        <v>2.8614111698460124E-2</v>
      </c>
      <c r="BZ76" s="676" t="s">
        <v>294</v>
      </c>
      <c r="CA76" s="677">
        <v>2.8310789556464298E-2</v>
      </c>
      <c r="CF76" s="676" t="s">
        <v>294</v>
      </c>
      <c r="CG76" s="677">
        <v>1.9040217602486885E-2</v>
      </c>
      <c r="CL76" s="676" t="s">
        <v>294</v>
      </c>
      <c r="CM76" s="677">
        <v>2.4630541871921183E-2</v>
      </c>
      <c r="CR76" s="676" t="s">
        <v>294</v>
      </c>
      <c r="CS76" s="677">
        <v>2.3150249659555151E-2</v>
      </c>
      <c r="CX76" s="676" t="s">
        <v>294</v>
      </c>
      <c r="CY76" s="677">
        <v>2.4367816091954021E-2</v>
      </c>
      <c r="DD76" s="676" t="s">
        <v>294</v>
      </c>
      <c r="DE76" s="677">
        <v>2.5499932894913434E-2</v>
      </c>
      <c r="DJ76" s="676" t="s">
        <v>294</v>
      </c>
      <c r="DK76" s="677">
        <v>2.7111055838826018E-2</v>
      </c>
      <c r="DP76" s="676" t="s">
        <v>294</v>
      </c>
      <c r="DQ76" s="677">
        <v>1.9445529090199139E-2</v>
      </c>
      <c r="DV76" s="676" t="s">
        <v>294</v>
      </c>
      <c r="DW76" s="677">
        <v>3.8177442111378537E-2</v>
      </c>
      <c r="EB76" s="676" t="s">
        <v>294</v>
      </c>
      <c r="EC76" s="677">
        <v>1.7155683822350488E-2</v>
      </c>
    </row>
    <row r="77" spans="1:133" ht="15.75" outlineLevel="2" thickBot="1">
      <c r="A77" s="439">
        <v>819</v>
      </c>
      <c r="B77" s="438" t="s">
        <v>364</v>
      </c>
      <c r="C77" s="497">
        <v>5225</v>
      </c>
      <c r="D77" s="498">
        <v>3907</v>
      </c>
      <c r="E77" s="648">
        <v>0.74775119617224883</v>
      </c>
      <c r="F77" s="499">
        <v>791</v>
      </c>
      <c r="G77" s="648">
        <v>0.15138755980861243</v>
      </c>
      <c r="H77" s="498">
        <v>110</v>
      </c>
      <c r="I77" s="500">
        <v>2.1052631578947368E-2</v>
      </c>
      <c r="J77" s="498">
        <v>45</v>
      </c>
      <c r="K77" s="500">
        <v>8.6124401913875593E-3</v>
      </c>
      <c r="L77" s="498">
        <v>5</v>
      </c>
      <c r="M77" s="500">
        <v>9.5693779904306223E-4</v>
      </c>
      <c r="N77" s="495">
        <v>4858</v>
      </c>
      <c r="O77" s="614">
        <v>0.92976076555023923</v>
      </c>
      <c r="P77" s="494">
        <v>367</v>
      </c>
      <c r="R77" s="679" t="s">
        <v>296</v>
      </c>
      <c r="S77" s="678">
        <v>7.8724660499901594E-3</v>
      </c>
      <c r="X77" s="679" t="s">
        <v>296</v>
      </c>
      <c r="Y77" s="678">
        <v>1.5986769570011026E-2</v>
      </c>
      <c r="AD77" s="679" t="s">
        <v>296</v>
      </c>
      <c r="AE77" s="678">
        <v>7.6617480136208851E-3</v>
      </c>
      <c r="AJ77" s="679" t="s">
        <v>296</v>
      </c>
      <c r="AK77" s="678">
        <v>5.8765915768854062E-3</v>
      </c>
      <c r="AP77" s="679" t="s">
        <v>296</v>
      </c>
      <c r="AQ77" s="678">
        <v>7.1530758226037196E-3</v>
      </c>
      <c r="AV77" s="679" t="s">
        <v>296</v>
      </c>
      <c r="AW77" s="678">
        <v>6.3824662813102119E-3</v>
      </c>
      <c r="BB77" s="679" t="s">
        <v>296</v>
      </c>
      <c r="BC77" s="678">
        <v>4.7557840616966581E-3</v>
      </c>
      <c r="BH77" s="679" t="s">
        <v>296</v>
      </c>
      <c r="BI77" s="678">
        <v>8.0276036898809938E-3</v>
      </c>
      <c r="BN77" s="679" t="s">
        <v>296</v>
      </c>
      <c r="BO77" s="678">
        <v>5.1611846147544341E-3</v>
      </c>
      <c r="BT77" s="679" t="s">
        <v>296</v>
      </c>
      <c r="BU77" s="678">
        <v>1.0572282233969202E-2</v>
      </c>
      <c r="BZ77" s="679" t="s">
        <v>296</v>
      </c>
      <c r="CA77" s="678">
        <v>6.2912865681031774E-3</v>
      </c>
      <c r="CF77" s="679" t="s">
        <v>296</v>
      </c>
      <c r="CG77" s="678">
        <v>5.8286380415776178E-3</v>
      </c>
      <c r="CL77" s="679" t="s">
        <v>296</v>
      </c>
      <c r="CM77" s="678">
        <v>9.3596059113300496E-3</v>
      </c>
      <c r="CR77" s="679" t="s">
        <v>296</v>
      </c>
      <c r="CS77" s="678">
        <v>9.0785292782569228E-3</v>
      </c>
      <c r="CX77" s="679" t="s">
        <v>296</v>
      </c>
      <c r="CY77" s="678">
        <v>5.5172413793103444E-3</v>
      </c>
      <c r="DD77" s="679" t="s">
        <v>296</v>
      </c>
      <c r="DE77" s="678">
        <v>5.0999865789826872E-3</v>
      </c>
      <c r="DJ77" s="679" t="s">
        <v>296</v>
      </c>
      <c r="DK77" s="678">
        <v>6.3424947145877377E-3</v>
      </c>
      <c r="DP77" s="679" t="s">
        <v>296</v>
      </c>
      <c r="DQ77" s="678">
        <v>1.9445529090199139E-2</v>
      </c>
      <c r="DV77" s="679" t="s">
        <v>296</v>
      </c>
      <c r="DW77" s="678">
        <v>8.2994439372562033E-3</v>
      </c>
      <c r="EB77" s="679" t="s">
        <v>296</v>
      </c>
      <c r="EC77" s="678">
        <v>7.6960076960076963E-3</v>
      </c>
    </row>
    <row r="78" spans="1:133" outlineLevel="1">
      <c r="A78" s="439">
        <v>854</v>
      </c>
      <c r="B78" s="438" t="s">
        <v>365</v>
      </c>
      <c r="C78" s="497">
        <v>14596</v>
      </c>
      <c r="D78" s="498">
        <v>13381</v>
      </c>
      <c r="E78" s="648">
        <v>0.91675801589476569</v>
      </c>
      <c r="F78" s="499">
        <v>1097</v>
      </c>
      <c r="G78" s="648">
        <v>7.5157577418470817E-2</v>
      </c>
      <c r="H78" s="498">
        <v>252</v>
      </c>
      <c r="I78" s="500">
        <v>1.7265004110715264E-2</v>
      </c>
      <c r="J78" s="498">
        <v>184</v>
      </c>
      <c r="K78" s="500">
        <v>1.2606193477665114E-2</v>
      </c>
      <c r="L78" s="498">
        <v>45</v>
      </c>
      <c r="M78" s="500">
        <v>3.0830364483420115E-3</v>
      </c>
      <c r="N78" s="495">
        <v>14959</v>
      </c>
      <c r="O78" s="614">
        <v>1.0248698273499588</v>
      </c>
      <c r="P78" s="494">
        <v>-363</v>
      </c>
    </row>
    <row r="79" spans="1:133" outlineLevel="2">
      <c r="A79" s="439">
        <v>887</v>
      </c>
      <c r="B79" s="438" t="s">
        <v>366</v>
      </c>
      <c r="C79" s="497">
        <v>44102</v>
      </c>
      <c r="D79" s="498">
        <v>26773</v>
      </c>
      <c r="E79" s="648">
        <v>0.60706997415083219</v>
      </c>
      <c r="F79" s="499">
        <v>15975</v>
      </c>
      <c r="G79" s="648">
        <v>0.36222847036415584</v>
      </c>
      <c r="H79" s="498">
        <v>873</v>
      </c>
      <c r="I79" s="500">
        <v>1.9795020633984854E-2</v>
      </c>
      <c r="J79" s="498">
        <v>422</v>
      </c>
      <c r="K79" s="500">
        <v>9.5687270418575113E-3</v>
      </c>
      <c r="L79" s="498">
        <v>122</v>
      </c>
      <c r="M79" s="500">
        <v>2.7663144528592806E-3</v>
      </c>
      <c r="N79" s="495">
        <v>44165</v>
      </c>
      <c r="O79" s="614">
        <v>1.0014285066436897</v>
      </c>
      <c r="P79" s="494">
        <v>-63</v>
      </c>
    </row>
    <row r="80" spans="1:133" ht="12.75" outlineLevel="2">
      <c r="A80" s="440"/>
      <c r="B80" s="440" t="s">
        <v>367</v>
      </c>
      <c r="C80" s="430">
        <v>716649</v>
      </c>
      <c r="D80" s="430">
        <v>278196</v>
      </c>
      <c r="E80" s="681">
        <v>0.38819003445201206</v>
      </c>
      <c r="F80" s="430">
        <v>416797</v>
      </c>
      <c r="G80" s="681">
        <v>0.58159154621020892</v>
      </c>
      <c r="H80" s="430">
        <v>9075</v>
      </c>
      <c r="I80" s="681">
        <v>1.2663102857884403E-2</v>
      </c>
      <c r="J80" s="430">
        <v>5004</v>
      </c>
      <c r="K80" s="681">
        <v>6.9824977080830365E-3</v>
      </c>
      <c r="L80" s="430">
        <v>760</v>
      </c>
      <c r="M80" s="681">
        <v>1.0604912586217241E-3</v>
      </c>
      <c r="N80" s="430">
        <v>709832</v>
      </c>
      <c r="O80" s="450">
        <v>99.048767248681017</v>
      </c>
      <c r="P80" s="431">
        <v>6817</v>
      </c>
    </row>
    <row r="81" spans="1:121" outlineLevel="2">
      <c r="A81" s="439">
        <v>2</v>
      </c>
      <c r="B81" s="438" t="s">
        <v>368</v>
      </c>
      <c r="C81" s="497">
        <v>21297</v>
      </c>
      <c r="D81" s="498">
        <v>11707</v>
      </c>
      <c r="E81" s="648">
        <v>0.54970183593933419</v>
      </c>
      <c r="F81" s="499">
        <v>3041</v>
      </c>
      <c r="G81" s="648">
        <v>0.14279006432830915</v>
      </c>
      <c r="H81" s="498">
        <v>459</v>
      </c>
      <c r="I81" s="500">
        <v>2.1552331314269615E-2</v>
      </c>
      <c r="J81" s="498">
        <v>105</v>
      </c>
      <c r="K81" s="500">
        <v>4.9302718692773627E-3</v>
      </c>
      <c r="L81" s="498">
        <v>29</v>
      </c>
      <c r="M81" s="500">
        <v>1.3616941353242241E-3</v>
      </c>
      <c r="N81" s="495">
        <v>15341</v>
      </c>
      <c r="O81" s="614">
        <v>0.72033619758651457</v>
      </c>
      <c r="P81" s="494">
        <v>5956</v>
      </c>
    </row>
    <row r="82" spans="1:121" outlineLevel="2">
      <c r="A82" s="439">
        <v>21</v>
      </c>
      <c r="B82" s="438" t="s">
        <v>369</v>
      </c>
      <c r="C82" s="497">
        <v>4912</v>
      </c>
      <c r="D82" s="498">
        <v>2884</v>
      </c>
      <c r="E82" s="648">
        <v>0.58713355048859939</v>
      </c>
      <c r="F82" s="499">
        <v>534</v>
      </c>
      <c r="G82" s="648">
        <v>0.10871335504885994</v>
      </c>
      <c r="H82" s="498">
        <v>58</v>
      </c>
      <c r="I82" s="500">
        <v>1.1807817589576547E-2</v>
      </c>
      <c r="J82" s="498">
        <v>57</v>
      </c>
      <c r="K82" s="500">
        <v>1.1604234527687296E-2</v>
      </c>
      <c r="L82" s="498">
        <v>3</v>
      </c>
      <c r="M82" s="500">
        <v>6.1074918566775239E-4</v>
      </c>
      <c r="N82" s="495">
        <v>3536</v>
      </c>
      <c r="O82" s="614">
        <v>0.71986970684039087</v>
      </c>
      <c r="P82" s="494">
        <v>1376</v>
      </c>
    </row>
    <row r="83" spans="1:121" outlineLevel="2">
      <c r="A83" s="439">
        <v>55</v>
      </c>
      <c r="B83" s="438" t="s">
        <v>370</v>
      </c>
      <c r="C83" s="497">
        <v>7975</v>
      </c>
      <c r="D83" s="498">
        <v>6413</v>
      </c>
      <c r="E83" s="648">
        <v>0.80413793103448272</v>
      </c>
      <c r="F83" s="499">
        <v>529</v>
      </c>
      <c r="G83" s="648">
        <v>6.6332288401253922E-2</v>
      </c>
      <c r="H83" s="498">
        <v>190</v>
      </c>
      <c r="I83" s="500">
        <v>2.3824451410658306E-2</v>
      </c>
      <c r="J83" s="498">
        <v>41</v>
      </c>
      <c r="K83" s="500">
        <v>5.1410658307210035E-3</v>
      </c>
      <c r="L83" s="498">
        <v>12</v>
      </c>
      <c r="M83" s="500">
        <v>1.5047021943573667E-3</v>
      </c>
      <c r="N83" s="495">
        <v>7185</v>
      </c>
      <c r="O83" s="614">
        <v>0.90094043887147335</v>
      </c>
      <c r="P83" s="494">
        <v>790</v>
      </c>
    </row>
    <row r="84" spans="1:121" outlineLevel="2">
      <c r="A84" s="439">
        <v>148</v>
      </c>
      <c r="B84" s="443" t="s">
        <v>371</v>
      </c>
      <c r="C84" s="497">
        <v>63761</v>
      </c>
      <c r="D84" s="498">
        <v>18048</v>
      </c>
      <c r="E84" s="648">
        <v>0.28305704113799973</v>
      </c>
      <c r="F84" s="499">
        <v>36745</v>
      </c>
      <c r="G84" s="648">
        <v>0.57629271811922644</v>
      </c>
      <c r="H84" s="498">
        <v>705</v>
      </c>
      <c r="I84" s="500">
        <v>1.1056915669453113E-2</v>
      </c>
      <c r="J84" s="498">
        <v>253</v>
      </c>
      <c r="K84" s="500">
        <v>3.9679427863427491E-3</v>
      </c>
      <c r="L84" s="498">
        <v>42</v>
      </c>
      <c r="M84" s="500">
        <v>6.5870986966954726E-4</v>
      </c>
      <c r="N84" s="495">
        <v>55793</v>
      </c>
      <c r="O84" s="614">
        <v>0.87503332758269159</v>
      </c>
      <c r="P84" s="494">
        <v>7968</v>
      </c>
    </row>
    <row r="85" spans="1:121" outlineLevel="1">
      <c r="A85" s="439">
        <v>197</v>
      </c>
      <c r="B85" s="438" t="s">
        <v>372</v>
      </c>
      <c r="C85" s="497">
        <v>16390</v>
      </c>
      <c r="D85" s="498">
        <v>11558</v>
      </c>
      <c r="E85" s="648">
        <v>0.7051860890787065</v>
      </c>
      <c r="F85" s="499">
        <v>2684</v>
      </c>
      <c r="G85" s="648">
        <v>0.16375838926174496</v>
      </c>
      <c r="H85" s="498">
        <v>280</v>
      </c>
      <c r="I85" s="500">
        <v>1.7083587553386213E-2</v>
      </c>
      <c r="J85" s="498">
        <v>99</v>
      </c>
      <c r="K85" s="500">
        <v>6.0402684563758387E-3</v>
      </c>
      <c r="L85" s="498">
        <v>8</v>
      </c>
      <c r="M85" s="500">
        <v>4.8810250152532032E-4</v>
      </c>
      <c r="N85" s="495">
        <v>14629</v>
      </c>
      <c r="O85" s="614">
        <v>0.89255643685173891</v>
      </c>
      <c r="P85" s="494">
        <v>1761</v>
      </c>
    </row>
    <row r="86" spans="1:121" outlineLevel="2">
      <c r="A86" s="439">
        <v>206</v>
      </c>
      <c r="B86" s="439" t="s">
        <v>373</v>
      </c>
      <c r="C86" s="497">
        <v>5020</v>
      </c>
      <c r="D86" s="498">
        <v>2716</v>
      </c>
      <c r="E86" s="648">
        <v>0.54103585657370523</v>
      </c>
      <c r="F86" s="499">
        <v>668</v>
      </c>
      <c r="G86" s="648">
        <v>0.13306772908366535</v>
      </c>
      <c r="H86" s="498">
        <v>71</v>
      </c>
      <c r="I86" s="500">
        <v>1.4143426294820717E-2</v>
      </c>
      <c r="J86" s="498">
        <v>38</v>
      </c>
      <c r="K86" s="500">
        <v>7.569721115537849E-3</v>
      </c>
      <c r="L86" s="498">
        <v>6</v>
      </c>
      <c r="M86" s="500">
        <v>1.195219123505976E-3</v>
      </c>
      <c r="N86" s="495">
        <v>3499</v>
      </c>
      <c r="O86" s="614">
        <v>0.69701195219123502</v>
      </c>
      <c r="P86" s="494">
        <v>1521</v>
      </c>
    </row>
    <row r="87" spans="1:121" outlineLevel="2">
      <c r="A87" s="439">
        <v>313</v>
      </c>
      <c r="B87" s="438" t="s">
        <v>374</v>
      </c>
      <c r="C87" s="497">
        <v>10700</v>
      </c>
      <c r="D87" s="498">
        <v>6690</v>
      </c>
      <c r="E87" s="648">
        <v>0.62523364485981303</v>
      </c>
      <c r="F87" s="499">
        <v>1668</v>
      </c>
      <c r="G87" s="648">
        <v>0.15588785046728973</v>
      </c>
      <c r="H87" s="498">
        <v>188</v>
      </c>
      <c r="I87" s="500">
        <v>1.7570093457943924E-2</v>
      </c>
      <c r="J87" s="498">
        <v>88</v>
      </c>
      <c r="K87" s="500">
        <v>8.2242990654205605E-3</v>
      </c>
      <c r="L87" s="498">
        <v>10</v>
      </c>
      <c r="M87" s="500">
        <v>9.3457943925233649E-4</v>
      </c>
      <c r="N87" s="495">
        <v>8644</v>
      </c>
      <c r="O87" s="614">
        <v>0.80785046728971965</v>
      </c>
      <c r="P87" s="494">
        <v>2056</v>
      </c>
    </row>
    <row r="88" spans="1:121" ht="15.75" outlineLevel="2" thickBot="1">
      <c r="A88" s="439">
        <v>318</v>
      </c>
      <c r="B88" s="438" t="s">
        <v>375</v>
      </c>
      <c r="C88" s="497">
        <v>59226</v>
      </c>
      <c r="D88" s="498">
        <v>14846</v>
      </c>
      <c r="E88" s="648">
        <v>0.25066693681828928</v>
      </c>
      <c r="F88" s="499">
        <v>33149</v>
      </c>
      <c r="G88" s="648">
        <v>0.55970350859419848</v>
      </c>
      <c r="H88" s="498">
        <v>432</v>
      </c>
      <c r="I88" s="500">
        <v>7.294093810150947E-3</v>
      </c>
      <c r="J88" s="498">
        <v>303</v>
      </c>
      <c r="K88" s="500">
        <v>5.115996352953095E-3</v>
      </c>
      <c r="L88" s="498">
        <v>32</v>
      </c>
      <c r="M88" s="500">
        <v>5.4030324519636647E-4</v>
      </c>
      <c r="N88" s="495">
        <v>48762</v>
      </c>
      <c r="O88" s="614">
        <v>0.82332083882078821</v>
      </c>
      <c r="P88" s="494">
        <v>10464</v>
      </c>
    </row>
    <row r="89" spans="1:121" outlineLevel="2">
      <c r="A89" s="439">
        <v>321</v>
      </c>
      <c r="B89" s="438" t="s">
        <v>376</v>
      </c>
      <c r="C89" s="497">
        <v>8945</v>
      </c>
      <c r="D89" s="498">
        <v>3943</v>
      </c>
      <c r="E89" s="648">
        <v>0.4408049189491336</v>
      </c>
      <c r="F89" s="499">
        <v>2623</v>
      </c>
      <c r="G89" s="648">
        <v>0.29323644494130802</v>
      </c>
      <c r="H89" s="498">
        <v>101</v>
      </c>
      <c r="I89" s="500">
        <v>1.1291224147568474E-2</v>
      </c>
      <c r="J89" s="498">
        <v>112</v>
      </c>
      <c r="K89" s="500">
        <v>1.2520961430967021E-2</v>
      </c>
      <c r="L89" s="498">
        <v>7</v>
      </c>
      <c r="M89" s="500">
        <v>7.8256008943543883E-4</v>
      </c>
      <c r="N89" s="495">
        <v>6786</v>
      </c>
      <c r="O89" s="614">
        <v>0.75863610955841254</v>
      </c>
      <c r="P89" s="494">
        <v>2159</v>
      </c>
      <c r="R89" s="674" t="s">
        <v>290</v>
      </c>
      <c r="S89" s="675">
        <v>0.60514472215064841</v>
      </c>
      <c r="X89" s="674" t="s">
        <v>290</v>
      </c>
      <c r="Y89" s="675">
        <v>0.86998574628385261</v>
      </c>
      <c r="AD89" s="674" t="s">
        <v>290</v>
      </c>
      <c r="AE89" s="675">
        <v>0.67394540942928038</v>
      </c>
      <c r="AJ89" s="674" t="s">
        <v>290</v>
      </c>
      <c r="AK89" s="675">
        <v>0.85945121951219516</v>
      </c>
      <c r="AP89" s="674" t="s">
        <v>290</v>
      </c>
      <c r="AQ89" s="675">
        <v>0.91261715933669796</v>
      </c>
      <c r="AV89" s="674" t="s">
        <v>290</v>
      </c>
      <c r="AW89" s="675">
        <v>0.55497925311203322</v>
      </c>
      <c r="BB89" s="674" t="s">
        <v>290</v>
      </c>
      <c r="BC89" s="675">
        <v>0.38226640513552068</v>
      </c>
      <c r="BH89" s="674" t="s">
        <v>290</v>
      </c>
      <c r="BI89" s="675">
        <v>0.30674590762172871</v>
      </c>
      <c r="BN89" s="674" t="s">
        <v>290</v>
      </c>
      <c r="BO89" s="675">
        <v>0.65115326873208679</v>
      </c>
      <c r="BT89" s="674" t="s">
        <v>290</v>
      </c>
      <c r="BU89" s="675">
        <v>0.76354679802955661</v>
      </c>
      <c r="BZ89" s="674" t="s">
        <v>290</v>
      </c>
      <c r="CA89" s="675">
        <v>0.8577345309381238</v>
      </c>
      <c r="CF89" s="674" t="s">
        <v>290</v>
      </c>
      <c r="CG89" s="675">
        <v>0.75944198707043209</v>
      </c>
      <c r="CL89" s="674" t="s">
        <v>290</v>
      </c>
      <c r="CM89" s="675">
        <v>0.62571141613659187</v>
      </c>
      <c r="CR89" s="674" t="s">
        <v>290</v>
      </c>
      <c r="CS89" s="675">
        <v>0.41241944932630348</v>
      </c>
      <c r="CX89" s="674" t="s">
        <v>290</v>
      </c>
      <c r="CY89" s="675">
        <v>0.44606465659097239</v>
      </c>
      <c r="DD89" s="674" t="s">
        <v>290</v>
      </c>
      <c r="DE89" s="675">
        <v>0.80424042815973651</v>
      </c>
      <c r="DJ89" s="674" t="s">
        <v>290</v>
      </c>
      <c r="DK89" s="675">
        <v>0.89451166521826331</v>
      </c>
      <c r="DP89" s="674" t="s">
        <v>290</v>
      </c>
      <c r="DQ89" s="675">
        <v>0.60620400769840377</v>
      </c>
    </row>
    <row r="90" spans="1:121" outlineLevel="2">
      <c r="A90" s="439">
        <v>376</v>
      </c>
      <c r="B90" s="438" t="s">
        <v>377</v>
      </c>
      <c r="C90" s="497">
        <v>69831</v>
      </c>
      <c r="D90" s="498">
        <v>15219</v>
      </c>
      <c r="E90" s="648">
        <v>0.2179404562443614</v>
      </c>
      <c r="F90" s="499">
        <v>63079</v>
      </c>
      <c r="G90" s="648">
        <v>0.90330941845312251</v>
      </c>
      <c r="H90" s="498">
        <v>693</v>
      </c>
      <c r="I90" s="500">
        <v>9.9239592731022036E-3</v>
      </c>
      <c r="J90" s="498">
        <v>357</v>
      </c>
      <c r="K90" s="500">
        <v>5.1123426558405292E-3</v>
      </c>
      <c r="L90" s="498">
        <v>102</v>
      </c>
      <c r="M90" s="500">
        <v>1.4606693302401511E-3</v>
      </c>
      <c r="N90" s="495">
        <v>79450</v>
      </c>
      <c r="O90" s="614">
        <v>1.1377468459566669</v>
      </c>
      <c r="P90" s="494">
        <v>-9619</v>
      </c>
      <c r="R90" s="676" t="s">
        <v>292</v>
      </c>
      <c r="S90" s="677">
        <v>0.36698874860431158</v>
      </c>
      <c r="X90" s="676" t="s">
        <v>292</v>
      </c>
      <c r="Y90" s="677">
        <v>0.10873549175320708</v>
      </c>
      <c r="AD90" s="676" t="s">
        <v>292</v>
      </c>
      <c r="AE90" s="677">
        <v>0.29255583126550866</v>
      </c>
      <c r="AJ90" s="676" t="s">
        <v>292</v>
      </c>
      <c r="AK90" s="677">
        <v>0.10518292682926829</v>
      </c>
      <c r="AP90" s="676" t="s">
        <v>292</v>
      </c>
      <c r="AQ90" s="683">
        <v>6.3590483056957456E-2</v>
      </c>
      <c r="AV90" s="676" t="s">
        <v>292</v>
      </c>
      <c r="AW90" s="677">
        <v>0.38658367911479946</v>
      </c>
      <c r="BB90" s="676" t="s">
        <v>292</v>
      </c>
      <c r="BC90" s="677">
        <v>0.60217546362339514</v>
      </c>
      <c r="BH90" s="676" t="s">
        <v>292</v>
      </c>
      <c r="BI90" s="677">
        <v>0.67323532478365133</v>
      </c>
      <c r="BN90" s="676" t="s">
        <v>292</v>
      </c>
      <c r="BO90" s="677">
        <v>0.30817524225467446</v>
      </c>
      <c r="BT90" s="676" t="s">
        <v>292</v>
      </c>
      <c r="BU90" s="677">
        <v>0.20973853732474423</v>
      </c>
      <c r="BZ90" s="676" t="s">
        <v>292</v>
      </c>
      <c r="CA90" s="677">
        <v>0.10968063872255489</v>
      </c>
      <c r="CF90" s="676" t="s">
        <v>292</v>
      </c>
      <c r="CG90" s="677">
        <v>0.21180673698536917</v>
      </c>
      <c r="CL90" s="676" t="s">
        <v>292</v>
      </c>
      <c r="CM90" s="677">
        <v>0.3304318714429193</v>
      </c>
      <c r="CR90" s="676" t="s">
        <v>292</v>
      </c>
      <c r="CS90" s="677">
        <v>0.55743018941612965</v>
      </c>
      <c r="CX90" s="676" t="s">
        <v>292</v>
      </c>
      <c r="CY90" s="677">
        <v>0.53327763854079646</v>
      </c>
      <c r="DD90" s="676" t="s">
        <v>292</v>
      </c>
      <c r="DE90" s="677">
        <v>0.16282420749279539</v>
      </c>
      <c r="DJ90" s="676" t="s">
        <v>292</v>
      </c>
      <c r="DK90" s="677">
        <v>7.3333778995922194E-2</v>
      </c>
      <c r="DP90" s="676" t="s">
        <v>292</v>
      </c>
      <c r="DQ90" s="677">
        <v>0.36171176270802674</v>
      </c>
    </row>
    <row r="91" spans="1:121" outlineLevel="2">
      <c r="A91" s="439">
        <v>400</v>
      </c>
      <c r="B91" s="439" t="s">
        <v>378</v>
      </c>
      <c r="C91" s="497">
        <v>22870</v>
      </c>
      <c r="D91" s="498">
        <v>9910</v>
      </c>
      <c r="E91" s="648">
        <v>0.43331875819851334</v>
      </c>
      <c r="F91" s="499">
        <v>12188</v>
      </c>
      <c r="G91" s="648">
        <v>0.5329252295583734</v>
      </c>
      <c r="H91" s="498">
        <v>245</v>
      </c>
      <c r="I91" s="500">
        <v>1.0712724092697858E-2</v>
      </c>
      <c r="J91" s="498">
        <v>96</v>
      </c>
      <c r="K91" s="500">
        <v>4.1976388281591602E-3</v>
      </c>
      <c r="L91" s="498">
        <v>20</v>
      </c>
      <c r="M91" s="500">
        <v>8.7450808919982512E-4</v>
      </c>
      <c r="N91" s="495">
        <v>22459</v>
      </c>
      <c r="O91" s="614">
        <v>0.98202885876694357</v>
      </c>
      <c r="P91" s="494">
        <v>411</v>
      </c>
      <c r="R91" s="676" t="s">
        <v>294</v>
      </c>
      <c r="S91" s="677">
        <v>1.8315726187408742E-2</v>
      </c>
      <c r="X91" s="676" t="s">
        <v>294</v>
      </c>
      <c r="Y91" s="677">
        <v>1.4966401954795358E-2</v>
      </c>
      <c r="AD91" s="676" t="s">
        <v>294</v>
      </c>
      <c r="AE91" s="677">
        <v>2.2828784119106701E-2</v>
      </c>
      <c r="AJ91" s="676" t="s">
        <v>294</v>
      </c>
      <c r="AK91" s="677">
        <v>2.7591463414634147E-2</v>
      </c>
      <c r="AP91" s="676" t="s">
        <v>294</v>
      </c>
      <c r="AQ91" s="677">
        <v>1.9178082191780823E-2</v>
      </c>
      <c r="AV91" s="676" t="s">
        <v>294</v>
      </c>
      <c r="AW91" s="677">
        <v>4.4260027662517291E-2</v>
      </c>
      <c r="BB91" s="676" t="s">
        <v>294</v>
      </c>
      <c r="BC91" s="677">
        <v>9.5845221112696149E-3</v>
      </c>
      <c r="BH91" s="676" t="s">
        <v>294</v>
      </c>
      <c r="BI91" s="677">
        <v>1.3658638306745907E-2</v>
      </c>
      <c r="BN91" s="676" t="s">
        <v>294</v>
      </c>
      <c r="BO91" s="677">
        <v>1.8834447932305171E-2</v>
      </c>
      <c r="BT91" s="676" t="s">
        <v>294</v>
      </c>
      <c r="BU91" s="677">
        <v>1.610458507010231E-2</v>
      </c>
      <c r="BZ91" s="676" t="s">
        <v>294</v>
      </c>
      <c r="CA91" s="677">
        <v>2.619760479041916E-2</v>
      </c>
      <c r="CF91" s="676" t="s">
        <v>294</v>
      </c>
      <c r="CG91" s="677">
        <v>2.2456617897243961E-2</v>
      </c>
      <c r="CL91" s="676" t="s">
        <v>294</v>
      </c>
      <c r="CM91" s="677">
        <v>3.247405423501841E-2</v>
      </c>
      <c r="CR91" s="676" t="s">
        <v>294</v>
      </c>
      <c r="CS91" s="677">
        <v>1.5817223198594025E-2</v>
      </c>
      <c r="CX91" s="676" t="s">
        <v>294</v>
      </c>
      <c r="CY91" s="677">
        <v>1.5721120984278879E-2</v>
      </c>
      <c r="DD91" s="676" t="s">
        <v>294</v>
      </c>
      <c r="DE91" s="677">
        <v>2.2643062988884313E-2</v>
      </c>
      <c r="DJ91" s="676" t="s">
        <v>294</v>
      </c>
      <c r="DK91" s="677">
        <v>1.6846045858680395E-2</v>
      </c>
      <c r="DP91" s="676" t="s">
        <v>294</v>
      </c>
      <c r="DQ91" s="677">
        <v>1.976678365221329E-2</v>
      </c>
    </row>
    <row r="92" spans="1:121" ht="15.75" outlineLevel="2" thickBot="1">
      <c r="A92" s="439">
        <v>440</v>
      </c>
      <c r="B92" s="438" t="s">
        <v>379</v>
      </c>
      <c r="C92" s="497">
        <v>69343</v>
      </c>
      <c r="D92" s="498">
        <v>26060</v>
      </c>
      <c r="E92" s="648">
        <v>0.37581298761230403</v>
      </c>
      <c r="F92" s="499">
        <v>45315</v>
      </c>
      <c r="G92" s="648">
        <v>0.65349061909637596</v>
      </c>
      <c r="H92" s="498">
        <v>886</v>
      </c>
      <c r="I92" s="500">
        <v>1.2777064736166592E-2</v>
      </c>
      <c r="J92" s="498">
        <v>520</v>
      </c>
      <c r="K92" s="500">
        <v>7.4989544726937109E-3</v>
      </c>
      <c r="L92" s="498">
        <v>60</v>
      </c>
      <c r="M92" s="500">
        <v>8.6526397761850515E-4</v>
      </c>
      <c r="N92" s="495">
        <v>72841</v>
      </c>
      <c r="O92" s="614">
        <v>1.0504448898951588</v>
      </c>
      <c r="P92" s="494">
        <v>-3498</v>
      </c>
      <c r="R92" s="679" t="s">
        <v>296</v>
      </c>
      <c r="S92" s="678">
        <v>7.6913166709610924E-3</v>
      </c>
      <c r="X92" s="679" t="s">
        <v>296</v>
      </c>
      <c r="Y92" s="678">
        <v>3.8688658114436978E-3</v>
      </c>
      <c r="AD92" s="679" t="s">
        <v>296</v>
      </c>
      <c r="AE92" s="678">
        <v>8.9330024813895782E-3</v>
      </c>
      <c r="AJ92" s="679" t="s">
        <v>296</v>
      </c>
      <c r="AK92" s="678">
        <v>5.335365853658537E-3</v>
      </c>
      <c r="AP92" s="679" t="s">
        <v>296</v>
      </c>
      <c r="AQ92" s="678">
        <v>2.1629416005767843E-3</v>
      </c>
      <c r="AV92" s="679" t="s">
        <v>296</v>
      </c>
      <c r="AW92" s="678">
        <v>1.0373443983402489E-2</v>
      </c>
      <c r="BB92" s="679" t="s">
        <v>296</v>
      </c>
      <c r="BC92" s="678">
        <v>4.3687589158345223E-3</v>
      </c>
      <c r="BH92" s="679" t="s">
        <v>296</v>
      </c>
      <c r="BI92" s="678">
        <v>5.2132207277656136E-3</v>
      </c>
      <c r="BN92" s="679" t="s">
        <v>296</v>
      </c>
      <c r="BO92" s="678">
        <v>1.9107410945816843E-2</v>
      </c>
      <c r="BT92" s="679" t="s">
        <v>296</v>
      </c>
      <c r="BU92" s="678">
        <v>8.7154225085259562E-3</v>
      </c>
      <c r="BZ92" s="679" t="s">
        <v>296</v>
      </c>
      <c r="CA92" s="678">
        <v>4.0419161676646708E-3</v>
      </c>
      <c r="CF92" s="679" t="s">
        <v>296</v>
      </c>
      <c r="CG92" s="678">
        <v>5.9544062606328683E-3</v>
      </c>
      <c r="CL92" s="679" t="s">
        <v>296</v>
      </c>
      <c r="CM92" s="678">
        <v>1.0713090056913292E-2</v>
      </c>
      <c r="CR92" s="679" t="s">
        <v>296</v>
      </c>
      <c r="CS92" s="678">
        <v>1.3512985744971685E-2</v>
      </c>
      <c r="CX92" s="679" t="s">
        <v>296</v>
      </c>
      <c r="CY92" s="678">
        <v>3.9998987367408419E-3</v>
      </c>
      <c r="DD92" s="679" t="s">
        <v>296</v>
      </c>
      <c r="DE92" s="678">
        <v>9.2630712227254018E-3</v>
      </c>
      <c r="DJ92" s="679" t="s">
        <v>296</v>
      </c>
      <c r="DK92" s="678">
        <v>1.230028745236981E-2</v>
      </c>
      <c r="DP92" s="679" t="s">
        <v>296</v>
      </c>
      <c r="DQ92" s="678">
        <v>9.5550775500962293E-3</v>
      </c>
    </row>
    <row r="93" spans="1:121" outlineLevel="2">
      <c r="A93" s="439">
        <v>483</v>
      </c>
      <c r="B93" s="438" t="s">
        <v>380</v>
      </c>
      <c r="C93" s="497">
        <v>10723</v>
      </c>
      <c r="D93" s="498">
        <v>7864</v>
      </c>
      <c r="E93" s="648">
        <v>0.73337685349249282</v>
      </c>
      <c r="F93" s="499">
        <v>701</v>
      </c>
      <c r="G93" s="648">
        <v>6.5373496223071897E-2</v>
      </c>
      <c r="H93" s="498">
        <v>187</v>
      </c>
      <c r="I93" s="500">
        <v>1.7439149491746714E-2</v>
      </c>
      <c r="J93" s="498">
        <v>58</v>
      </c>
      <c r="K93" s="500">
        <v>5.4089340669588731E-3</v>
      </c>
      <c r="L93" s="498">
        <v>14</v>
      </c>
      <c r="M93" s="500">
        <v>1.3056047747831763E-3</v>
      </c>
      <c r="N93" s="495">
        <v>8824</v>
      </c>
      <c r="O93" s="614">
        <v>0.82290403804905343</v>
      </c>
      <c r="P93" s="494">
        <v>1899</v>
      </c>
    </row>
    <row r="94" spans="1:121" outlineLevel="2">
      <c r="A94" s="439">
        <v>541</v>
      </c>
      <c r="B94" s="439" t="s">
        <v>381</v>
      </c>
      <c r="C94" s="497">
        <v>22410</v>
      </c>
      <c r="D94" s="498">
        <v>12498</v>
      </c>
      <c r="E94" s="648">
        <v>0.55769745649263724</v>
      </c>
      <c r="F94" s="499">
        <v>5752</v>
      </c>
      <c r="G94" s="648">
        <v>0.2566711289602856</v>
      </c>
      <c r="H94" s="498">
        <v>290</v>
      </c>
      <c r="I94" s="500">
        <v>1.2940651494868362E-2</v>
      </c>
      <c r="J94" s="498">
        <v>79</v>
      </c>
      <c r="K94" s="500">
        <v>3.5252119589468988E-3</v>
      </c>
      <c r="L94" s="498">
        <v>24</v>
      </c>
      <c r="M94" s="500">
        <v>1.07095046854083E-3</v>
      </c>
      <c r="N94" s="495">
        <v>18643</v>
      </c>
      <c r="O94" s="614">
        <v>0.83190539937527885</v>
      </c>
      <c r="P94" s="494">
        <v>3767</v>
      </c>
    </row>
    <row r="95" spans="1:121" outlineLevel="2">
      <c r="A95" s="439">
        <v>607</v>
      </c>
      <c r="B95" s="438" t="s">
        <v>382</v>
      </c>
      <c r="C95" s="497">
        <v>25227</v>
      </c>
      <c r="D95" s="498">
        <v>4173</v>
      </c>
      <c r="E95" s="648">
        <v>0.16541800451896777</v>
      </c>
      <c r="F95" s="499">
        <v>13755</v>
      </c>
      <c r="G95" s="648">
        <v>0.54524913782851703</v>
      </c>
      <c r="H95" s="498">
        <v>180</v>
      </c>
      <c r="I95" s="500">
        <v>7.1352122725651087E-3</v>
      </c>
      <c r="J95" s="498">
        <v>74</v>
      </c>
      <c r="K95" s="500">
        <v>2.9333650453878782E-3</v>
      </c>
      <c r="L95" s="498">
        <v>19</v>
      </c>
      <c r="M95" s="500">
        <v>7.5316129543742812E-4</v>
      </c>
      <c r="N95" s="495">
        <v>18201</v>
      </c>
      <c r="O95" s="614">
        <v>0.72148888096087527</v>
      </c>
      <c r="P95" s="494">
        <v>7026</v>
      </c>
    </row>
    <row r="96" spans="1:121" outlineLevel="2">
      <c r="A96" s="439">
        <v>615</v>
      </c>
      <c r="B96" s="438" t="s">
        <v>383</v>
      </c>
      <c r="C96" s="497">
        <v>145704</v>
      </c>
      <c r="D96" s="498">
        <v>35441</v>
      </c>
      <c r="E96" s="648">
        <v>0.24323971888211718</v>
      </c>
      <c r="F96" s="499">
        <v>160038</v>
      </c>
      <c r="G96" s="648">
        <v>1.0983775325317082</v>
      </c>
      <c r="H96" s="498">
        <v>1871</v>
      </c>
      <c r="I96" s="500">
        <v>1.2841102509196728E-2</v>
      </c>
      <c r="J96" s="498">
        <v>1883</v>
      </c>
      <c r="K96" s="500">
        <v>1.2923461263932356E-2</v>
      </c>
      <c r="L96" s="498">
        <v>210</v>
      </c>
      <c r="M96" s="500">
        <v>1.4412782078734969E-3</v>
      </c>
      <c r="N96" s="495">
        <v>199443</v>
      </c>
      <c r="O96" s="614">
        <v>1.3688230933948278</v>
      </c>
      <c r="P96" s="494">
        <v>-53739</v>
      </c>
    </row>
    <row r="97" spans="1:157" outlineLevel="2">
      <c r="A97" s="439">
        <v>649</v>
      </c>
      <c r="B97" s="438" t="s">
        <v>384</v>
      </c>
      <c r="C97" s="497">
        <v>16838</v>
      </c>
      <c r="D97" s="498">
        <v>10315</v>
      </c>
      <c r="E97" s="648">
        <v>0.61260244684641885</v>
      </c>
      <c r="F97" s="499">
        <v>2193</v>
      </c>
      <c r="G97" s="648">
        <v>0.13024112127331036</v>
      </c>
      <c r="H97" s="498">
        <v>263</v>
      </c>
      <c r="I97" s="500">
        <v>1.5619432236607673E-2</v>
      </c>
      <c r="J97" s="498">
        <v>155</v>
      </c>
      <c r="K97" s="500">
        <v>9.2053688086471078E-3</v>
      </c>
      <c r="L97" s="498">
        <v>23</v>
      </c>
      <c r="M97" s="500">
        <v>1.3659579522508612E-3</v>
      </c>
      <c r="N97" s="495">
        <v>12949</v>
      </c>
      <c r="O97" s="614">
        <v>0.76903432711723485</v>
      </c>
      <c r="P97" s="494">
        <v>3889</v>
      </c>
    </row>
    <row r="98" spans="1:157" outlineLevel="2">
      <c r="A98" s="439">
        <v>652</v>
      </c>
      <c r="B98" s="438" t="s">
        <v>385</v>
      </c>
      <c r="C98" s="497">
        <v>5945</v>
      </c>
      <c r="D98" s="498">
        <v>4977</v>
      </c>
      <c r="E98" s="648">
        <v>0.8371740958788898</v>
      </c>
      <c r="F98" s="499">
        <v>482</v>
      </c>
      <c r="G98" s="648">
        <v>8.1076534903280068E-2</v>
      </c>
      <c r="H98" s="498">
        <v>105</v>
      </c>
      <c r="I98" s="500">
        <v>1.7661900756938603E-2</v>
      </c>
      <c r="J98" s="498">
        <v>30</v>
      </c>
      <c r="K98" s="500">
        <v>5.0462573591253156E-3</v>
      </c>
      <c r="L98" s="498">
        <v>13</v>
      </c>
      <c r="M98" s="500">
        <v>2.1867115222876368E-3</v>
      </c>
      <c r="N98" s="495">
        <v>5607</v>
      </c>
      <c r="O98" s="614">
        <v>0.94314550042052148</v>
      </c>
      <c r="P98" s="494">
        <v>338</v>
      </c>
    </row>
    <row r="99" spans="1:157" outlineLevel="2">
      <c r="A99" s="439">
        <v>660</v>
      </c>
      <c r="B99" s="438" t="s">
        <v>386</v>
      </c>
      <c r="C99" s="497">
        <v>13690</v>
      </c>
      <c r="D99" s="498">
        <v>10393</v>
      </c>
      <c r="E99" s="648">
        <v>0.7591672753834916</v>
      </c>
      <c r="F99" s="499">
        <v>3439</v>
      </c>
      <c r="G99" s="648">
        <v>0.2512052593133674</v>
      </c>
      <c r="H99" s="498">
        <v>220</v>
      </c>
      <c r="I99" s="500">
        <v>1.6070124178232285E-2</v>
      </c>
      <c r="J99" s="498">
        <v>81</v>
      </c>
      <c r="K99" s="500">
        <v>5.9167275383491596E-3</v>
      </c>
      <c r="L99" s="498">
        <v>27</v>
      </c>
      <c r="M99" s="500">
        <v>1.9722425127830534E-3</v>
      </c>
      <c r="N99" s="495">
        <v>14160</v>
      </c>
      <c r="O99" s="614">
        <v>1.0343316289262234</v>
      </c>
      <c r="P99" s="494">
        <v>-470</v>
      </c>
    </row>
    <row r="100" spans="1:157" outlineLevel="2">
      <c r="A100" s="439">
        <v>667</v>
      </c>
      <c r="B100" s="438" t="s">
        <v>387</v>
      </c>
      <c r="C100" s="497">
        <v>16489</v>
      </c>
      <c r="D100" s="498">
        <v>9955</v>
      </c>
      <c r="E100" s="648">
        <v>0.6037358238825884</v>
      </c>
      <c r="F100" s="499">
        <v>3228</v>
      </c>
      <c r="G100" s="648">
        <v>0.19576687488628783</v>
      </c>
      <c r="H100" s="498">
        <v>239</v>
      </c>
      <c r="I100" s="500">
        <v>1.4494511492510158E-2</v>
      </c>
      <c r="J100" s="498">
        <v>102</v>
      </c>
      <c r="K100" s="500">
        <v>6.185942143247013E-3</v>
      </c>
      <c r="L100" s="498">
        <v>11</v>
      </c>
      <c r="M100" s="500">
        <v>6.6711140760506999E-4</v>
      </c>
      <c r="N100" s="495">
        <v>13535</v>
      </c>
      <c r="O100" s="614">
        <v>0.82085026381223847</v>
      </c>
      <c r="P100" s="494">
        <v>2954</v>
      </c>
    </row>
    <row r="101" spans="1:157" ht="15.75" outlineLevel="2" thickBot="1">
      <c r="A101" s="439">
        <v>674</v>
      </c>
      <c r="B101" s="438" t="s">
        <v>388</v>
      </c>
      <c r="C101" s="497">
        <v>23349</v>
      </c>
      <c r="D101" s="498">
        <v>11742</v>
      </c>
      <c r="E101" s="648">
        <v>0.50289091609919057</v>
      </c>
      <c r="F101" s="499">
        <v>2577</v>
      </c>
      <c r="G101" s="648">
        <v>0.11036875240909674</v>
      </c>
      <c r="H101" s="498">
        <v>252</v>
      </c>
      <c r="I101" s="500">
        <v>1.0792753436978029E-2</v>
      </c>
      <c r="J101" s="498">
        <v>63</v>
      </c>
      <c r="K101" s="500">
        <v>2.6981883592445072E-3</v>
      </c>
      <c r="L101" s="498">
        <v>12</v>
      </c>
      <c r="M101" s="500">
        <v>5.1394063985609666E-4</v>
      </c>
      <c r="N101" s="495">
        <v>14646</v>
      </c>
      <c r="O101" s="614">
        <v>0.62726455094436595</v>
      </c>
      <c r="P101" s="494">
        <v>8703</v>
      </c>
    </row>
    <row r="102" spans="1:157" outlineLevel="2">
      <c r="A102" s="439">
        <v>697</v>
      </c>
      <c r="B102" s="444" t="s">
        <v>389</v>
      </c>
      <c r="C102" s="497">
        <v>37801</v>
      </c>
      <c r="D102" s="498">
        <v>17197</v>
      </c>
      <c r="E102" s="648">
        <v>0.45493505462818445</v>
      </c>
      <c r="F102" s="499">
        <v>15397</v>
      </c>
      <c r="G102" s="648">
        <v>0.40731726673897517</v>
      </c>
      <c r="H102" s="498">
        <v>394</v>
      </c>
      <c r="I102" s="500">
        <v>1.0423004682415809E-2</v>
      </c>
      <c r="J102" s="498">
        <v>234</v>
      </c>
      <c r="K102" s="500">
        <v>6.1903124255972067E-3</v>
      </c>
      <c r="L102" s="498">
        <v>21</v>
      </c>
      <c r="M102" s="500">
        <v>5.5554085870744162E-4</v>
      </c>
      <c r="N102" s="495">
        <v>33243</v>
      </c>
      <c r="O102" s="614">
        <v>0.87942117933388009</v>
      </c>
      <c r="P102" s="494">
        <v>4558</v>
      </c>
      <c r="R102" s="674" t="s">
        <v>290</v>
      </c>
      <c r="S102" s="675">
        <v>0.39191808766017877</v>
      </c>
      <c r="X102" s="674" t="s">
        <v>290</v>
      </c>
      <c r="Y102" s="675">
        <v>0.76311844077961022</v>
      </c>
      <c r="AD102" s="674" t="s">
        <v>290</v>
      </c>
      <c r="AE102" s="675">
        <v>0.81561085972850678</v>
      </c>
      <c r="AJ102" s="674" t="s">
        <v>290</v>
      </c>
      <c r="AK102" s="675">
        <v>0.89255393180236609</v>
      </c>
      <c r="AP102" s="674" t="s">
        <v>290</v>
      </c>
      <c r="AQ102" s="675">
        <v>0.32348144032405501</v>
      </c>
      <c r="AV102" s="674" t="s">
        <v>290</v>
      </c>
      <c r="AW102" s="675">
        <v>0.79007450953585345</v>
      </c>
      <c r="BB102" s="674" t="s">
        <v>290</v>
      </c>
      <c r="BC102" s="675">
        <v>0.77622177765075739</v>
      </c>
      <c r="BH102" s="674" t="s">
        <v>290</v>
      </c>
      <c r="BI102" s="675">
        <v>0.77394724664507175</v>
      </c>
      <c r="BN102" s="674" t="s">
        <v>290</v>
      </c>
      <c r="BO102" s="675">
        <v>0.30445838972970757</v>
      </c>
      <c r="BT102" s="674" t="s">
        <v>290</v>
      </c>
      <c r="BU102" s="675">
        <v>0.58104921898025341</v>
      </c>
      <c r="BZ102" s="674" t="s">
        <v>290</v>
      </c>
      <c r="CA102" s="675">
        <v>0.19155443675267464</v>
      </c>
      <c r="CF102" s="674" t="s">
        <v>290</v>
      </c>
      <c r="CG102" s="675">
        <v>0.44124849726167681</v>
      </c>
      <c r="CL102" s="674" t="s">
        <v>290</v>
      </c>
      <c r="CM102" s="675">
        <v>0.35776554413036615</v>
      </c>
      <c r="CR102" s="674" t="s">
        <v>290</v>
      </c>
      <c r="CS102" s="675">
        <v>0.89120580235720759</v>
      </c>
      <c r="CX102" s="674" t="s">
        <v>290</v>
      </c>
      <c r="CY102" s="675">
        <v>0.6703856675427774</v>
      </c>
      <c r="DD102" s="674" t="s">
        <v>290</v>
      </c>
      <c r="DE102" s="675">
        <v>0.2292731168617109</v>
      </c>
      <c r="DJ102" s="674" t="s">
        <v>290</v>
      </c>
      <c r="DK102" s="675">
        <v>0.17769989420536195</v>
      </c>
      <c r="DP102" s="674" t="s">
        <v>290</v>
      </c>
      <c r="DQ102" s="675">
        <v>0.79658660900455636</v>
      </c>
      <c r="DV102" s="674" t="s">
        <v>290</v>
      </c>
      <c r="DW102" s="675">
        <v>0.88764044943820219</v>
      </c>
      <c r="EB102" s="674" t="s">
        <v>290</v>
      </c>
      <c r="EC102" s="675">
        <v>0.7339689265536723</v>
      </c>
      <c r="EH102" s="674" t="s">
        <v>290</v>
      </c>
      <c r="EI102" s="675">
        <v>0.73550055411895088</v>
      </c>
      <c r="EN102" s="674" t="s">
        <v>290</v>
      </c>
      <c r="EO102" s="675">
        <v>0.80172060630888975</v>
      </c>
      <c r="ET102" s="674" t="s">
        <v>290</v>
      </c>
      <c r="EU102" s="675">
        <v>0.51731191529043707</v>
      </c>
      <c r="EZ102" s="674" t="s">
        <v>290</v>
      </c>
      <c r="FA102" s="675">
        <v>0.74699898913318175</v>
      </c>
    </row>
    <row r="103" spans="1:157" outlineLevel="2">
      <c r="A103" s="439">
        <v>756</v>
      </c>
      <c r="B103" s="438" t="s">
        <v>390</v>
      </c>
      <c r="C103" s="497">
        <v>38203</v>
      </c>
      <c r="D103" s="498">
        <v>23647</v>
      </c>
      <c r="E103" s="648">
        <v>0.61898280239771741</v>
      </c>
      <c r="F103" s="499">
        <v>7012</v>
      </c>
      <c r="G103" s="648">
        <v>0.18354579483286654</v>
      </c>
      <c r="H103" s="498">
        <v>766</v>
      </c>
      <c r="I103" s="500">
        <v>2.0050781352249823E-2</v>
      </c>
      <c r="J103" s="498">
        <v>176</v>
      </c>
      <c r="K103" s="500">
        <v>4.6069680391592283E-3</v>
      </c>
      <c r="L103" s="498">
        <v>55</v>
      </c>
      <c r="M103" s="500">
        <v>1.4396775122372588E-3</v>
      </c>
      <c r="N103" s="495">
        <v>31656</v>
      </c>
      <c r="O103" s="614">
        <v>0.82862602413423025</v>
      </c>
      <c r="P103" s="494">
        <v>6547</v>
      </c>
      <c r="R103" s="676" t="s">
        <v>292</v>
      </c>
      <c r="S103" s="677">
        <v>0.58717696581726375</v>
      </c>
      <c r="X103" s="676" t="s">
        <v>292</v>
      </c>
      <c r="Y103" s="677">
        <v>0.19822697346978685</v>
      </c>
      <c r="AD103" s="676" t="s">
        <v>292</v>
      </c>
      <c r="AE103" s="677">
        <v>0.1510180995475113</v>
      </c>
      <c r="AJ103" s="676" t="s">
        <v>292</v>
      </c>
      <c r="AK103" s="677">
        <v>7.3625608907446072E-2</v>
      </c>
      <c r="AP103" s="676" t="s">
        <v>292</v>
      </c>
      <c r="AQ103" s="677">
        <v>0.65859516426791886</v>
      </c>
      <c r="AV103" s="676" t="s">
        <v>292</v>
      </c>
      <c r="AW103" s="677">
        <v>0.1834711873675576</v>
      </c>
      <c r="BB103" s="676" t="s">
        <v>292</v>
      </c>
      <c r="BC103" s="677">
        <v>0.19091168905401543</v>
      </c>
      <c r="BH103" s="676" t="s">
        <v>292</v>
      </c>
      <c r="BI103" s="677">
        <v>0.19296621934289682</v>
      </c>
      <c r="BN103" s="676" t="s">
        <v>292</v>
      </c>
      <c r="BO103" s="677">
        <v>0.67981214880439689</v>
      </c>
      <c r="BT103" s="676" t="s">
        <v>292</v>
      </c>
      <c r="BU103" s="677">
        <v>0.38653109342764513</v>
      </c>
      <c r="BZ103" s="676" t="s">
        <v>292</v>
      </c>
      <c r="CA103" s="677">
        <v>0.79394587791063564</v>
      </c>
      <c r="CF103" s="676" t="s">
        <v>292</v>
      </c>
      <c r="CG103" s="677">
        <v>0.54267776837793313</v>
      </c>
      <c r="CL103" s="676" t="s">
        <v>292</v>
      </c>
      <c r="CM103" s="677">
        <v>0.62210842794579979</v>
      </c>
      <c r="CR103" s="676" t="s">
        <v>292</v>
      </c>
      <c r="CS103" s="677">
        <v>7.9442429737080683E-2</v>
      </c>
      <c r="CX103" s="676" t="s">
        <v>292</v>
      </c>
      <c r="CY103" s="677">
        <v>0.30853403422195996</v>
      </c>
      <c r="DD103" s="676" t="s">
        <v>292</v>
      </c>
      <c r="DE103" s="677">
        <v>0.75572770726883143</v>
      </c>
      <c r="DJ103" s="676" t="s">
        <v>292</v>
      </c>
      <c r="DK103" s="677">
        <v>0.80242475293692939</v>
      </c>
      <c r="DP103" s="676" t="s">
        <v>292</v>
      </c>
      <c r="DQ103" s="677">
        <v>0.16935670708162792</v>
      </c>
      <c r="DV103" s="676" t="s">
        <v>292</v>
      </c>
      <c r="DW103" s="677">
        <v>8.5963973604423038E-2</v>
      </c>
      <c r="EB103" s="676" t="s">
        <v>292</v>
      </c>
      <c r="EC103" s="677">
        <v>0.24286723163841809</v>
      </c>
      <c r="EH103" s="676" t="s">
        <v>292</v>
      </c>
      <c r="EI103" s="677">
        <v>0.23849279645363872</v>
      </c>
      <c r="EN103" s="676" t="s">
        <v>292</v>
      </c>
      <c r="EO103" s="677">
        <v>0.17595247849242113</v>
      </c>
      <c r="ET103" s="676" t="s">
        <v>292</v>
      </c>
      <c r="EU103" s="677">
        <v>0.46316517763138104</v>
      </c>
      <c r="EZ103" s="676" t="s">
        <v>292</v>
      </c>
      <c r="FA103" s="677">
        <v>0.22150619155926207</v>
      </c>
    </row>
    <row r="104" spans="1:157" ht="12.75" outlineLevel="2">
      <c r="A104" s="440"/>
      <c r="B104" s="440" t="s">
        <v>391</v>
      </c>
      <c r="C104" s="430">
        <v>384751</v>
      </c>
      <c r="D104" s="430">
        <v>213038</v>
      </c>
      <c r="E104" s="681">
        <v>0.55370356412329014</v>
      </c>
      <c r="F104" s="430">
        <v>87866</v>
      </c>
      <c r="G104" s="681">
        <v>0.22837107635847601</v>
      </c>
      <c r="H104" s="430">
        <v>6104</v>
      </c>
      <c r="I104" s="681">
        <v>1.5864806069379938E-2</v>
      </c>
      <c r="J104" s="430">
        <v>3268</v>
      </c>
      <c r="K104" s="681">
        <v>8.4938050843272658E-3</v>
      </c>
      <c r="L104" s="430">
        <v>1051</v>
      </c>
      <c r="M104" s="681">
        <v>2.7316368248555558E-3</v>
      </c>
      <c r="N104" s="430">
        <v>311327</v>
      </c>
      <c r="O104" s="450">
        <v>80.916488846032891</v>
      </c>
      <c r="P104" s="431">
        <v>73424</v>
      </c>
      <c r="R104" s="676" t="s">
        <v>294</v>
      </c>
      <c r="S104" s="677">
        <v>1.2784715256567752E-2</v>
      </c>
      <c r="X104" s="676" t="s">
        <v>294</v>
      </c>
      <c r="Y104" s="677">
        <v>2.9919822697346977E-2</v>
      </c>
      <c r="AD104" s="676" t="s">
        <v>294</v>
      </c>
      <c r="AE104" s="677">
        <v>1.6402714932126698E-2</v>
      </c>
      <c r="AJ104" s="676" t="s">
        <v>294</v>
      </c>
      <c r="AK104" s="677">
        <v>2.6443980514961725E-2</v>
      </c>
      <c r="AP104" s="676" t="s">
        <v>294</v>
      </c>
      <c r="AQ104" s="677">
        <v>1.2635993762658398E-2</v>
      </c>
      <c r="AV104" s="676" t="s">
        <v>294</v>
      </c>
      <c r="AW104" s="677">
        <v>1.9140064255930001E-2</v>
      </c>
      <c r="BB104" s="676" t="s">
        <v>294</v>
      </c>
      <c r="BC104" s="677">
        <v>2.0291511860531582E-2</v>
      </c>
      <c r="BH104" s="676" t="s">
        <v>294</v>
      </c>
      <c r="BI104" s="677">
        <v>2.1749190189726979E-2</v>
      </c>
      <c r="BN104" s="676" t="s">
        <v>294</v>
      </c>
      <c r="BO104" s="677">
        <v>8.8593576965669985E-3</v>
      </c>
      <c r="BT104" s="676" t="s">
        <v>294</v>
      </c>
      <c r="BU104" s="677">
        <v>1.488358384910109E-2</v>
      </c>
      <c r="BZ104" s="676" t="s">
        <v>294</v>
      </c>
      <c r="CA104" s="677">
        <v>8.7224669603524225E-3</v>
      </c>
      <c r="CF104" s="676" t="s">
        <v>294</v>
      </c>
      <c r="CG104" s="677">
        <v>1.0908767086691305E-2</v>
      </c>
      <c r="CL104" s="676" t="s">
        <v>294</v>
      </c>
      <c r="CM104" s="677">
        <v>1.2163479359152126E-2</v>
      </c>
      <c r="CR104" s="676" t="s">
        <v>294</v>
      </c>
      <c r="CS104" s="677">
        <v>2.1192203082502265E-2</v>
      </c>
      <c r="CX104" s="676" t="s">
        <v>294</v>
      </c>
      <c r="CY104" s="677">
        <v>1.5555436356809527E-2</v>
      </c>
      <c r="DD104" s="676" t="s">
        <v>294</v>
      </c>
      <c r="DE104" s="677">
        <v>9.8895665073347617E-3</v>
      </c>
      <c r="DJ104" s="676" t="s">
        <v>294</v>
      </c>
      <c r="DK104" s="677">
        <v>9.3811264371274003E-3</v>
      </c>
      <c r="DP104" s="676" t="s">
        <v>294</v>
      </c>
      <c r="DQ104" s="677">
        <v>2.0310448683296008E-2</v>
      </c>
      <c r="DV104" s="676" t="s">
        <v>294</v>
      </c>
      <c r="DW104" s="677">
        <v>1.8726591760299626E-2</v>
      </c>
      <c r="EB104" s="676" t="s">
        <v>294</v>
      </c>
      <c r="EC104" s="677">
        <v>1.5536723163841809E-2</v>
      </c>
      <c r="EH104" s="676" t="s">
        <v>294</v>
      </c>
      <c r="EI104" s="677">
        <v>1.7657923900997415E-2</v>
      </c>
      <c r="EN104" s="676" t="s">
        <v>294</v>
      </c>
      <c r="EO104" s="677">
        <v>1.7206063088897994E-2</v>
      </c>
      <c r="ET104" s="676" t="s">
        <v>294</v>
      </c>
      <c r="EU104" s="677">
        <v>1.1852119243148933E-2</v>
      </c>
      <c r="EZ104" s="676" t="s">
        <v>294</v>
      </c>
      <c r="FA104" s="677">
        <v>2.4197624462977001E-2</v>
      </c>
    </row>
    <row r="105" spans="1:157" ht="15.75" outlineLevel="2" thickBot="1">
      <c r="A105" s="439">
        <v>30</v>
      </c>
      <c r="B105" s="438" t="s">
        <v>392</v>
      </c>
      <c r="C105" s="497">
        <v>32142</v>
      </c>
      <c r="D105" s="498">
        <v>10079</v>
      </c>
      <c r="E105" s="648">
        <v>0.3135772509489142</v>
      </c>
      <c r="F105" s="499">
        <v>14200</v>
      </c>
      <c r="G105" s="648">
        <v>0.44178955883268001</v>
      </c>
      <c r="H105" s="498">
        <v>443</v>
      </c>
      <c r="I105" s="500">
        <v>1.3782589757949101E-2</v>
      </c>
      <c r="J105" s="498">
        <v>237</v>
      </c>
      <c r="K105" s="500">
        <v>7.3735299607989545E-3</v>
      </c>
      <c r="L105" s="498">
        <v>79</v>
      </c>
      <c r="M105" s="500">
        <v>2.4578433202663182E-3</v>
      </c>
      <c r="N105" s="495">
        <v>25038</v>
      </c>
      <c r="O105" s="614">
        <v>0.77898077282060851</v>
      </c>
      <c r="P105" s="494">
        <v>7104</v>
      </c>
      <c r="R105" s="679" t="s">
        <v>296</v>
      </c>
      <c r="S105" s="678">
        <v>7.0495553877537222E-3</v>
      </c>
      <c r="X105" s="679" t="s">
        <v>296</v>
      </c>
      <c r="Y105" s="678">
        <v>6.844403885014015E-3</v>
      </c>
      <c r="AD105" s="679" t="s">
        <v>296</v>
      </c>
      <c r="AE105" s="678">
        <v>1.6119909502262445E-2</v>
      </c>
      <c r="AJ105" s="679" t="s">
        <v>296</v>
      </c>
      <c r="AK105" s="678">
        <v>5.706332637439109E-3</v>
      </c>
      <c r="AP105" s="679" t="s">
        <v>296</v>
      </c>
      <c r="AQ105" s="678">
        <v>4.534619038230602E-3</v>
      </c>
      <c r="AV105" s="679" t="s">
        <v>296</v>
      </c>
      <c r="AW105" s="678">
        <v>6.7673798619181076E-3</v>
      </c>
      <c r="BB105" s="679" t="s">
        <v>296</v>
      </c>
      <c r="BC105" s="678">
        <v>1.0860245784509859E-2</v>
      </c>
      <c r="BH105" s="679" t="s">
        <v>296</v>
      </c>
      <c r="BI105" s="678">
        <v>1.018047200370199E-2</v>
      </c>
      <c r="BN105" s="679" t="s">
        <v>296</v>
      </c>
      <c r="BO105" s="678">
        <v>6.2138550510643532E-3</v>
      </c>
      <c r="BT105" s="679" t="s">
        <v>296</v>
      </c>
      <c r="BU105" s="678">
        <v>1.6504568228706159E-2</v>
      </c>
      <c r="BZ105" s="679" t="s">
        <v>296</v>
      </c>
      <c r="CA105" s="678">
        <v>4.4933920704845814E-3</v>
      </c>
      <c r="CF105" s="679" t="s">
        <v>296</v>
      </c>
      <c r="CG105" s="678">
        <v>4.2744556747851643E-3</v>
      </c>
      <c r="CL105" s="679" t="s">
        <v>296</v>
      </c>
      <c r="CM105" s="678">
        <v>7.1388366441976362E-3</v>
      </c>
      <c r="CR105" s="679" t="s">
        <v>296</v>
      </c>
      <c r="CS105" s="678">
        <v>6.5729827742520399E-3</v>
      </c>
      <c r="CX105" s="679" t="s">
        <v>296</v>
      </c>
      <c r="CY105" s="678">
        <v>4.2375154213377675E-3</v>
      </c>
      <c r="DD105" s="679" t="s">
        <v>296</v>
      </c>
      <c r="DE105" s="678">
        <v>4.0657106752376247E-3</v>
      </c>
      <c r="DJ105" s="679" t="s">
        <v>296</v>
      </c>
      <c r="DK105" s="678">
        <v>9.4412940038005842E-3</v>
      </c>
      <c r="DP105" s="679" t="s">
        <v>296</v>
      </c>
      <c r="DQ105" s="678">
        <v>1.1970036296239092E-2</v>
      </c>
      <c r="DV105" s="679" t="s">
        <v>296</v>
      </c>
      <c r="DW105" s="678">
        <v>5.3504547886570357E-3</v>
      </c>
      <c r="EB105" s="679" t="s">
        <v>296</v>
      </c>
      <c r="EC105" s="678">
        <v>5.7203389830508475E-3</v>
      </c>
      <c r="EH105" s="679" t="s">
        <v>296</v>
      </c>
      <c r="EI105" s="678">
        <v>7.5360177318064278E-3</v>
      </c>
      <c r="EN105" s="679" t="s">
        <v>296</v>
      </c>
      <c r="EO105" s="678">
        <v>4.3015157722244984E-3</v>
      </c>
      <c r="ET105" s="679" t="s">
        <v>296</v>
      </c>
      <c r="EU105" s="678">
        <v>7.0390758956772855E-3</v>
      </c>
      <c r="EZ105" s="679" t="s">
        <v>296</v>
      </c>
      <c r="FA105" s="678">
        <v>5.5597675006317914E-3</v>
      </c>
    </row>
    <row r="106" spans="1:157" outlineLevel="2">
      <c r="A106" s="439">
        <v>34</v>
      </c>
      <c r="B106" s="438" t="s">
        <v>393</v>
      </c>
      <c r="C106" s="497">
        <v>45796</v>
      </c>
      <c r="D106" s="498">
        <v>28260</v>
      </c>
      <c r="E106" s="648">
        <v>0.61708446152502405</v>
      </c>
      <c r="F106" s="499">
        <v>11123</v>
      </c>
      <c r="G106" s="648">
        <v>0.24288147436457333</v>
      </c>
      <c r="H106" s="498">
        <v>699</v>
      </c>
      <c r="I106" s="500">
        <v>1.5263341776574374E-2</v>
      </c>
      <c r="J106" s="498">
        <v>636</v>
      </c>
      <c r="K106" s="500">
        <v>1.3887675779544065E-2</v>
      </c>
      <c r="L106" s="498">
        <v>128</v>
      </c>
      <c r="M106" s="500">
        <v>2.7950039304742774E-3</v>
      </c>
      <c r="N106" s="495">
        <v>40846</v>
      </c>
      <c r="O106" s="614">
        <v>0.89191195737619011</v>
      </c>
      <c r="P106" s="494">
        <v>4950</v>
      </c>
    </row>
    <row r="107" spans="1:157" outlineLevel="2">
      <c r="A107" s="439">
        <v>36</v>
      </c>
      <c r="B107" s="438" t="s">
        <v>394</v>
      </c>
      <c r="C107" s="497">
        <v>6082</v>
      </c>
      <c r="D107" s="498">
        <v>2420</v>
      </c>
      <c r="E107" s="648">
        <v>0.39789542913515291</v>
      </c>
      <c r="F107" s="499">
        <v>1274</v>
      </c>
      <c r="G107" s="648">
        <v>0.2094705688918119</v>
      </c>
      <c r="H107" s="498">
        <v>92</v>
      </c>
      <c r="I107" s="500">
        <v>1.5126603091088459E-2</v>
      </c>
      <c r="J107" s="498">
        <v>32</v>
      </c>
      <c r="K107" s="500">
        <v>5.2614271621177246E-3</v>
      </c>
      <c r="L107" s="498">
        <v>12</v>
      </c>
      <c r="M107" s="500">
        <v>1.9730351857941467E-3</v>
      </c>
      <c r="N107" s="495">
        <v>3830</v>
      </c>
      <c r="O107" s="614">
        <v>0.62972706346596519</v>
      </c>
      <c r="P107" s="494">
        <v>2252</v>
      </c>
    </row>
    <row r="108" spans="1:157" outlineLevel="2">
      <c r="A108" s="439">
        <v>91</v>
      </c>
      <c r="B108" s="438" t="s">
        <v>395</v>
      </c>
      <c r="C108" s="497">
        <v>10808</v>
      </c>
      <c r="D108" s="498">
        <v>6247</v>
      </c>
      <c r="E108" s="648">
        <v>0.57799777942264985</v>
      </c>
      <c r="F108" s="499">
        <v>894</v>
      </c>
      <c r="G108" s="648">
        <v>8.2716506291635822E-2</v>
      </c>
      <c r="H108" s="498">
        <v>154</v>
      </c>
      <c r="I108" s="500">
        <v>1.4248704663212436E-2</v>
      </c>
      <c r="J108" s="498">
        <v>48</v>
      </c>
      <c r="K108" s="500">
        <v>4.4411547002220575E-3</v>
      </c>
      <c r="L108" s="498">
        <v>14</v>
      </c>
      <c r="M108" s="500">
        <v>1.2953367875647669E-3</v>
      </c>
      <c r="N108" s="495">
        <v>7357</v>
      </c>
      <c r="O108" s="614">
        <v>0.68069948186528495</v>
      </c>
      <c r="P108" s="494">
        <v>3451</v>
      </c>
    </row>
    <row r="109" spans="1:157" outlineLevel="1">
      <c r="A109" s="439">
        <v>93</v>
      </c>
      <c r="B109" s="438" t="s">
        <v>396</v>
      </c>
      <c r="C109" s="497">
        <v>16485</v>
      </c>
      <c r="D109" s="498">
        <v>14108</v>
      </c>
      <c r="E109" s="648">
        <v>0.85580831058538065</v>
      </c>
      <c r="F109" s="499">
        <v>1220</v>
      </c>
      <c r="G109" s="648">
        <v>7.4006672732787382E-2</v>
      </c>
      <c r="H109" s="498">
        <v>283</v>
      </c>
      <c r="I109" s="500">
        <v>1.7167121625720351E-2</v>
      </c>
      <c r="J109" s="498">
        <v>86</v>
      </c>
      <c r="K109" s="500">
        <v>5.2168638155899302E-3</v>
      </c>
      <c r="L109" s="498">
        <v>41</v>
      </c>
      <c r="M109" s="500">
        <v>2.4871094934789204E-3</v>
      </c>
      <c r="N109" s="495">
        <v>15738</v>
      </c>
      <c r="O109" s="614">
        <v>0.95468607825295726</v>
      </c>
      <c r="P109" s="494">
        <v>747</v>
      </c>
    </row>
    <row r="110" spans="1:157" outlineLevel="2">
      <c r="A110" s="439">
        <v>101</v>
      </c>
      <c r="B110" s="439" t="s">
        <v>397</v>
      </c>
      <c r="C110" s="497">
        <v>27458</v>
      </c>
      <c r="D110" s="498">
        <v>18578</v>
      </c>
      <c r="E110" s="648">
        <v>0.67659698448539585</v>
      </c>
      <c r="F110" s="499">
        <v>7199</v>
      </c>
      <c r="G110" s="648">
        <v>0.26218224196955348</v>
      </c>
      <c r="H110" s="498">
        <v>440</v>
      </c>
      <c r="I110" s="500">
        <v>1.6024473741714618E-2</v>
      </c>
      <c r="J110" s="498">
        <v>215</v>
      </c>
      <c r="K110" s="500">
        <v>7.8301405783378249E-3</v>
      </c>
      <c r="L110" s="498">
        <v>151</v>
      </c>
      <c r="M110" s="500">
        <v>5.4993080340884262E-3</v>
      </c>
      <c r="N110" s="495">
        <v>26583</v>
      </c>
      <c r="O110" s="614">
        <v>0.96813314880909029</v>
      </c>
      <c r="P110" s="494">
        <v>875</v>
      </c>
    </row>
    <row r="111" spans="1:157" outlineLevel="2">
      <c r="A111" s="439">
        <v>145</v>
      </c>
      <c r="B111" s="438" t="s">
        <v>398</v>
      </c>
      <c r="C111" s="497">
        <v>4907</v>
      </c>
      <c r="D111" s="498">
        <v>3379</v>
      </c>
      <c r="E111" s="648">
        <v>0.68860811086203388</v>
      </c>
      <c r="F111" s="499">
        <v>827</v>
      </c>
      <c r="G111" s="648">
        <v>0.16853474628082332</v>
      </c>
      <c r="H111" s="498">
        <v>130</v>
      </c>
      <c r="I111" s="500">
        <v>2.6492765437130628E-2</v>
      </c>
      <c r="J111" s="498">
        <v>33</v>
      </c>
      <c r="K111" s="500">
        <v>6.7250866109639287E-3</v>
      </c>
      <c r="L111" s="498">
        <v>10</v>
      </c>
      <c r="M111" s="500">
        <v>2.0379050336254332E-3</v>
      </c>
      <c r="N111" s="495">
        <v>4379</v>
      </c>
      <c r="O111" s="614">
        <v>0.89239861422457711</v>
      </c>
      <c r="P111" s="494">
        <v>528</v>
      </c>
    </row>
    <row r="112" spans="1:157" outlineLevel="2">
      <c r="A112" s="439">
        <v>209</v>
      </c>
      <c r="B112" s="438" t="s">
        <v>399</v>
      </c>
      <c r="C112" s="497">
        <v>22540</v>
      </c>
      <c r="D112" s="498">
        <v>13443</v>
      </c>
      <c r="E112" s="648">
        <v>0.59640638864241347</v>
      </c>
      <c r="F112" s="499">
        <v>3123</v>
      </c>
      <c r="G112" s="648">
        <v>0.1385536823425022</v>
      </c>
      <c r="H112" s="498">
        <v>301</v>
      </c>
      <c r="I112" s="500">
        <v>1.3354037267080746E-2</v>
      </c>
      <c r="J112" s="498">
        <v>93</v>
      </c>
      <c r="K112" s="500">
        <v>4.1259982253771072E-3</v>
      </c>
      <c r="L112" s="498">
        <v>74</v>
      </c>
      <c r="M112" s="500">
        <v>3.2830523513753328E-3</v>
      </c>
      <c r="N112" s="495">
        <v>17034</v>
      </c>
      <c r="O112" s="614">
        <v>0.75572315882874885</v>
      </c>
      <c r="P112" s="494">
        <v>5506</v>
      </c>
    </row>
    <row r="113" spans="1:157" outlineLevel="2">
      <c r="A113" s="439">
        <v>282</v>
      </c>
      <c r="B113" s="438" t="s">
        <v>400</v>
      </c>
      <c r="C113" s="497">
        <v>25764</v>
      </c>
      <c r="D113" s="498">
        <v>8072</v>
      </c>
      <c r="E113" s="648">
        <v>0.31330538736221086</v>
      </c>
      <c r="F113" s="499">
        <v>6255</v>
      </c>
      <c r="G113" s="648">
        <v>0.24278062412668841</v>
      </c>
      <c r="H113" s="498">
        <v>543</v>
      </c>
      <c r="I113" s="500">
        <v>2.1075919888216117E-2</v>
      </c>
      <c r="J113" s="498">
        <v>312</v>
      </c>
      <c r="K113" s="500">
        <v>1.2109920819748486E-2</v>
      </c>
      <c r="L113" s="498">
        <v>39</v>
      </c>
      <c r="M113" s="500">
        <v>1.5137401024685607E-3</v>
      </c>
      <c r="N113" s="495">
        <v>15221</v>
      </c>
      <c r="O113" s="614">
        <v>0.59078559229933236</v>
      </c>
      <c r="P113" s="494">
        <v>10543</v>
      </c>
    </row>
    <row r="114" spans="1:157" outlineLevel="2">
      <c r="A114" s="439">
        <v>353</v>
      </c>
      <c r="B114" s="438" t="s">
        <v>401</v>
      </c>
      <c r="C114" s="497">
        <v>5790</v>
      </c>
      <c r="D114" s="498">
        <v>2719</v>
      </c>
      <c r="E114" s="648">
        <v>0.46960276338514678</v>
      </c>
      <c r="F114" s="499">
        <v>937</v>
      </c>
      <c r="G114" s="648">
        <v>0.16183074265975819</v>
      </c>
      <c r="H114" s="498">
        <v>80</v>
      </c>
      <c r="I114" s="500">
        <v>1.3816925734024179E-2</v>
      </c>
      <c r="J114" s="498">
        <v>74</v>
      </c>
      <c r="K114" s="500">
        <v>1.2780656303972366E-2</v>
      </c>
      <c r="L114" s="498">
        <v>13</v>
      </c>
      <c r="M114" s="500">
        <v>2.2452504317789293E-3</v>
      </c>
      <c r="N114" s="495">
        <v>3823</v>
      </c>
      <c r="O114" s="614">
        <v>0.66027633851468048</v>
      </c>
      <c r="P114" s="494">
        <v>1967</v>
      </c>
    </row>
    <row r="115" spans="1:157" outlineLevel="2">
      <c r="A115" s="439">
        <v>364</v>
      </c>
      <c r="B115" s="438" t="s">
        <v>402</v>
      </c>
      <c r="C115" s="497">
        <v>15400</v>
      </c>
      <c r="D115" s="498">
        <v>9553</v>
      </c>
      <c r="E115" s="648">
        <v>0.62032467532467528</v>
      </c>
      <c r="F115" s="499">
        <v>3634</v>
      </c>
      <c r="G115" s="648">
        <v>0.23597402597402597</v>
      </c>
      <c r="H115" s="498">
        <v>290</v>
      </c>
      <c r="I115" s="500">
        <v>1.8831168831168831E-2</v>
      </c>
      <c r="J115" s="498">
        <v>107</v>
      </c>
      <c r="K115" s="500">
        <v>6.9480519480519479E-3</v>
      </c>
      <c r="L115" s="498">
        <v>28</v>
      </c>
      <c r="M115" s="500">
        <v>1.8181818181818182E-3</v>
      </c>
      <c r="N115" s="495">
        <v>13612</v>
      </c>
      <c r="O115" s="614">
        <v>0.88389610389610385</v>
      </c>
      <c r="P115" s="494">
        <v>1788</v>
      </c>
    </row>
    <row r="116" spans="1:157" outlineLevel="1">
      <c r="A116" s="439">
        <v>368</v>
      </c>
      <c r="B116" s="438" t="s">
        <v>403</v>
      </c>
      <c r="C116" s="497">
        <v>14344</v>
      </c>
      <c r="D116" s="498">
        <v>6443</v>
      </c>
      <c r="E116" s="648">
        <v>0.44917735638594536</v>
      </c>
      <c r="F116" s="499">
        <v>3591</v>
      </c>
      <c r="G116" s="648">
        <v>0.25034857780256553</v>
      </c>
      <c r="H116" s="498">
        <v>334</v>
      </c>
      <c r="I116" s="500">
        <v>2.328499721137758E-2</v>
      </c>
      <c r="J116" s="498">
        <v>93</v>
      </c>
      <c r="K116" s="500">
        <v>6.4835471277189067E-3</v>
      </c>
      <c r="L116" s="498">
        <v>32</v>
      </c>
      <c r="M116" s="500">
        <v>2.2308979364194089E-3</v>
      </c>
      <c r="N116" s="495">
        <v>10493</v>
      </c>
      <c r="O116" s="614">
        <v>0.73152537646402682</v>
      </c>
      <c r="P116" s="494">
        <v>3851</v>
      </c>
    </row>
    <row r="117" spans="1:157" outlineLevel="2">
      <c r="A117" s="439">
        <v>390</v>
      </c>
      <c r="B117" s="438" t="s">
        <v>404</v>
      </c>
      <c r="C117" s="497">
        <v>8571</v>
      </c>
      <c r="D117" s="498">
        <v>4625</v>
      </c>
      <c r="E117" s="648">
        <v>0.5396103138490258</v>
      </c>
      <c r="F117" s="499">
        <v>3282</v>
      </c>
      <c r="G117" s="648">
        <v>0.38291914595729787</v>
      </c>
      <c r="H117" s="498">
        <v>100</v>
      </c>
      <c r="I117" s="500">
        <v>1.1667250029168125E-2</v>
      </c>
      <c r="J117" s="498">
        <v>51</v>
      </c>
      <c r="K117" s="500">
        <v>5.9502975148757438E-3</v>
      </c>
      <c r="L117" s="498">
        <v>55</v>
      </c>
      <c r="M117" s="500">
        <v>6.416987516042469E-3</v>
      </c>
      <c r="N117" s="495">
        <v>8113</v>
      </c>
      <c r="O117" s="614">
        <v>0.94656399486640996</v>
      </c>
      <c r="P117" s="494">
        <v>458</v>
      </c>
    </row>
    <row r="118" spans="1:157" outlineLevel="2">
      <c r="A118" s="439">
        <v>467</v>
      </c>
      <c r="B118" s="438" t="s">
        <v>405</v>
      </c>
      <c r="C118" s="497">
        <v>6973</v>
      </c>
      <c r="D118" s="498">
        <v>4463</v>
      </c>
      <c r="E118" s="648">
        <v>0.6400401548831206</v>
      </c>
      <c r="F118" s="499">
        <v>890</v>
      </c>
      <c r="G118" s="648">
        <v>0.1276351642047899</v>
      </c>
      <c r="H118" s="498">
        <v>100</v>
      </c>
      <c r="I118" s="500">
        <v>1.434102968593145E-2</v>
      </c>
      <c r="J118" s="498">
        <v>52</v>
      </c>
      <c r="K118" s="500">
        <v>7.4573354366843543E-3</v>
      </c>
      <c r="L118" s="498">
        <v>10</v>
      </c>
      <c r="M118" s="500">
        <v>1.434102968593145E-3</v>
      </c>
      <c r="N118" s="495">
        <v>5515</v>
      </c>
      <c r="O118" s="614">
        <v>0.79090778717911947</v>
      </c>
      <c r="P118" s="494">
        <v>1458</v>
      </c>
    </row>
    <row r="119" spans="1:157" outlineLevel="2">
      <c r="A119" s="439">
        <v>576</v>
      </c>
      <c r="B119" s="438" t="s">
        <v>406</v>
      </c>
      <c r="C119" s="497">
        <v>9124</v>
      </c>
      <c r="D119" s="498">
        <v>5623</v>
      </c>
      <c r="E119" s="648">
        <v>0.616286716352477</v>
      </c>
      <c r="F119" s="499">
        <v>1139</v>
      </c>
      <c r="G119" s="648">
        <v>0.12483559842174485</v>
      </c>
      <c r="H119" s="498">
        <v>105</v>
      </c>
      <c r="I119" s="500">
        <v>1.1508110477860588E-2</v>
      </c>
      <c r="J119" s="498">
        <v>32</v>
      </c>
      <c r="K119" s="500">
        <v>3.5072336694432268E-3</v>
      </c>
      <c r="L119" s="498">
        <v>12</v>
      </c>
      <c r="M119" s="500">
        <v>1.31521262604121E-3</v>
      </c>
      <c r="N119" s="495">
        <v>6911</v>
      </c>
      <c r="O119" s="614">
        <v>0.75745287154756691</v>
      </c>
      <c r="P119" s="494">
        <v>2213</v>
      </c>
    </row>
    <row r="120" spans="1:157" outlineLevel="2">
      <c r="A120" s="439">
        <v>642</v>
      </c>
      <c r="B120" s="438" t="s">
        <v>407</v>
      </c>
      <c r="C120" s="497">
        <v>19153</v>
      </c>
      <c r="D120" s="498">
        <v>12830</v>
      </c>
      <c r="E120" s="648">
        <v>0.6698689500339372</v>
      </c>
      <c r="F120" s="499">
        <v>2229</v>
      </c>
      <c r="G120" s="648">
        <v>0.11637863520075184</v>
      </c>
      <c r="H120" s="498">
        <v>210</v>
      </c>
      <c r="I120" s="500">
        <v>1.0964339790111209E-2</v>
      </c>
      <c r="J120" s="498">
        <v>73</v>
      </c>
      <c r="K120" s="500">
        <v>3.811413355610087E-3</v>
      </c>
      <c r="L120" s="498">
        <v>52</v>
      </c>
      <c r="M120" s="500">
        <v>2.7149793765989662E-3</v>
      </c>
      <c r="N120" s="495">
        <v>15394</v>
      </c>
      <c r="O120" s="614">
        <v>0.80373831775700932</v>
      </c>
      <c r="P120" s="494">
        <v>3759</v>
      </c>
    </row>
    <row r="121" spans="1:157" ht="15.75" outlineLevel="2" thickBot="1">
      <c r="A121" s="439">
        <v>679</v>
      </c>
      <c r="B121" s="438" t="s">
        <v>408</v>
      </c>
      <c r="C121" s="497">
        <v>27647</v>
      </c>
      <c r="D121" s="498">
        <v>12802</v>
      </c>
      <c r="E121" s="648">
        <v>0.46305204904691288</v>
      </c>
      <c r="F121" s="499">
        <v>5493</v>
      </c>
      <c r="G121" s="648">
        <v>0.19868340145404564</v>
      </c>
      <c r="H121" s="498">
        <v>285</v>
      </c>
      <c r="I121" s="500">
        <v>1.0308532571345896E-2</v>
      </c>
      <c r="J121" s="498">
        <v>436</v>
      </c>
      <c r="K121" s="500">
        <v>1.5770246319673019E-2</v>
      </c>
      <c r="L121" s="498">
        <v>59</v>
      </c>
      <c r="M121" s="500">
        <v>2.1340470937172206E-3</v>
      </c>
      <c r="N121" s="495">
        <v>19075</v>
      </c>
      <c r="O121" s="614">
        <v>0.68994827648569468</v>
      </c>
      <c r="P121" s="494">
        <v>8572</v>
      </c>
    </row>
    <row r="122" spans="1:157" outlineLevel="2">
      <c r="A122" s="439">
        <v>789</v>
      </c>
      <c r="B122" s="438" t="s">
        <v>409</v>
      </c>
      <c r="C122" s="497">
        <v>17029</v>
      </c>
      <c r="D122" s="498">
        <v>9215</v>
      </c>
      <c r="E122" s="648">
        <v>0.54113570967173641</v>
      </c>
      <c r="F122" s="499">
        <v>4382</v>
      </c>
      <c r="G122" s="648">
        <v>0.25732573844618006</v>
      </c>
      <c r="H122" s="498">
        <v>306</v>
      </c>
      <c r="I122" s="500">
        <v>1.7969346409066885E-2</v>
      </c>
      <c r="J122" s="498">
        <v>193</v>
      </c>
      <c r="K122" s="500">
        <v>1.1333607375653297E-2</v>
      </c>
      <c r="L122" s="498">
        <v>46</v>
      </c>
      <c r="M122" s="500">
        <v>2.7012742967878326E-3</v>
      </c>
      <c r="N122" s="495">
        <v>14142</v>
      </c>
      <c r="O122" s="614">
        <v>0.83046567619942446</v>
      </c>
      <c r="P122" s="494">
        <v>2887</v>
      </c>
      <c r="R122" s="674" t="s">
        <v>290</v>
      </c>
      <c r="S122" s="675">
        <v>0.6842901515127181</v>
      </c>
      <c r="X122" s="674" t="s">
        <v>290</v>
      </c>
      <c r="Y122" s="675">
        <v>0.40254812684719227</v>
      </c>
      <c r="AD122" s="674" t="s">
        <v>290</v>
      </c>
      <c r="AE122" s="675">
        <v>0.6918670126817803</v>
      </c>
      <c r="AJ122" s="674" t="s">
        <v>290</v>
      </c>
      <c r="AK122" s="675">
        <v>0.63185378590078334</v>
      </c>
      <c r="AP122" s="674" t="s">
        <v>290</v>
      </c>
      <c r="AQ122" s="675">
        <v>0.84912328394726111</v>
      </c>
      <c r="AV122" s="674" t="s">
        <v>290</v>
      </c>
      <c r="AW122" s="675">
        <v>0.89642902528910917</v>
      </c>
      <c r="BB122" s="674" t="s">
        <v>290</v>
      </c>
      <c r="BC122" s="675">
        <v>0.6988676974005944</v>
      </c>
      <c r="BH122" s="674" t="s">
        <v>290</v>
      </c>
      <c r="BI122" s="675">
        <v>0.77163736012788309</v>
      </c>
      <c r="BN122" s="674" t="s">
        <v>290</v>
      </c>
      <c r="BO122" s="675">
        <v>0.78918633321592113</v>
      </c>
      <c r="BT122" s="674" t="s">
        <v>290</v>
      </c>
      <c r="BU122" s="675">
        <v>0.53031995269693188</v>
      </c>
      <c r="BZ122" s="674" t="s">
        <v>290</v>
      </c>
      <c r="CA122" s="675">
        <v>0.71122155375359664</v>
      </c>
      <c r="CF122" s="674" t="s">
        <v>290</v>
      </c>
      <c r="CG122" s="675">
        <v>0.70180722891566261</v>
      </c>
      <c r="CL122" s="674" t="s">
        <v>290</v>
      </c>
      <c r="CM122" s="675">
        <v>0.61402839988563807</v>
      </c>
      <c r="CR122" s="674" t="s">
        <v>290</v>
      </c>
      <c r="CS122" s="675">
        <v>0.57007272279058296</v>
      </c>
      <c r="CX122" s="674" t="s">
        <v>290</v>
      </c>
      <c r="CY122" s="675">
        <v>0.80924750679963731</v>
      </c>
      <c r="DD122" s="674" t="s">
        <v>290</v>
      </c>
      <c r="DE122" s="675">
        <v>0.81363044421936048</v>
      </c>
      <c r="DJ122" s="674" t="s">
        <v>290</v>
      </c>
      <c r="DK122" s="675">
        <v>0.83344160062361961</v>
      </c>
      <c r="DP122" s="674" t="s">
        <v>290</v>
      </c>
      <c r="DQ122" s="675">
        <v>0.67114023591087812</v>
      </c>
      <c r="DV122" s="674" t="s">
        <v>290</v>
      </c>
      <c r="DW122" s="675">
        <v>0.65160514778673451</v>
      </c>
      <c r="EB122" s="674" t="s">
        <v>290</v>
      </c>
      <c r="EC122" s="675">
        <v>0.5974527209571594</v>
      </c>
      <c r="EH122" s="674" t="s">
        <v>290</v>
      </c>
      <c r="EI122" s="675">
        <v>0.48562474451560156</v>
      </c>
      <c r="EN122" s="674" t="s">
        <v>290</v>
      </c>
      <c r="EO122" s="675">
        <v>0.79371980676328502</v>
      </c>
      <c r="ET122" s="674" t="s">
        <v>290</v>
      </c>
      <c r="EU122" s="675">
        <v>0.62608880390907162</v>
      </c>
      <c r="EZ122" s="674" t="s">
        <v>290</v>
      </c>
      <c r="FA122" s="675">
        <v>0.5959778783308195</v>
      </c>
    </row>
    <row r="123" spans="1:157" outlineLevel="2">
      <c r="A123" s="439">
        <v>792</v>
      </c>
      <c r="B123" s="438" t="s">
        <v>410</v>
      </c>
      <c r="C123" s="497">
        <v>6510</v>
      </c>
      <c r="D123" s="498">
        <v>3096</v>
      </c>
      <c r="E123" s="648">
        <v>0.47557603686635946</v>
      </c>
      <c r="F123" s="499">
        <v>1913</v>
      </c>
      <c r="G123" s="648">
        <v>0.29385560675883254</v>
      </c>
      <c r="H123" s="498">
        <v>96</v>
      </c>
      <c r="I123" s="500">
        <v>1.4746543778801843E-2</v>
      </c>
      <c r="J123" s="498">
        <v>60</v>
      </c>
      <c r="K123" s="500">
        <v>9.2165898617511521E-3</v>
      </c>
      <c r="L123" s="498">
        <v>17</v>
      </c>
      <c r="M123" s="500">
        <v>2.6113671274961598E-3</v>
      </c>
      <c r="N123" s="495">
        <v>5182</v>
      </c>
      <c r="O123" s="614">
        <v>0.79600614439324113</v>
      </c>
      <c r="P123" s="494">
        <v>1328</v>
      </c>
      <c r="R123" s="676" t="s">
        <v>292</v>
      </c>
      <c r="S123" s="677">
        <v>0.28223058070774459</v>
      </c>
      <c r="X123" s="676" t="s">
        <v>292</v>
      </c>
      <c r="Y123" s="677">
        <v>0.56713795031552039</v>
      </c>
      <c r="AD123" s="676" t="s">
        <v>292</v>
      </c>
      <c r="AE123" s="677">
        <v>0.27231552661215297</v>
      </c>
      <c r="AJ123" s="676" t="s">
        <v>292</v>
      </c>
      <c r="AK123" s="677">
        <v>0.33263707571801565</v>
      </c>
      <c r="AP123" s="676" t="s">
        <v>292</v>
      </c>
      <c r="AQ123" s="677">
        <v>0.12151692265869241</v>
      </c>
      <c r="AV123" s="676" t="s">
        <v>292</v>
      </c>
      <c r="AW123" s="677">
        <v>7.7519379844961239E-2</v>
      </c>
      <c r="BB123" s="676" t="s">
        <v>292</v>
      </c>
      <c r="BC123" s="677">
        <v>0.27081217319339429</v>
      </c>
      <c r="BH123" s="676" t="s">
        <v>292</v>
      </c>
      <c r="BI123" s="677">
        <v>0.1888559031742407</v>
      </c>
      <c r="BN123" s="676" t="s">
        <v>292</v>
      </c>
      <c r="BO123" s="677">
        <v>0.18333920394505107</v>
      </c>
      <c r="BT123" s="676" t="s">
        <v>292</v>
      </c>
      <c r="BU123" s="677">
        <v>0.41094540437553378</v>
      </c>
      <c r="BZ123" s="676" t="s">
        <v>292</v>
      </c>
      <c r="CA123" s="677">
        <v>0.24509547475804341</v>
      </c>
      <c r="CF123" s="676" t="s">
        <v>292</v>
      </c>
      <c r="CG123" s="677">
        <v>0.26697032030561269</v>
      </c>
      <c r="CL123" s="676" t="s">
        <v>292</v>
      </c>
      <c r="CM123" s="677">
        <v>0.34222815210140095</v>
      </c>
      <c r="CR123" s="676" t="s">
        <v>292</v>
      </c>
      <c r="CS123" s="677">
        <v>0.4045359299889067</v>
      </c>
      <c r="CX123" s="676" t="s">
        <v>292</v>
      </c>
      <c r="CY123" s="677">
        <v>0.1613780598368087</v>
      </c>
      <c r="DD123" s="676" t="s">
        <v>292</v>
      </c>
      <c r="DE123" s="677">
        <v>0.16480972362899726</v>
      </c>
      <c r="DJ123" s="676" t="s">
        <v>292</v>
      </c>
      <c r="DK123" s="677">
        <v>0.14479667402884241</v>
      </c>
      <c r="DP123" s="676" t="s">
        <v>292</v>
      </c>
      <c r="DQ123" s="677">
        <v>0.28796854521625165</v>
      </c>
      <c r="DV123" s="676" t="s">
        <v>292</v>
      </c>
      <c r="DW123" s="677">
        <v>0.30985716306038752</v>
      </c>
      <c r="EB123" s="676" t="s">
        <v>292</v>
      </c>
      <c r="EC123" s="677">
        <v>0.36916248552682362</v>
      </c>
      <c r="EH123" s="676" t="s">
        <v>292</v>
      </c>
      <c r="EI123" s="677">
        <v>0.48630603624471996</v>
      </c>
      <c r="EN123" s="676" t="s">
        <v>292</v>
      </c>
      <c r="EO123" s="677">
        <v>0.17475040257648952</v>
      </c>
      <c r="ET123" s="676" t="s">
        <v>292</v>
      </c>
      <c r="EU123" s="677">
        <v>0.33439558104950073</v>
      </c>
      <c r="EZ123" s="676" t="s">
        <v>292</v>
      </c>
      <c r="FA123" s="677">
        <v>0.37124183006535949</v>
      </c>
    </row>
    <row r="124" spans="1:157" outlineLevel="2">
      <c r="A124" s="439">
        <v>809</v>
      </c>
      <c r="B124" s="438" t="s">
        <v>411</v>
      </c>
      <c r="C124" s="497">
        <v>11259</v>
      </c>
      <c r="D124" s="498">
        <v>3564</v>
      </c>
      <c r="E124" s="648">
        <v>0.31654676258992803</v>
      </c>
      <c r="F124" s="499">
        <v>3569</v>
      </c>
      <c r="G124" s="648">
        <v>0.31699085176303404</v>
      </c>
      <c r="H124" s="498">
        <v>120</v>
      </c>
      <c r="I124" s="500">
        <v>1.0658140154543033E-2</v>
      </c>
      <c r="J124" s="498">
        <v>55</v>
      </c>
      <c r="K124" s="500">
        <v>4.8849809041655564E-3</v>
      </c>
      <c r="L124" s="498">
        <v>31</v>
      </c>
      <c r="M124" s="500">
        <v>2.75335287325695E-3</v>
      </c>
      <c r="N124" s="495">
        <v>7339</v>
      </c>
      <c r="O124" s="614">
        <v>0.65183408828492762</v>
      </c>
      <c r="P124" s="494">
        <v>3920</v>
      </c>
      <c r="R124" s="676" t="s">
        <v>294</v>
      </c>
      <c r="S124" s="677">
        <v>1.9606394562630289E-2</v>
      </c>
      <c r="X124" s="676" t="s">
        <v>294</v>
      </c>
      <c r="Y124" s="677">
        <v>1.7693106478153208E-2</v>
      </c>
      <c r="AD124" s="676" t="s">
        <v>294</v>
      </c>
      <c r="AE124" s="677">
        <v>1.7113058806247857E-2</v>
      </c>
      <c r="AJ124" s="676" t="s">
        <v>294</v>
      </c>
      <c r="AK124" s="677">
        <v>2.402088772845953E-2</v>
      </c>
      <c r="AP124" s="676" t="s">
        <v>294</v>
      </c>
      <c r="AQ124" s="677">
        <v>2.093244529019981E-2</v>
      </c>
      <c r="AV124" s="676" t="s">
        <v>294</v>
      </c>
      <c r="AW124" s="677">
        <v>1.7981954505019698E-2</v>
      </c>
      <c r="BB124" s="676" t="s">
        <v>294</v>
      </c>
      <c r="BC124" s="677">
        <v>1.6551931685663771E-2</v>
      </c>
      <c r="BH124" s="676" t="s">
        <v>294</v>
      </c>
      <c r="BI124" s="677">
        <v>2.96871431833752E-2</v>
      </c>
      <c r="BN124" s="676" t="s">
        <v>294</v>
      </c>
      <c r="BO124" s="677">
        <v>1.7670541270400377E-2</v>
      </c>
      <c r="BT124" s="676" t="s">
        <v>294</v>
      </c>
      <c r="BU124" s="677">
        <v>3.5674397214374876E-2</v>
      </c>
      <c r="BZ124" s="676" t="s">
        <v>294</v>
      </c>
      <c r="CA124" s="677">
        <v>2.0925974365681402E-2</v>
      </c>
      <c r="CF124" s="676" t="s">
        <v>294</v>
      </c>
      <c r="CG124" s="677">
        <v>2.1304731119600354E-2</v>
      </c>
      <c r="CL124" s="676" t="s">
        <v>294</v>
      </c>
      <c r="CM124" s="677">
        <v>3.1830744305727625E-2</v>
      </c>
      <c r="CR124" s="676" t="s">
        <v>294</v>
      </c>
      <c r="CS124" s="677">
        <v>1.2325896708985578E-2</v>
      </c>
      <c r="CX124" s="676" t="s">
        <v>294</v>
      </c>
      <c r="CY124" s="677">
        <v>1.8132366273798731E-2</v>
      </c>
      <c r="DD124" s="676" t="s">
        <v>294</v>
      </c>
      <c r="DE124" s="677">
        <v>1.5193170308204312E-2</v>
      </c>
      <c r="DJ124" s="676" t="s">
        <v>294</v>
      </c>
      <c r="DK124" s="677">
        <v>1.3641678576068598E-2</v>
      </c>
      <c r="DP124" s="676" t="s">
        <v>294</v>
      </c>
      <c r="DQ124" s="677">
        <v>1.4941022280471821E-2</v>
      </c>
      <c r="DV124" s="676" t="s">
        <v>294</v>
      </c>
      <c r="DW124" s="677">
        <v>2.1637675010606705E-2</v>
      </c>
      <c r="EB124" s="676" t="s">
        <v>294</v>
      </c>
      <c r="EC124" s="677">
        <v>1.8525665766113468E-2</v>
      </c>
      <c r="EH124" s="676" t="s">
        <v>294</v>
      </c>
      <c r="EI124" s="677">
        <v>1.6351001498841805E-2</v>
      </c>
      <c r="EN124" s="676" t="s">
        <v>294</v>
      </c>
      <c r="EO124" s="677">
        <v>2.3542673107890499E-2</v>
      </c>
      <c r="ET124" s="676" t="s">
        <v>294</v>
      </c>
      <c r="EU124" s="677">
        <v>2.5069046101550883E-2</v>
      </c>
      <c r="EZ124" s="676" t="s">
        <v>294</v>
      </c>
      <c r="FA124" s="677">
        <v>1.4479638009049774E-2</v>
      </c>
    </row>
    <row r="125" spans="1:157" ht="15.75" outlineLevel="2" thickBot="1">
      <c r="A125" s="439">
        <v>847</v>
      </c>
      <c r="B125" s="438" t="s">
        <v>412</v>
      </c>
      <c r="C125" s="497">
        <v>31885</v>
      </c>
      <c r="D125" s="498">
        <v>24645</v>
      </c>
      <c r="E125" s="648">
        <v>0.77293398149600123</v>
      </c>
      <c r="F125" s="499">
        <v>5426</v>
      </c>
      <c r="G125" s="648">
        <v>0.17017406303904659</v>
      </c>
      <c r="H125" s="498">
        <v>731</v>
      </c>
      <c r="I125" s="500">
        <v>2.2926140818566722E-2</v>
      </c>
      <c r="J125" s="498">
        <v>178</v>
      </c>
      <c r="K125" s="500">
        <v>5.5825623333856048E-3</v>
      </c>
      <c r="L125" s="498">
        <v>70</v>
      </c>
      <c r="M125" s="500">
        <v>2.1953896816684962E-3</v>
      </c>
      <c r="N125" s="495">
        <v>31050</v>
      </c>
      <c r="O125" s="614">
        <v>0.97381213736866867</v>
      </c>
      <c r="P125" s="494">
        <v>835</v>
      </c>
      <c r="R125" s="679" t="s">
        <v>296</v>
      </c>
      <c r="S125" s="678">
        <v>1.049700154499931E-2</v>
      </c>
      <c r="X125" s="679" t="s">
        <v>296</v>
      </c>
      <c r="Y125" s="678">
        <v>9.465612269350587E-3</v>
      </c>
      <c r="AD125" s="679" t="s">
        <v>296</v>
      </c>
      <c r="AE125" s="678">
        <v>1.557068011555599E-2</v>
      </c>
      <c r="AJ125" s="679" t="s">
        <v>296</v>
      </c>
      <c r="AK125" s="678">
        <v>8.3550913838120102E-3</v>
      </c>
      <c r="AP125" s="679" t="s">
        <v>296</v>
      </c>
      <c r="AQ125" s="678">
        <v>6.5243985320103306E-3</v>
      </c>
      <c r="AV125" s="679" t="s">
        <v>296</v>
      </c>
      <c r="AW125" s="678">
        <v>5.4644808743169399E-3</v>
      </c>
      <c r="BB125" s="679" t="s">
        <v>296</v>
      </c>
      <c r="BC125" s="678">
        <v>8.0878757100402519E-3</v>
      </c>
      <c r="BH125" s="679" t="s">
        <v>296</v>
      </c>
      <c r="BI125" s="678">
        <v>7.5359671157798581E-3</v>
      </c>
      <c r="BN125" s="679" t="s">
        <v>296</v>
      </c>
      <c r="BO125" s="678">
        <v>5.4596688974991193E-3</v>
      </c>
      <c r="BT125" s="679" t="s">
        <v>296</v>
      </c>
      <c r="BU125" s="678">
        <v>2.0497996189475069E-2</v>
      </c>
      <c r="BZ125" s="679" t="s">
        <v>296</v>
      </c>
      <c r="CA125" s="678">
        <v>1.9356526288255297E-2</v>
      </c>
      <c r="CF125" s="679" t="s">
        <v>296</v>
      </c>
      <c r="CG125" s="678">
        <v>7.8607111372318537E-3</v>
      </c>
      <c r="CL125" s="679" t="s">
        <v>296</v>
      </c>
      <c r="CM125" s="678">
        <v>8.8630515581816453E-3</v>
      </c>
      <c r="CR125" s="679" t="s">
        <v>296</v>
      </c>
      <c r="CS125" s="678">
        <v>6.2862073215826453E-3</v>
      </c>
      <c r="CX125" s="679" t="s">
        <v>296</v>
      </c>
      <c r="CY125" s="678">
        <v>9.4288304623753403E-3</v>
      </c>
      <c r="DD125" s="679" t="s">
        <v>296</v>
      </c>
      <c r="DE125" s="678">
        <v>4.6302995225003616E-3</v>
      </c>
      <c r="DJ125" s="679" t="s">
        <v>296</v>
      </c>
      <c r="DK125" s="678">
        <v>4.7421073145381314E-3</v>
      </c>
      <c r="DP125" s="679" t="s">
        <v>296</v>
      </c>
      <c r="DQ125" s="678">
        <v>2.2857142857142857E-2</v>
      </c>
      <c r="DV125" s="679" t="s">
        <v>296</v>
      </c>
      <c r="DW125" s="678">
        <v>1.3647291755055862E-2</v>
      </c>
      <c r="EB125" s="679" t="s">
        <v>296</v>
      </c>
      <c r="EC125" s="678">
        <v>1.1578541103820918E-2</v>
      </c>
      <c r="EH125" s="679" t="s">
        <v>296</v>
      </c>
      <c r="EI125" s="678">
        <v>7.4942090203024931E-3</v>
      </c>
      <c r="EN125" s="679" t="s">
        <v>296</v>
      </c>
      <c r="EO125" s="678">
        <v>5.7326892109500803E-3</v>
      </c>
      <c r="ET125" s="679" t="s">
        <v>296</v>
      </c>
      <c r="EU125" s="678">
        <v>1.1047376248141066E-2</v>
      </c>
      <c r="EZ125" s="679" t="s">
        <v>296</v>
      </c>
      <c r="FA125" s="678">
        <v>1.2066365007541479E-2</v>
      </c>
    </row>
    <row r="126" spans="1:157" outlineLevel="2">
      <c r="A126" s="439">
        <v>856</v>
      </c>
      <c r="B126" s="438" t="s">
        <v>413</v>
      </c>
      <c r="C126" s="497">
        <v>6876</v>
      </c>
      <c r="D126" s="498">
        <v>2947</v>
      </c>
      <c r="E126" s="648">
        <v>0.42859220477021526</v>
      </c>
      <c r="F126" s="499">
        <v>1574</v>
      </c>
      <c r="G126" s="648">
        <v>0.22891215823152997</v>
      </c>
      <c r="H126" s="498">
        <v>118</v>
      </c>
      <c r="I126" s="500">
        <v>1.7161140197789412E-2</v>
      </c>
      <c r="J126" s="498">
        <v>52</v>
      </c>
      <c r="K126" s="500">
        <v>7.5625363583478765E-3</v>
      </c>
      <c r="L126" s="498">
        <v>16</v>
      </c>
      <c r="M126" s="500">
        <v>2.3269342641070389E-3</v>
      </c>
      <c r="N126" s="495">
        <v>4707</v>
      </c>
      <c r="O126" s="614">
        <v>0.68455497382198949</v>
      </c>
      <c r="P126" s="494">
        <v>2169</v>
      </c>
    </row>
    <row r="127" spans="1:157" outlineLevel="2">
      <c r="A127" s="439">
        <v>861</v>
      </c>
      <c r="B127" s="438" t="s">
        <v>414</v>
      </c>
      <c r="C127" s="497">
        <v>12208</v>
      </c>
      <c r="D127" s="498">
        <v>5927</v>
      </c>
      <c r="E127" s="648">
        <v>0.4855013106159895</v>
      </c>
      <c r="F127" s="499">
        <v>3692</v>
      </c>
      <c r="G127" s="648">
        <v>0.30242463958060289</v>
      </c>
      <c r="H127" s="498">
        <v>144</v>
      </c>
      <c r="I127" s="500">
        <v>1.1795543905635648E-2</v>
      </c>
      <c r="J127" s="498">
        <v>120</v>
      </c>
      <c r="K127" s="500">
        <v>9.8296199213630409E-3</v>
      </c>
      <c r="L127" s="498">
        <v>62</v>
      </c>
      <c r="M127" s="500">
        <v>5.078636959370904E-3</v>
      </c>
      <c r="N127" s="495">
        <v>9945</v>
      </c>
      <c r="O127" s="614">
        <v>0.81462975098296198</v>
      </c>
      <c r="P127" s="494">
        <v>2263</v>
      </c>
    </row>
    <row r="128" spans="1:157" s="22" customFormat="1" ht="12.75" outlineLevel="1">
      <c r="A128" s="440"/>
      <c r="B128" s="440" t="s">
        <v>415</v>
      </c>
      <c r="C128" s="430">
        <v>4146548</v>
      </c>
      <c r="D128" s="430">
        <v>1102582</v>
      </c>
      <c r="E128" s="681">
        <v>0.26590359016704979</v>
      </c>
      <c r="F128" s="430">
        <v>3166199</v>
      </c>
      <c r="G128" s="681">
        <v>0.76357466499845172</v>
      </c>
      <c r="H128" s="430">
        <v>63098</v>
      </c>
      <c r="I128" s="681">
        <v>1.5216994955804201E-2</v>
      </c>
      <c r="J128" s="430">
        <v>67655</v>
      </c>
      <c r="K128" s="681">
        <v>1.6315981389821124E-2</v>
      </c>
      <c r="L128" s="430">
        <v>7163</v>
      </c>
      <c r="M128" s="681">
        <v>1.7274610109421138E-3</v>
      </c>
      <c r="N128" s="430">
        <v>4406697</v>
      </c>
      <c r="O128" s="450">
        <v>100</v>
      </c>
      <c r="P128" s="431">
        <v>-260149</v>
      </c>
      <c r="R128"/>
      <c r="S128"/>
    </row>
    <row r="129" spans="1:79" ht="21.75" customHeight="1" outlineLevel="2">
      <c r="A129" s="439">
        <v>1</v>
      </c>
      <c r="B129" s="439" t="s">
        <v>416</v>
      </c>
      <c r="C129" s="497">
        <v>2595300</v>
      </c>
      <c r="D129" s="498">
        <v>784133</v>
      </c>
      <c r="E129" s="648">
        <v>0.3021357839170809</v>
      </c>
      <c r="F129" s="499">
        <v>2090018</v>
      </c>
      <c r="G129" s="648">
        <v>0.80530882749585786</v>
      </c>
      <c r="H129" s="498">
        <v>48789</v>
      </c>
      <c r="I129" s="500">
        <v>1.8798982776557623E-2</v>
      </c>
      <c r="J129" s="498">
        <v>51013</v>
      </c>
      <c r="K129" s="500">
        <v>1.9655916464377914E-2</v>
      </c>
      <c r="L129" s="498">
        <v>5445</v>
      </c>
      <c r="M129" s="500">
        <v>2.0980233499017457E-3</v>
      </c>
      <c r="N129" s="495">
        <v>2979398</v>
      </c>
      <c r="O129" s="614">
        <v>1.147997534003776</v>
      </c>
      <c r="P129" s="494">
        <v>-384098</v>
      </c>
    </row>
    <row r="130" spans="1:79" ht="15" customHeight="1" outlineLevel="2">
      <c r="A130" s="439">
        <v>79</v>
      </c>
      <c r="B130" s="438" t="s">
        <v>417</v>
      </c>
      <c r="C130" s="497">
        <v>55649</v>
      </c>
      <c r="D130" s="498">
        <v>20853</v>
      </c>
      <c r="E130" s="648">
        <v>0.37472371471185467</v>
      </c>
      <c r="F130" s="499">
        <v>25733</v>
      </c>
      <c r="G130" s="648">
        <v>0.46241621592481447</v>
      </c>
      <c r="H130" s="498">
        <v>458</v>
      </c>
      <c r="I130" s="500">
        <v>8.2301568761343428E-3</v>
      </c>
      <c r="J130" s="498">
        <v>477</v>
      </c>
      <c r="K130" s="500">
        <v>8.5715825980700461E-3</v>
      </c>
      <c r="L130" s="498">
        <v>65</v>
      </c>
      <c r="M130" s="500">
        <v>1.1680353645168826E-3</v>
      </c>
      <c r="N130" s="495">
        <v>47586</v>
      </c>
      <c r="O130" s="614">
        <v>0.85510970547539045</v>
      </c>
      <c r="P130" s="494">
        <v>8063</v>
      </c>
    </row>
    <row r="131" spans="1:79" ht="15" customHeight="1" outlineLevel="2">
      <c r="A131" s="439">
        <v>88</v>
      </c>
      <c r="B131" s="438" t="s">
        <v>418</v>
      </c>
      <c r="C131" s="497">
        <v>561955</v>
      </c>
      <c r="D131" s="498">
        <v>125516</v>
      </c>
      <c r="E131" s="648">
        <v>0.22335596266604976</v>
      </c>
      <c r="F131" s="499">
        <v>335038</v>
      </c>
      <c r="G131" s="648">
        <v>0.59620076340632255</v>
      </c>
      <c r="H131" s="498">
        <v>4537</v>
      </c>
      <c r="I131" s="500">
        <v>8.073600199304214E-3</v>
      </c>
      <c r="J131" s="498">
        <v>7945</v>
      </c>
      <c r="K131" s="500">
        <v>1.4138142733848795E-2</v>
      </c>
      <c r="L131" s="498">
        <v>659</v>
      </c>
      <c r="M131" s="500">
        <v>1.1726917635753752E-3</v>
      </c>
      <c r="N131" s="495">
        <v>473695</v>
      </c>
      <c r="O131" s="614">
        <v>0.84294116076910075</v>
      </c>
      <c r="P131" s="494">
        <v>88260</v>
      </c>
    </row>
    <row r="132" spans="1:79" ht="15" customHeight="1" outlineLevel="2">
      <c r="A132" s="439">
        <v>129</v>
      </c>
      <c r="B132" s="438" t="s">
        <v>419</v>
      </c>
      <c r="C132" s="497">
        <v>85385</v>
      </c>
      <c r="D132" s="498">
        <v>20508</v>
      </c>
      <c r="E132" s="648">
        <v>0.24018270187972127</v>
      </c>
      <c r="F132" s="499">
        <v>74246</v>
      </c>
      <c r="G132" s="648">
        <v>0.86954383088364462</v>
      </c>
      <c r="H132" s="498">
        <v>645</v>
      </c>
      <c r="I132" s="500">
        <v>7.5540200269368155E-3</v>
      </c>
      <c r="J132" s="498">
        <v>545</v>
      </c>
      <c r="K132" s="500">
        <v>6.3828541312876972E-3</v>
      </c>
      <c r="L132" s="498">
        <v>137</v>
      </c>
      <c r="M132" s="500">
        <v>1.6044972770392926E-3</v>
      </c>
      <c r="N132" s="495">
        <v>96081</v>
      </c>
      <c r="O132" s="614">
        <v>1.1252679041986298</v>
      </c>
      <c r="P132" s="494">
        <v>-10696</v>
      </c>
    </row>
    <row r="133" spans="1:79" ht="15" customHeight="1" outlineLevel="2">
      <c r="A133" s="439">
        <v>212</v>
      </c>
      <c r="B133" s="438" t="s">
        <v>420</v>
      </c>
      <c r="C133" s="497">
        <v>83559</v>
      </c>
      <c r="D133" s="498">
        <v>19535</v>
      </c>
      <c r="E133" s="648">
        <v>0.23378690506109456</v>
      </c>
      <c r="F133" s="499">
        <v>49753</v>
      </c>
      <c r="G133" s="648">
        <v>0.59542359291039859</v>
      </c>
      <c r="H133" s="498">
        <v>961</v>
      </c>
      <c r="I133" s="500">
        <v>1.1500855682810947E-2</v>
      </c>
      <c r="J133" s="498">
        <v>855</v>
      </c>
      <c r="K133" s="500">
        <v>1.0232290956090906E-2</v>
      </c>
      <c r="L133" s="498">
        <v>94</v>
      </c>
      <c r="M133" s="500">
        <v>1.1249536255819241E-3</v>
      </c>
      <c r="N133" s="495">
        <v>71198</v>
      </c>
      <c r="O133" s="614">
        <v>0.85206859823597703</v>
      </c>
      <c r="P133" s="494">
        <v>12361</v>
      </c>
    </row>
    <row r="134" spans="1:79" ht="15" customHeight="1" outlineLevel="2" thickBot="1">
      <c r="A134" s="439">
        <v>266</v>
      </c>
      <c r="B134" s="438" t="s">
        <v>421</v>
      </c>
      <c r="C134" s="497">
        <v>246327</v>
      </c>
      <c r="D134" s="498">
        <v>26801</v>
      </c>
      <c r="E134" s="648">
        <v>0.10880252672260857</v>
      </c>
      <c r="F134" s="499">
        <v>184105</v>
      </c>
      <c r="G134" s="648">
        <v>0.74740081274078762</v>
      </c>
      <c r="H134" s="498">
        <v>3175</v>
      </c>
      <c r="I134" s="500">
        <v>1.2889370633345106E-2</v>
      </c>
      <c r="J134" s="498">
        <v>1553</v>
      </c>
      <c r="K134" s="500">
        <v>6.3046275885306931E-3</v>
      </c>
      <c r="L134" s="498">
        <v>113</v>
      </c>
      <c r="M134" s="500">
        <v>4.5873980521826679E-4</v>
      </c>
      <c r="N134" s="495">
        <v>215747</v>
      </c>
      <c r="O134" s="614">
        <v>0.87585607749049033</v>
      </c>
      <c r="P134" s="494">
        <v>30580</v>
      </c>
    </row>
    <row r="135" spans="1:79" ht="15" customHeight="1" outlineLevel="2">
      <c r="A135" s="439">
        <v>308</v>
      </c>
      <c r="B135" s="438" t="s">
        <v>422</v>
      </c>
      <c r="C135" s="497">
        <v>55483</v>
      </c>
      <c r="D135" s="498">
        <v>15887</v>
      </c>
      <c r="E135" s="648">
        <v>0.28633995998774397</v>
      </c>
      <c r="F135" s="499">
        <v>37053</v>
      </c>
      <c r="G135" s="648">
        <v>0.66782618099237601</v>
      </c>
      <c r="H135" s="498">
        <v>413</v>
      </c>
      <c r="I135" s="500">
        <v>7.4437215002793652E-3</v>
      </c>
      <c r="J135" s="498">
        <v>468</v>
      </c>
      <c r="K135" s="500">
        <v>8.4350161310671745E-3</v>
      </c>
      <c r="L135" s="498">
        <v>49</v>
      </c>
      <c r="M135" s="500">
        <v>8.8315339833822972E-4</v>
      </c>
      <c r="N135" s="495">
        <v>53870</v>
      </c>
      <c r="O135" s="614">
        <v>0.97092803200980482</v>
      </c>
      <c r="P135" s="494">
        <v>1613</v>
      </c>
      <c r="R135" s="674" t="s">
        <v>290</v>
      </c>
      <c r="S135" s="675">
        <v>0.25020599328703563</v>
      </c>
      <c r="X135" s="674" t="s">
        <v>290</v>
      </c>
      <c r="Y135" s="675">
        <v>0.26318504610662957</v>
      </c>
      <c r="AD135" s="674" t="s">
        <v>290</v>
      </c>
      <c r="AE135" s="675">
        <v>0.43821712268314211</v>
      </c>
      <c r="AJ135" s="674" t="s">
        <v>290</v>
      </c>
      <c r="AK135" s="675">
        <v>0.26497218674463524</v>
      </c>
      <c r="AP135" s="674" t="s">
        <v>290</v>
      </c>
      <c r="AQ135" s="675">
        <v>0.21344490586068005</v>
      </c>
      <c r="AV135" s="674" t="s">
        <v>290</v>
      </c>
      <c r="AW135" s="675">
        <v>0.27437568471024465</v>
      </c>
      <c r="BB135" s="674" t="s">
        <v>290</v>
      </c>
      <c r="BC135" s="675">
        <v>0.12422420705734032</v>
      </c>
      <c r="BH135" s="674" t="s">
        <v>290</v>
      </c>
      <c r="BI135" s="675">
        <v>0.29491368108409133</v>
      </c>
      <c r="BN135" s="674" t="s">
        <v>290</v>
      </c>
      <c r="BO135" s="675">
        <v>0.19984342993644369</v>
      </c>
      <c r="BT135" s="674" t="s">
        <v>290</v>
      </c>
      <c r="BU135" s="675">
        <v>0.20782574037811705</v>
      </c>
      <c r="BZ135" s="674" t="s">
        <v>290</v>
      </c>
      <c r="CA135" s="675">
        <v>0.1447352017860988</v>
      </c>
    </row>
    <row r="136" spans="1:79" ht="15" customHeight="1" outlineLevel="2">
      <c r="A136" s="439">
        <v>360</v>
      </c>
      <c r="B136" s="442" t="s">
        <v>423</v>
      </c>
      <c r="C136" s="497">
        <v>296953</v>
      </c>
      <c r="D136" s="498">
        <v>64585</v>
      </c>
      <c r="E136" s="648">
        <v>0.21749233043612962</v>
      </c>
      <c r="F136" s="499">
        <v>251977</v>
      </c>
      <c r="G136" s="648">
        <v>0.8485416884153385</v>
      </c>
      <c r="H136" s="498">
        <v>3242</v>
      </c>
      <c r="I136" s="500">
        <v>1.0917552609335484E-2</v>
      </c>
      <c r="J136" s="498">
        <v>2881</v>
      </c>
      <c r="K136" s="500">
        <v>9.7018720134162649E-3</v>
      </c>
      <c r="L136" s="498">
        <v>493</v>
      </c>
      <c r="M136" s="500">
        <v>1.6601953844547789E-3</v>
      </c>
      <c r="N136" s="495">
        <v>323178</v>
      </c>
      <c r="O136" s="614">
        <v>1.0883136388586747</v>
      </c>
      <c r="P136" s="494">
        <v>-26225</v>
      </c>
      <c r="R136" s="676" t="s">
        <v>292</v>
      </c>
      <c r="S136" s="677">
        <v>0.7184970965782308</v>
      </c>
      <c r="X136" s="676" t="s">
        <v>292</v>
      </c>
      <c r="Y136" s="677">
        <v>0.7014900325501997</v>
      </c>
      <c r="AD136" s="676" t="s">
        <v>292</v>
      </c>
      <c r="AE136" s="677">
        <v>0.5407682931954777</v>
      </c>
      <c r="AJ136" s="676" t="s">
        <v>292</v>
      </c>
      <c r="AK136" s="677">
        <v>0.70728633403350261</v>
      </c>
      <c r="AP136" s="676" t="s">
        <v>292</v>
      </c>
      <c r="AQ136" s="677">
        <v>0.77274383072615815</v>
      </c>
      <c r="AV136" s="676" t="s">
        <v>292</v>
      </c>
      <c r="AW136" s="677">
        <v>0.69879771903705157</v>
      </c>
      <c r="BB136" s="676" t="s">
        <v>292</v>
      </c>
      <c r="BC136" s="677">
        <v>0.85333747398573334</v>
      </c>
      <c r="BH136" s="676" t="s">
        <v>292</v>
      </c>
      <c r="BI136" s="677">
        <v>0.68782253573417484</v>
      </c>
      <c r="BN136" s="676" t="s">
        <v>292</v>
      </c>
      <c r="BO136" s="677">
        <v>0.77968487954006771</v>
      </c>
      <c r="BT136" s="676" t="s">
        <v>292</v>
      </c>
      <c r="BU136" s="677">
        <v>0.76720328556327655</v>
      </c>
      <c r="BZ136" s="676" t="s">
        <v>292</v>
      </c>
      <c r="CA136" s="677">
        <v>0.83868445210059273</v>
      </c>
    </row>
    <row r="137" spans="1:79" ht="15" customHeight="1" outlineLevel="2">
      <c r="A137" s="439">
        <v>380</v>
      </c>
      <c r="B137" s="438" t="s">
        <v>424</v>
      </c>
      <c r="C137" s="497">
        <v>76971</v>
      </c>
      <c r="D137" s="498">
        <v>11993</v>
      </c>
      <c r="E137" s="648">
        <v>0.15581192916812825</v>
      </c>
      <c r="F137" s="499">
        <v>44273</v>
      </c>
      <c r="G137" s="648">
        <v>0.57519065622117416</v>
      </c>
      <c r="H137" s="498">
        <v>336</v>
      </c>
      <c r="I137" s="500">
        <v>4.365280430291928E-3</v>
      </c>
      <c r="J137" s="498">
        <v>1042</v>
      </c>
      <c r="K137" s="500">
        <v>1.3537566096321991E-2</v>
      </c>
      <c r="L137" s="498">
        <v>63</v>
      </c>
      <c r="M137" s="500">
        <v>8.184900806797365E-4</v>
      </c>
      <c r="N137" s="495">
        <v>57707</v>
      </c>
      <c r="O137" s="614">
        <v>0.7497239219965961</v>
      </c>
      <c r="P137" s="494">
        <v>19264</v>
      </c>
      <c r="R137" s="676" t="s">
        <v>294</v>
      </c>
      <c r="S137" s="677">
        <v>1.4318660892727592E-2</v>
      </c>
      <c r="X137" s="676" t="s">
        <v>294</v>
      </c>
      <c r="Y137" s="677">
        <v>1.6375455712865486E-2</v>
      </c>
      <c r="AD137" s="676" t="s">
        <v>294</v>
      </c>
      <c r="AE137" s="677">
        <v>9.6246795275921494E-3</v>
      </c>
      <c r="AJ137" s="676" t="s">
        <v>294</v>
      </c>
      <c r="AK137" s="677">
        <v>9.5778929479939622E-3</v>
      </c>
      <c r="AP137" s="676" t="s">
        <v>294</v>
      </c>
      <c r="AQ137" s="677">
        <v>6.713085833827708E-3</v>
      </c>
      <c r="AV137" s="676" t="s">
        <v>294</v>
      </c>
      <c r="AW137" s="677">
        <v>1.3497570156465069E-2</v>
      </c>
      <c r="BB137" s="676" t="s">
        <v>294</v>
      </c>
      <c r="BC137" s="677">
        <v>1.4716311234918678E-2</v>
      </c>
      <c r="BH137" s="676" t="s">
        <v>294</v>
      </c>
      <c r="BI137" s="677">
        <v>7.666604789307592E-3</v>
      </c>
      <c r="BN137" s="676" t="s">
        <v>294</v>
      </c>
      <c r="BO137" s="677">
        <v>1.0031623439714338E-2</v>
      </c>
      <c r="BT137" s="676" t="s">
        <v>294</v>
      </c>
      <c r="BU137" s="677">
        <v>5.8225171989533331E-3</v>
      </c>
      <c r="BZ137" s="676" t="s">
        <v>294</v>
      </c>
      <c r="CA137" s="677">
        <v>6.1425479107403928E-3</v>
      </c>
    </row>
    <row r="138" spans="1:79" ht="15" customHeight="1" outlineLevel="2" thickBot="1">
      <c r="A138" s="446">
        <v>631</v>
      </c>
      <c r="B138" s="445" t="s">
        <v>425</v>
      </c>
      <c r="C138" s="497">
        <v>88966</v>
      </c>
      <c r="D138" s="501">
        <v>12771</v>
      </c>
      <c r="E138" s="649">
        <v>0.14354922105073847</v>
      </c>
      <c r="F138" s="502">
        <v>74003</v>
      </c>
      <c r="G138" s="649">
        <v>0.83181215295730948</v>
      </c>
      <c r="H138" s="501">
        <v>542</v>
      </c>
      <c r="I138" s="503">
        <v>6.0922150034844772E-3</v>
      </c>
      <c r="J138" s="501">
        <v>876</v>
      </c>
      <c r="K138" s="503">
        <v>9.8464581975136571E-3</v>
      </c>
      <c r="L138" s="498">
        <v>45</v>
      </c>
      <c r="M138" s="500">
        <v>5.0581120877638648E-4</v>
      </c>
      <c r="N138" s="495">
        <v>88237</v>
      </c>
      <c r="O138" s="615">
        <v>0.99180585841782254</v>
      </c>
      <c r="P138" s="496">
        <v>729</v>
      </c>
      <c r="R138" s="679" t="s">
        <v>296</v>
      </c>
      <c r="S138" s="678">
        <v>1.5352768751743085E-2</v>
      </c>
      <c r="X138" s="679" t="s">
        <v>296</v>
      </c>
      <c r="Y138" s="678">
        <v>1.7121915232540266E-2</v>
      </c>
      <c r="AD138" s="679" t="s">
        <v>296</v>
      </c>
      <c r="AE138" s="678">
        <v>1.0023956625898374E-2</v>
      </c>
      <c r="AJ138" s="679" t="s">
        <v>296</v>
      </c>
      <c r="AK138" s="678">
        <v>1.6772395739874813E-2</v>
      </c>
      <c r="AP138" s="679" t="s">
        <v>296</v>
      </c>
      <c r="AQ138" s="678">
        <v>5.6722973324590713E-3</v>
      </c>
      <c r="AV138" s="679" t="s">
        <v>296</v>
      </c>
      <c r="AW138" s="678">
        <v>1.2008764291131773E-2</v>
      </c>
      <c r="BB138" s="679" t="s">
        <v>296</v>
      </c>
      <c r="BC138" s="678">
        <v>7.1982460938043169E-3</v>
      </c>
      <c r="BH138" s="679" t="s">
        <v>296</v>
      </c>
      <c r="BI138" s="678">
        <v>8.6875812140337853E-3</v>
      </c>
      <c r="BN138" s="679" t="s">
        <v>296</v>
      </c>
      <c r="BO138" s="678">
        <v>8.9145919586110442E-3</v>
      </c>
      <c r="BT138" s="679" t="s">
        <v>296</v>
      </c>
      <c r="BU138" s="678">
        <v>1.8056734884849324E-2</v>
      </c>
      <c r="BZ138" s="679" t="s">
        <v>296</v>
      </c>
      <c r="CA138" s="678">
        <v>9.9278080623774606E-3</v>
      </c>
    </row>
    <row r="139" spans="1:79" ht="15" customHeight="1">
      <c r="C139" s="274"/>
      <c r="D139" s="274"/>
      <c r="F139" s="274"/>
      <c r="H139" s="274"/>
      <c r="J139" s="274"/>
      <c r="N139" s="274"/>
    </row>
    <row r="141" spans="1:79" ht="15" customHeight="1">
      <c r="A141" s="801" t="s">
        <v>426</v>
      </c>
      <c r="B141" s="822" t="str">
        <f>+C1</f>
        <v>Abril 2023</v>
      </c>
      <c r="C141" s="823"/>
      <c r="D141" s="823"/>
      <c r="E141" s="823"/>
      <c r="F141" s="823"/>
      <c r="G141" s="823"/>
      <c r="H141" s="824"/>
    </row>
    <row r="142" spans="1:79" ht="15" customHeight="1">
      <c r="A142" s="801" t="s">
        <v>427</v>
      </c>
      <c r="B142" s="822" t="s">
        <v>428</v>
      </c>
      <c r="C142" s="823"/>
      <c r="D142" s="823"/>
      <c r="E142" s="823"/>
      <c r="F142" s="823"/>
      <c r="G142" s="823"/>
      <c r="H142" s="824"/>
    </row>
    <row r="143" spans="1:79" ht="15" customHeight="1">
      <c r="A143" s="802" t="s">
        <v>429</v>
      </c>
      <c r="B143" s="825" t="s">
        <v>430</v>
      </c>
      <c r="C143" s="826"/>
      <c r="D143" s="826"/>
      <c r="E143" s="826"/>
      <c r="F143" s="826"/>
      <c r="G143" s="826"/>
      <c r="H143" s="827"/>
    </row>
    <row r="144" spans="1:79" ht="15" customHeight="1">
      <c r="A144" s="219" t="s">
        <v>431</v>
      </c>
      <c r="B144" s="828" t="s">
        <v>432</v>
      </c>
      <c r="C144" s="829"/>
      <c r="D144" s="829"/>
      <c r="E144" s="829"/>
      <c r="F144" s="829"/>
      <c r="G144" s="829"/>
      <c r="H144" s="829"/>
    </row>
  </sheetData>
  <sheetProtection autoFilter="0"/>
  <mergeCells count="14">
    <mergeCell ref="B141:H141"/>
    <mergeCell ref="B142:H142"/>
    <mergeCell ref="B143:H143"/>
    <mergeCell ref="B144:H144"/>
    <mergeCell ref="A2:A3"/>
    <mergeCell ref="B2:B3"/>
    <mergeCell ref="F2:G2"/>
    <mergeCell ref="D2:E2"/>
    <mergeCell ref="N2:O2"/>
    <mergeCell ref="J2:K2"/>
    <mergeCell ref="L2:M2"/>
    <mergeCell ref="D1:O1"/>
    <mergeCell ref="P1:P3"/>
    <mergeCell ref="H2:I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00000"/>
  </sheetPr>
  <dimension ref="A1:P144"/>
  <sheetViews>
    <sheetView showGridLines="0" view="pageBreakPreview" zoomScaleNormal="90" zoomScaleSheetLayoutView="100" workbookViewId="0">
      <pane xSplit="3" ySplit="5" topLeftCell="K6" activePane="bottomRight" state="frozen"/>
      <selection pane="bottomRight" activeCell="S12" sqref="S12"/>
      <selection pane="bottomLeft" activeCell="Z24" sqref="Z24"/>
      <selection pane="topRight" activeCell="Z24" sqref="Z24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3.7109375" style="64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1.5703125" style="64" customWidth="1"/>
    <col min="17" max="16384" width="11.42578125" style="64"/>
  </cols>
  <sheetData>
    <row r="1" spans="1:16" ht="90.75" customHeight="1" thickBot="1">
      <c r="A1" s="620"/>
      <c r="B1" s="621"/>
      <c r="C1" s="622"/>
      <c r="D1" s="974" t="s">
        <v>3529</v>
      </c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647" t="s">
        <v>269</v>
      </c>
    </row>
    <row r="2" spans="1:16" ht="12.75" customHeight="1">
      <c r="A2" s="975" t="s">
        <v>3465</v>
      </c>
      <c r="B2" s="977" t="s">
        <v>3466</v>
      </c>
      <c r="C2" s="962" t="s">
        <v>281</v>
      </c>
      <c r="D2" s="979" t="s">
        <v>3510</v>
      </c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80"/>
      <c r="P2" s="972" t="s">
        <v>3511</v>
      </c>
    </row>
    <row r="3" spans="1:16" ht="12.75" customHeight="1">
      <c r="A3" s="976"/>
      <c r="B3" s="978"/>
      <c r="C3" s="963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81"/>
      <c r="P3" s="972"/>
    </row>
    <row r="4" spans="1:16" ht="27" customHeight="1" thickBot="1">
      <c r="A4" s="976"/>
      <c r="B4" s="978"/>
      <c r="C4" s="963"/>
      <c r="D4" s="623" t="s">
        <v>3521</v>
      </c>
      <c r="E4" s="624" t="s">
        <v>492</v>
      </c>
      <c r="F4" s="624" t="s">
        <v>3522</v>
      </c>
      <c r="G4" s="624" t="s">
        <v>492</v>
      </c>
      <c r="H4" s="624" t="s">
        <v>3523</v>
      </c>
      <c r="I4" s="624" t="s">
        <v>492</v>
      </c>
      <c r="J4" s="624" t="s">
        <v>3524</v>
      </c>
      <c r="K4" s="624" t="s">
        <v>492</v>
      </c>
      <c r="L4" s="624" t="s">
        <v>3525</v>
      </c>
      <c r="M4" s="624" t="s">
        <v>492</v>
      </c>
      <c r="N4" s="624" t="s">
        <v>3526</v>
      </c>
      <c r="O4" s="625" t="s">
        <v>492</v>
      </c>
      <c r="P4" s="973"/>
    </row>
    <row r="5" spans="1:16" ht="20.25" customHeight="1">
      <c r="A5" s="976"/>
      <c r="B5" s="626" t="s">
        <v>3487</v>
      </c>
      <c r="C5" s="627">
        <v>6994792</v>
      </c>
      <c r="D5" s="627">
        <v>186269</v>
      </c>
      <c r="E5" s="653">
        <v>2.662966961705223E-2</v>
      </c>
      <c r="F5" s="627">
        <v>257977</v>
      </c>
      <c r="G5" s="653">
        <v>3.6881296827696947E-2</v>
      </c>
      <c r="H5" s="629">
        <v>287581</v>
      </c>
      <c r="I5" s="653">
        <v>4.1113588509851327E-2</v>
      </c>
      <c r="J5" s="629">
        <v>755355</v>
      </c>
      <c r="K5" s="653">
        <v>0.18445724483481618</v>
      </c>
      <c r="L5" s="629">
        <v>1892364</v>
      </c>
      <c r="M5" s="653">
        <v>0.46211417103824309</v>
      </c>
      <c r="N5" s="629">
        <v>715468</v>
      </c>
      <c r="O5" s="654">
        <v>0.17471686299485178</v>
      </c>
      <c r="P5" s="633">
        <v>4095014</v>
      </c>
    </row>
    <row r="6" spans="1:16" ht="24.75" customHeight="1">
      <c r="A6" s="634">
        <v>1</v>
      </c>
      <c r="B6" s="185" t="s">
        <v>288</v>
      </c>
      <c r="C6" s="449">
        <v>112081</v>
      </c>
      <c r="D6" s="635">
        <v>1479</v>
      </c>
      <c r="E6" s="651">
        <v>1.3195813741847414E-2</v>
      </c>
      <c r="F6" s="635">
        <v>1915</v>
      </c>
      <c r="G6" s="651">
        <v>1.7085857549450842E-2</v>
      </c>
      <c r="H6" s="66">
        <v>2194</v>
      </c>
      <c r="I6" s="651">
        <v>1.9575128701564047E-2</v>
      </c>
      <c r="J6" s="66">
        <v>5352</v>
      </c>
      <c r="K6" s="651">
        <v>0.19656958166525876</v>
      </c>
      <c r="L6" s="66">
        <v>13530</v>
      </c>
      <c r="M6" s="651">
        <v>0.49693319131744224</v>
      </c>
      <c r="N6" s="66">
        <v>2757</v>
      </c>
      <c r="O6" s="651">
        <v>0.10125977889594888</v>
      </c>
      <c r="P6" s="636">
        <v>27227</v>
      </c>
    </row>
    <row r="7" spans="1:16" ht="15">
      <c r="A7" s="637">
        <v>142</v>
      </c>
      <c r="B7" s="336" t="s">
        <v>67</v>
      </c>
      <c r="C7" s="497">
        <v>4746</v>
      </c>
      <c r="D7" s="638">
        <v>32</v>
      </c>
      <c r="E7" s="650">
        <v>6.7425200168563003E-3</v>
      </c>
      <c r="F7" s="301">
        <v>45</v>
      </c>
      <c r="G7" s="650">
        <v>9.4816687737041723E-3</v>
      </c>
      <c r="H7" s="301">
        <v>55</v>
      </c>
      <c r="I7" s="650">
        <v>1.1588706278971767E-2</v>
      </c>
      <c r="J7" s="301">
        <v>149</v>
      </c>
      <c r="K7" s="650">
        <v>3.1394858828487145E-2</v>
      </c>
      <c r="L7" s="301">
        <v>350</v>
      </c>
      <c r="M7" s="650">
        <v>7.3746312684365781E-2</v>
      </c>
      <c r="N7" s="301">
        <v>192</v>
      </c>
      <c r="O7" s="650">
        <v>4.0455120101137804E-2</v>
      </c>
      <c r="P7" s="639">
        <v>823</v>
      </c>
    </row>
    <row r="8" spans="1:16" ht="15">
      <c r="A8" s="637">
        <v>425</v>
      </c>
      <c r="B8" s="336" t="s">
        <v>147</v>
      </c>
      <c r="C8" s="497">
        <v>8638</v>
      </c>
      <c r="D8" s="638">
        <v>123</v>
      </c>
      <c r="E8" s="650">
        <v>1.4239407270201435E-2</v>
      </c>
      <c r="F8" s="301">
        <v>175</v>
      </c>
      <c r="G8" s="650">
        <v>2.0259319286871962E-2</v>
      </c>
      <c r="H8" s="301">
        <v>202</v>
      </c>
      <c r="I8" s="650">
        <v>2.3385042833989348E-2</v>
      </c>
      <c r="J8" s="301">
        <v>520</v>
      </c>
      <c r="K8" s="650">
        <v>6.0199120166705256E-2</v>
      </c>
      <c r="L8" s="301">
        <v>1115</v>
      </c>
      <c r="M8" s="650">
        <v>0.12908080574206993</v>
      </c>
      <c r="N8" s="301">
        <v>225</v>
      </c>
      <c r="O8" s="650">
        <v>2.6047696225978235E-2</v>
      </c>
      <c r="P8" s="639">
        <v>2360</v>
      </c>
    </row>
    <row r="9" spans="1:16" ht="15">
      <c r="A9" s="637">
        <v>579</v>
      </c>
      <c r="B9" s="336" t="s">
        <v>171</v>
      </c>
      <c r="C9" s="497">
        <v>42638</v>
      </c>
      <c r="D9" s="638">
        <v>860</v>
      </c>
      <c r="E9" s="650">
        <v>2.0169801585440218E-2</v>
      </c>
      <c r="F9" s="301">
        <v>1129</v>
      </c>
      <c r="G9" s="650">
        <v>2.6478727895304657E-2</v>
      </c>
      <c r="H9" s="301">
        <v>1286</v>
      </c>
      <c r="I9" s="650">
        <v>3.0160889347530372E-2</v>
      </c>
      <c r="J9" s="301">
        <v>2802</v>
      </c>
      <c r="K9" s="650">
        <v>6.5716027956283132E-2</v>
      </c>
      <c r="L9" s="301">
        <v>7849</v>
      </c>
      <c r="M9" s="650">
        <v>0.18408461935362821</v>
      </c>
      <c r="N9" s="301">
        <v>1674</v>
      </c>
      <c r="O9" s="650">
        <v>3.926075331863596E-2</v>
      </c>
      <c r="P9" s="639">
        <v>15600</v>
      </c>
    </row>
    <row r="10" spans="1:16" ht="15">
      <c r="A10" s="637">
        <v>585</v>
      </c>
      <c r="B10" s="336" t="s">
        <v>173</v>
      </c>
      <c r="C10" s="497">
        <v>15123</v>
      </c>
      <c r="D10" s="638">
        <v>160</v>
      </c>
      <c r="E10" s="650">
        <v>1.0579911393242082E-2</v>
      </c>
      <c r="F10" s="301">
        <v>174</v>
      </c>
      <c r="G10" s="650">
        <v>1.1505653640150763E-2</v>
      </c>
      <c r="H10" s="301">
        <v>248</v>
      </c>
      <c r="I10" s="650">
        <v>1.6398862659525226E-2</v>
      </c>
      <c r="J10" s="301">
        <v>564</v>
      </c>
      <c r="K10" s="650">
        <v>3.7294187661178341E-2</v>
      </c>
      <c r="L10" s="301">
        <v>1553</v>
      </c>
      <c r="M10" s="650">
        <v>0.10269126496065595</v>
      </c>
      <c r="N10" s="301">
        <v>390</v>
      </c>
      <c r="O10" s="650">
        <v>2.5788534021027574E-2</v>
      </c>
      <c r="P10" s="639">
        <v>3089</v>
      </c>
    </row>
    <row r="11" spans="1:16" ht="15">
      <c r="A11" s="637">
        <v>591</v>
      </c>
      <c r="B11" s="336" t="s">
        <v>175</v>
      </c>
      <c r="C11" s="497">
        <v>19871</v>
      </c>
      <c r="D11" s="638">
        <v>251</v>
      </c>
      <c r="E11" s="650">
        <v>1.2631473000855518E-2</v>
      </c>
      <c r="F11" s="301">
        <v>333</v>
      </c>
      <c r="G11" s="650">
        <v>1.6758089678425847E-2</v>
      </c>
      <c r="H11" s="301">
        <v>355</v>
      </c>
      <c r="I11" s="650">
        <v>1.7865230738261788E-2</v>
      </c>
      <c r="J11" s="301">
        <v>995</v>
      </c>
      <c r="K11" s="650">
        <v>5.0072970660761912E-2</v>
      </c>
      <c r="L11" s="301">
        <v>1987</v>
      </c>
      <c r="M11" s="650">
        <v>9.9994967540637109E-2</v>
      </c>
      <c r="N11" s="301">
        <v>226</v>
      </c>
      <c r="O11" s="650">
        <v>1.1373358160132857E-2</v>
      </c>
      <c r="P11" s="639">
        <v>4147</v>
      </c>
    </row>
    <row r="12" spans="1:16" ht="15">
      <c r="A12" s="637">
        <v>893</v>
      </c>
      <c r="B12" s="336" t="s">
        <v>265</v>
      </c>
      <c r="C12" s="497">
        <v>21065</v>
      </c>
      <c r="D12" s="638">
        <v>53</v>
      </c>
      <c r="E12" s="650">
        <v>2.5160218371706625E-3</v>
      </c>
      <c r="F12" s="301">
        <v>59</v>
      </c>
      <c r="G12" s="650">
        <v>2.8008544979824354E-3</v>
      </c>
      <c r="H12" s="301">
        <v>48</v>
      </c>
      <c r="I12" s="650">
        <v>2.2786612864941847E-3</v>
      </c>
      <c r="J12" s="301">
        <v>322</v>
      </c>
      <c r="K12" s="650">
        <v>1.5286019463565155E-2</v>
      </c>
      <c r="L12" s="301">
        <v>676</v>
      </c>
      <c r="M12" s="650">
        <v>3.2091146451459766E-2</v>
      </c>
      <c r="N12" s="301">
        <v>50</v>
      </c>
      <c r="O12" s="650">
        <v>2.3736055067647755E-3</v>
      </c>
      <c r="P12" s="639">
        <v>1208</v>
      </c>
    </row>
    <row r="13" spans="1:16">
      <c r="A13" s="634">
        <v>2</v>
      </c>
      <c r="B13" s="185" t="s">
        <v>299</v>
      </c>
      <c r="C13" s="449">
        <v>273045</v>
      </c>
      <c r="D13" s="635">
        <v>2355</v>
      </c>
      <c r="E13" s="651">
        <v>8.6249519310003849E-3</v>
      </c>
      <c r="F13" s="635">
        <v>2999</v>
      </c>
      <c r="G13" s="651">
        <v>1.09835375121317E-2</v>
      </c>
      <c r="H13" s="66">
        <v>3251</v>
      </c>
      <c r="I13" s="651">
        <v>1.1906462304748301E-2</v>
      </c>
      <c r="J13" s="66">
        <v>7940</v>
      </c>
      <c r="K13" s="651">
        <v>0.21555000542947117</v>
      </c>
      <c r="L13" s="66">
        <v>17592</v>
      </c>
      <c r="M13" s="651">
        <v>0.47757628406993158</v>
      </c>
      <c r="N13" s="66">
        <v>2699</v>
      </c>
      <c r="O13" s="651">
        <v>7.3270713432511667E-2</v>
      </c>
      <c r="P13" s="636">
        <v>36836</v>
      </c>
    </row>
    <row r="14" spans="1:16" ht="15">
      <c r="A14" s="637">
        <v>120</v>
      </c>
      <c r="B14" s="336" t="s">
        <v>57</v>
      </c>
      <c r="C14" s="497">
        <v>31798</v>
      </c>
      <c r="D14" s="638">
        <v>67</v>
      </c>
      <c r="E14" s="650">
        <v>2.1070507579093027E-3</v>
      </c>
      <c r="F14" s="301">
        <v>73</v>
      </c>
      <c r="G14" s="650">
        <v>2.2957418705578966E-3</v>
      </c>
      <c r="H14" s="301">
        <v>82</v>
      </c>
      <c r="I14" s="650">
        <v>2.578778539530788E-3</v>
      </c>
      <c r="J14" s="301">
        <v>373</v>
      </c>
      <c r="K14" s="650">
        <v>1.1730297502987609E-2</v>
      </c>
      <c r="L14" s="301">
        <v>651</v>
      </c>
      <c r="M14" s="650">
        <v>2.0472985722372477E-2</v>
      </c>
      <c r="N14" s="301">
        <v>93</v>
      </c>
      <c r="O14" s="650">
        <v>2.9247122460532107E-3</v>
      </c>
      <c r="P14" s="639">
        <v>1339</v>
      </c>
    </row>
    <row r="15" spans="1:16" ht="15">
      <c r="A15" s="637">
        <v>154</v>
      </c>
      <c r="B15" s="336" t="s">
        <v>77</v>
      </c>
      <c r="C15" s="497">
        <v>99959</v>
      </c>
      <c r="D15" s="638">
        <v>1372</v>
      </c>
      <c r="E15" s="650">
        <v>1.3725627507277984E-2</v>
      </c>
      <c r="F15" s="301">
        <v>1840</v>
      </c>
      <c r="G15" s="650">
        <v>1.8407547094308665E-2</v>
      </c>
      <c r="H15" s="301">
        <v>1937</v>
      </c>
      <c r="I15" s="650">
        <v>1.9377944957432548E-2</v>
      </c>
      <c r="J15" s="301">
        <v>4336</v>
      </c>
      <c r="K15" s="650">
        <v>4.3377784891805639E-2</v>
      </c>
      <c r="L15" s="301">
        <v>10367</v>
      </c>
      <c r="M15" s="650">
        <v>0.10371252213407497</v>
      </c>
      <c r="N15" s="301">
        <v>1714</v>
      </c>
      <c r="O15" s="650">
        <v>1.7147030282415789E-2</v>
      </c>
      <c r="P15" s="639">
        <v>21566</v>
      </c>
    </row>
    <row r="16" spans="1:16" ht="15">
      <c r="A16" s="637">
        <v>250</v>
      </c>
      <c r="B16" s="336" t="s">
        <v>99</v>
      </c>
      <c r="C16" s="497">
        <v>56392</v>
      </c>
      <c r="D16" s="638">
        <v>614</v>
      </c>
      <c r="E16" s="650">
        <v>1.0888069229677968E-2</v>
      </c>
      <c r="F16" s="301">
        <v>843</v>
      </c>
      <c r="G16" s="650">
        <v>1.4948928926088807E-2</v>
      </c>
      <c r="H16" s="301">
        <v>944</v>
      </c>
      <c r="I16" s="650">
        <v>1.6739963115335509E-2</v>
      </c>
      <c r="J16" s="301">
        <v>1821</v>
      </c>
      <c r="K16" s="650">
        <v>3.2291814441764786E-2</v>
      </c>
      <c r="L16" s="301">
        <v>4119</v>
      </c>
      <c r="M16" s="650">
        <v>7.3042275500070933E-2</v>
      </c>
      <c r="N16" s="301">
        <v>623</v>
      </c>
      <c r="O16" s="650">
        <v>1.1047666335650446E-2</v>
      </c>
      <c r="P16" s="639">
        <v>8964</v>
      </c>
    </row>
    <row r="17" spans="1:16" ht="15">
      <c r="A17" s="637">
        <v>495</v>
      </c>
      <c r="B17" s="336" t="s">
        <v>161</v>
      </c>
      <c r="C17" s="497">
        <v>28653</v>
      </c>
      <c r="D17" s="638">
        <v>84</v>
      </c>
      <c r="E17" s="650">
        <v>2.9316301957910168E-3</v>
      </c>
      <c r="F17" s="301">
        <v>61</v>
      </c>
      <c r="G17" s="650">
        <v>2.1289219278958571E-3</v>
      </c>
      <c r="H17" s="301">
        <v>85</v>
      </c>
      <c r="I17" s="650">
        <v>2.9665305552647194E-3</v>
      </c>
      <c r="J17" s="301">
        <v>350</v>
      </c>
      <c r="K17" s="650">
        <v>1.2215125815795903E-2</v>
      </c>
      <c r="L17" s="301">
        <v>594</v>
      </c>
      <c r="M17" s="650">
        <v>2.0730813527379332E-2</v>
      </c>
      <c r="N17" s="301">
        <v>56</v>
      </c>
      <c r="O17" s="650">
        <v>1.9544201305273443E-3</v>
      </c>
      <c r="P17" s="639">
        <v>1230</v>
      </c>
    </row>
    <row r="18" spans="1:16" ht="15">
      <c r="A18" s="637">
        <v>790</v>
      </c>
      <c r="B18" s="336" t="s">
        <v>234</v>
      </c>
      <c r="C18" s="497">
        <v>29319</v>
      </c>
      <c r="D18" s="638">
        <v>94</v>
      </c>
      <c r="E18" s="650">
        <v>3.206112077492411E-3</v>
      </c>
      <c r="F18" s="301">
        <v>100</v>
      </c>
      <c r="G18" s="650">
        <v>3.4107575292472458E-3</v>
      </c>
      <c r="H18" s="301">
        <v>101</v>
      </c>
      <c r="I18" s="650">
        <v>3.4448651045397181E-3</v>
      </c>
      <c r="J18" s="301">
        <v>549</v>
      </c>
      <c r="K18" s="650">
        <v>1.8725058835567378E-2</v>
      </c>
      <c r="L18" s="301">
        <v>963</v>
      </c>
      <c r="M18" s="650">
        <v>3.2845595006650977E-2</v>
      </c>
      <c r="N18" s="301">
        <v>95</v>
      </c>
      <c r="O18" s="650">
        <v>3.2402196527848834E-3</v>
      </c>
      <c r="P18" s="639">
        <v>1902</v>
      </c>
    </row>
    <row r="19" spans="1:16" ht="15">
      <c r="A19" s="637">
        <v>895</v>
      </c>
      <c r="B19" s="336" t="s">
        <v>267</v>
      </c>
      <c r="C19" s="497">
        <v>26924</v>
      </c>
      <c r="D19" s="638">
        <v>124</v>
      </c>
      <c r="E19" s="650">
        <v>4.6055563809240824E-3</v>
      </c>
      <c r="F19" s="301">
        <v>82</v>
      </c>
      <c r="G19" s="650">
        <v>3.0456098648046354E-3</v>
      </c>
      <c r="H19" s="301">
        <v>102</v>
      </c>
      <c r="I19" s="650">
        <v>3.7884415391472291E-3</v>
      </c>
      <c r="J19" s="301">
        <v>511</v>
      </c>
      <c r="K19" s="650">
        <v>1.8979349279453276E-2</v>
      </c>
      <c r="L19" s="301">
        <v>898</v>
      </c>
      <c r="M19" s="650">
        <v>3.3353142177982471E-2</v>
      </c>
      <c r="N19" s="301">
        <v>118</v>
      </c>
      <c r="O19" s="650">
        <v>4.3827068786213043E-3</v>
      </c>
      <c r="P19" s="639">
        <v>1835</v>
      </c>
    </row>
    <row r="20" spans="1:16">
      <c r="A20" s="634">
        <v>3</v>
      </c>
      <c r="B20" s="185" t="s">
        <v>3417</v>
      </c>
      <c r="C20" s="430">
        <v>550634</v>
      </c>
      <c r="D20" s="635">
        <v>15125</v>
      </c>
      <c r="E20" s="651">
        <v>2.7468336499380713E-2</v>
      </c>
      <c r="F20" s="635">
        <v>18029</v>
      </c>
      <c r="G20" s="651">
        <v>3.2742257107261814E-2</v>
      </c>
      <c r="H20" s="66">
        <v>21161</v>
      </c>
      <c r="I20" s="651">
        <v>3.8430245862042661E-2</v>
      </c>
      <c r="J20" s="66">
        <v>40167</v>
      </c>
      <c r="K20" s="651">
        <v>0.20230780078974939</v>
      </c>
      <c r="L20" s="66">
        <v>87778</v>
      </c>
      <c r="M20" s="651">
        <v>0.44210855024578932</v>
      </c>
      <c r="N20" s="66">
        <v>16284</v>
      </c>
      <c r="O20" s="651">
        <v>8.20170843742445E-2</v>
      </c>
      <c r="P20" s="636">
        <v>198544</v>
      </c>
    </row>
    <row r="21" spans="1:16" ht="15">
      <c r="A21" s="637">
        <v>45</v>
      </c>
      <c r="B21" s="336" t="s">
        <v>32</v>
      </c>
      <c r="C21" s="497">
        <v>133811</v>
      </c>
      <c r="D21" s="638">
        <v>5876</v>
      </c>
      <c r="E21" s="650">
        <v>4.3912682813819492E-2</v>
      </c>
      <c r="F21" s="301">
        <v>7530</v>
      </c>
      <c r="G21" s="650">
        <v>5.6273400542556293E-2</v>
      </c>
      <c r="H21" s="301">
        <v>8734</v>
      </c>
      <c r="I21" s="650">
        <v>6.5271166047634346E-2</v>
      </c>
      <c r="J21" s="301">
        <v>16436</v>
      </c>
      <c r="K21" s="650">
        <v>0.12282996166234465</v>
      </c>
      <c r="L21" s="301">
        <v>37948</v>
      </c>
      <c r="M21" s="650">
        <v>0.28359402440755993</v>
      </c>
      <c r="N21" s="301">
        <v>7427</v>
      </c>
      <c r="O21" s="650">
        <v>5.5503658144696627E-2</v>
      </c>
      <c r="P21" s="639">
        <v>83951</v>
      </c>
    </row>
    <row r="22" spans="1:16" ht="15">
      <c r="A22" s="637">
        <v>51</v>
      </c>
      <c r="B22" s="336" t="s">
        <v>35</v>
      </c>
      <c r="C22" s="497">
        <v>31953</v>
      </c>
      <c r="D22" s="638">
        <v>254</v>
      </c>
      <c r="E22" s="650">
        <v>7.949175351297218E-3</v>
      </c>
      <c r="F22" s="301">
        <v>305</v>
      </c>
      <c r="G22" s="650">
        <v>9.5452696147466584E-3</v>
      </c>
      <c r="H22" s="301">
        <v>332</v>
      </c>
      <c r="I22" s="650">
        <v>1.0390260695396364E-2</v>
      </c>
      <c r="J22" s="301">
        <v>739</v>
      </c>
      <c r="K22" s="650">
        <v>2.3127718837041907E-2</v>
      </c>
      <c r="L22" s="301">
        <v>1864</v>
      </c>
      <c r="M22" s="650">
        <v>5.8335680530779581E-2</v>
      </c>
      <c r="N22" s="301">
        <v>402</v>
      </c>
      <c r="O22" s="650">
        <v>1.2580978311895597E-2</v>
      </c>
      <c r="P22" s="639">
        <v>3896</v>
      </c>
    </row>
    <row r="23" spans="1:16" ht="15">
      <c r="A23" s="637">
        <v>147</v>
      </c>
      <c r="B23" s="336" t="s">
        <v>71</v>
      </c>
      <c r="C23" s="497">
        <v>53572</v>
      </c>
      <c r="D23" s="638">
        <v>2223</v>
      </c>
      <c r="E23" s="650">
        <v>4.1495557380721269E-2</v>
      </c>
      <c r="F23" s="301">
        <v>2481</v>
      </c>
      <c r="G23" s="650">
        <v>4.6311506010602556E-2</v>
      </c>
      <c r="H23" s="301">
        <v>2976</v>
      </c>
      <c r="I23" s="650">
        <v>5.555140745165385E-2</v>
      </c>
      <c r="J23" s="301">
        <v>5496</v>
      </c>
      <c r="K23" s="650">
        <v>0.10259090569700589</v>
      </c>
      <c r="L23" s="301">
        <v>11189</v>
      </c>
      <c r="M23" s="650">
        <v>0.20885910550287465</v>
      </c>
      <c r="N23" s="301">
        <v>2029</v>
      </c>
      <c r="O23" s="650">
        <v>3.7874262674531471E-2</v>
      </c>
      <c r="P23" s="639">
        <v>26394</v>
      </c>
    </row>
    <row r="24" spans="1:16" ht="15">
      <c r="A24" s="637">
        <v>172</v>
      </c>
      <c r="B24" s="336" t="s">
        <v>79</v>
      </c>
      <c r="C24" s="497">
        <v>62678</v>
      </c>
      <c r="D24" s="638">
        <v>2435</v>
      </c>
      <c r="E24" s="650">
        <v>3.8849357031175216E-2</v>
      </c>
      <c r="F24" s="301">
        <v>2911</v>
      </c>
      <c r="G24" s="650">
        <v>4.6443728261910081E-2</v>
      </c>
      <c r="H24" s="301">
        <v>3487</v>
      </c>
      <c r="I24" s="650">
        <v>5.5633555633555633E-2</v>
      </c>
      <c r="J24" s="301">
        <v>6359</v>
      </c>
      <c r="K24" s="650">
        <v>0.10145505600051055</v>
      </c>
      <c r="L24" s="301">
        <v>13570</v>
      </c>
      <c r="M24" s="650">
        <v>0.21650339832158014</v>
      </c>
      <c r="N24" s="301">
        <v>2467</v>
      </c>
      <c r="O24" s="650">
        <v>3.9359902996266634E-2</v>
      </c>
      <c r="P24" s="639">
        <v>31229</v>
      </c>
    </row>
    <row r="25" spans="1:16" ht="15">
      <c r="A25" s="637">
        <v>475</v>
      </c>
      <c r="B25" s="336" t="s">
        <v>153</v>
      </c>
      <c r="C25" s="497">
        <v>5483</v>
      </c>
      <c r="D25" s="638">
        <v>14</v>
      </c>
      <c r="E25" s="650">
        <v>2.5533467080065659E-3</v>
      </c>
      <c r="F25" s="301">
        <v>12</v>
      </c>
      <c r="G25" s="650">
        <v>2.1885828925770562E-3</v>
      </c>
      <c r="H25" s="301">
        <v>17</v>
      </c>
      <c r="I25" s="650">
        <v>3.1004924311508297E-3</v>
      </c>
      <c r="J25" s="301">
        <v>48</v>
      </c>
      <c r="K25" s="650">
        <v>8.7543315703082249E-3</v>
      </c>
      <c r="L25" s="301">
        <v>159</v>
      </c>
      <c r="M25" s="650">
        <v>2.8998723326645996E-2</v>
      </c>
      <c r="N25" s="301">
        <v>30</v>
      </c>
      <c r="O25" s="650">
        <v>5.471457231442641E-3</v>
      </c>
      <c r="P25" s="639">
        <v>280</v>
      </c>
    </row>
    <row r="26" spans="1:16" ht="15">
      <c r="A26" s="637">
        <v>480</v>
      </c>
      <c r="B26" s="336" t="s">
        <v>155</v>
      </c>
      <c r="C26" s="497">
        <v>15069</v>
      </c>
      <c r="D26" s="638">
        <v>139</v>
      </c>
      <c r="E26" s="650">
        <v>9.2242351848165101E-3</v>
      </c>
      <c r="F26" s="301">
        <v>150</v>
      </c>
      <c r="G26" s="650">
        <v>9.954210631096954E-3</v>
      </c>
      <c r="H26" s="301">
        <v>178</v>
      </c>
      <c r="I26" s="650">
        <v>1.1812329948901719E-2</v>
      </c>
      <c r="J26" s="301">
        <v>503</v>
      </c>
      <c r="K26" s="650">
        <v>3.3379786316278449E-2</v>
      </c>
      <c r="L26" s="301">
        <v>1010</v>
      </c>
      <c r="M26" s="650">
        <v>6.7025018249386156E-2</v>
      </c>
      <c r="N26" s="301">
        <v>124</v>
      </c>
      <c r="O26" s="650">
        <v>8.2288141217068157E-3</v>
      </c>
      <c r="P26" s="639">
        <v>2104</v>
      </c>
    </row>
    <row r="27" spans="1:16" ht="15">
      <c r="A27" s="637">
        <v>490</v>
      </c>
      <c r="B27" s="336" t="s">
        <v>159</v>
      </c>
      <c r="C27" s="497">
        <v>46213</v>
      </c>
      <c r="D27" s="638">
        <v>371</v>
      </c>
      <c r="E27" s="650">
        <v>8.028044056867115E-3</v>
      </c>
      <c r="F27" s="301">
        <v>402</v>
      </c>
      <c r="G27" s="650">
        <v>8.6988509726700271E-3</v>
      </c>
      <c r="H27" s="301">
        <v>468</v>
      </c>
      <c r="I27" s="650">
        <v>1.0127020535347196E-2</v>
      </c>
      <c r="J27" s="301">
        <v>1219</v>
      </c>
      <c r="K27" s="650">
        <v>2.6377859043991949E-2</v>
      </c>
      <c r="L27" s="301">
        <v>2555</v>
      </c>
      <c r="M27" s="650">
        <v>5.5287473221820697E-2</v>
      </c>
      <c r="N27" s="301">
        <v>374</v>
      </c>
      <c r="O27" s="650">
        <v>8.0929608551706233E-3</v>
      </c>
      <c r="P27" s="639">
        <v>5389</v>
      </c>
    </row>
    <row r="28" spans="1:16" ht="15">
      <c r="A28" s="637">
        <v>659</v>
      </c>
      <c r="B28" s="336" t="s">
        <v>199</v>
      </c>
      <c r="C28" s="497">
        <v>21945</v>
      </c>
      <c r="D28" s="638">
        <v>114</v>
      </c>
      <c r="E28" s="650">
        <v>5.1948051948051948E-3</v>
      </c>
      <c r="F28" s="301">
        <v>131</v>
      </c>
      <c r="G28" s="650">
        <v>5.9694691273638641E-3</v>
      </c>
      <c r="H28" s="301">
        <v>148</v>
      </c>
      <c r="I28" s="650">
        <v>6.7441330599225333E-3</v>
      </c>
      <c r="J28" s="301">
        <v>389</v>
      </c>
      <c r="K28" s="650">
        <v>1.7726133515607201E-2</v>
      </c>
      <c r="L28" s="301">
        <v>856</v>
      </c>
      <c r="M28" s="650">
        <v>3.9006607427660059E-2</v>
      </c>
      <c r="N28" s="301">
        <v>89</v>
      </c>
      <c r="O28" s="650">
        <v>4.0555935292777394E-3</v>
      </c>
      <c r="P28" s="639">
        <v>1727</v>
      </c>
    </row>
    <row r="29" spans="1:16" ht="15">
      <c r="A29" s="637">
        <v>665</v>
      </c>
      <c r="B29" s="336" t="s">
        <v>207</v>
      </c>
      <c r="C29" s="497">
        <v>33667</v>
      </c>
      <c r="D29" s="638">
        <v>152</v>
      </c>
      <c r="E29" s="650">
        <v>4.5148067840912465E-3</v>
      </c>
      <c r="F29" s="301">
        <v>161</v>
      </c>
      <c r="G29" s="650">
        <v>4.7821308699913861E-3</v>
      </c>
      <c r="H29" s="301">
        <v>203</v>
      </c>
      <c r="I29" s="650">
        <v>6.0296432708587047E-3</v>
      </c>
      <c r="J29" s="301">
        <v>477</v>
      </c>
      <c r="K29" s="650">
        <v>1.4168176552707398E-2</v>
      </c>
      <c r="L29" s="301">
        <v>1159</v>
      </c>
      <c r="M29" s="650">
        <v>3.4425401728695758E-2</v>
      </c>
      <c r="N29" s="301">
        <v>184</v>
      </c>
      <c r="O29" s="650">
        <v>5.4652924228472989E-3</v>
      </c>
      <c r="P29" s="639">
        <v>2336</v>
      </c>
    </row>
    <row r="30" spans="1:16" ht="15">
      <c r="A30" s="637">
        <v>837</v>
      </c>
      <c r="B30" s="336" t="s">
        <v>242</v>
      </c>
      <c r="C30" s="497">
        <v>136374</v>
      </c>
      <c r="D30" s="638">
        <v>3537</v>
      </c>
      <c r="E30" s="650">
        <v>2.5936028861806501E-2</v>
      </c>
      <c r="F30" s="301">
        <v>3932</v>
      </c>
      <c r="G30" s="650">
        <v>2.8832475398536377E-2</v>
      </c>
      <c r="H30" s="301">
        <v>4612</v>
      </c>
      <c r="I30" s="650">
        <v>3.3818763107337176E-2</v>
      </c>
      <c r="J30" s="301">
        <v>8434</v>
      </c>
      <c r="K30" s="650">
        <v>6.1844633141214599E-2</v>
      </c>
      <c r="L30" s="301">
        <v>17296</v>
      </c>
      <c r="M30" s="650">
        <v>0.12682769442855676</v>
      </c>
      <c r="N30" s="301">
        <v>3138</v>
      </c>
      <c r="O30" s="650">
        <v>2.3010251220907212E-2</v>
      </c>
      <c r="P30" s="639">
        <v>40949</v>
      </c>
    </row>
    <row r="31" spans="1:16" ht="15">
      <c r="A31" s="637">
        <v>873</v>
      </c>
      <c r="B31" s="336" t="s">
        <v>3488</v>
      </c>
      <c r="C31" s="497">
        <v>9869</v>
      </c>
      <c r="D31" s="638">
        <v>10</v>
      </c>
      <c r="E31" s="650">
        <v>1.013273887931908E-3</v>
      </c>
      <c r="F31" s="301">
        <v>14</v>
      </c>
      <c r="G31" s="650">
        <v>1.4185834431046712E-3</v>
      </c>
      <c r="H31" s="301">
        <v>6</v>
      </c>
      <c r="I31" s="650">
        <v>6.0796433275914479E-4</v>
      </c>
      <c r="J31" s="301">
        <v>67</v>
      </c>
      <c r="K31" s="650">
        <v>6.7889350491437839E-3</v>
      </c>
      <c r="L31" s="301">
        <v>172</v>
      </c>
      <c r="M31" s="650">
        <v>1.7428310872428819E-2</v>
      </c>
      <c r="N31" s="301">
        <v>20</v>
      </c>
      <c r="O31" s="650">
        <v>2.026547775863816E-3</v>
      </c>
      <c r="P31" s="639">
        <v>289</v>
      </c>
    </row>
    <row r="32" spans="1:16">
      <c r="A32" s="634">
        <v>4</v>
      </c>
      <c r="B32" s="185" t="s">
        <v>318</v>
      </c>
      <c r="C32" s="430">
        <v>211845</v>
      </c>
      <c r="D32" s="635">
        <v>2011</v>
      </c>
      <c r="E32" s="651">
        <v>9.4927895395218211E-3</v>
      </c>
      <c r="F32" s="635">
        <v>2674</v>
      </c>
      <c r="G32" s="651">
        <v>1.2622436215157308E-2</v>
      </c>
      <c r="H32" s="66">
        <v>3099</v>
      </c>
      <c r="I32" s="651">
        <v>1.4628619981590313E-2</v>
      </c>
      <c r="J32" s="66">
        <v>9278</v>
      </c>
      <c r="K32" s="651">
        <v>0.23022332506203474</v>
      </c>
      <c r="L32" s="66">
        <v>19273</v>
      </c>
      <c r="M32" s="651">
        <v>0.47823821339950373</v>
      </c>
      <c r="N32" s="66">
        <v>3965</v>
      </c>
      <c r="O32" s="651">
        <v>9.838709677419355E-2</v>
      </c>
      <c r="P32" s="636">
        <v>40300</v>
      </c>
    </row>
    <row r="33" spans="1:16" ht="15">
      <c r="A33" s="637">
        <v>31</v>
      </c>
      <c r="B33" s="336" t="s">
        <v>16</v>
      </c>
      <c r="C33" s="497">
        <v>28357</v>
      </c>
      <c r="D33" s="638">
        <v>149</v>
      </c>
      <c r="E33" s="650">
        <v>5.2544345311563287E-3</v>
      </c>
      <c r="F33" s="301">
        <v>199</v>
      </c>
      <c r="G33" s="650">
        <v>7.0176675953027472E-3</v>
      </c>
      <c r="H33" s="301">
        <v>278</v>
      </c>
      <c r="I33" s="650">
        <v>9.8035758366540882E-3</v>
      </c>
      <c r="J33" s="301">
        <v>845</v>
      </c>
      <c r="K33" s="650">
        <v>2.9798638784074478E-2</v>
      </c>
      <c r="L33" s="301">
        <v>1761</v>
      </c>
      <c r="M33" s="650">
        <v>6.2101068519236871E-2</v>
      </c>
      <c r="N33" s="301">
        <v>439</v>
      </c>
      <c r="O33" s="650">
        <v>1.5481186303205557E-2</v>
      </c>
      <c r="P33" s="639">
        <v>3671</v>
      </c>
    </row>
    <row r="34" spans="1:16" ht="15">
      <c r="A34" s="637">
        <v>40</v>
      </c>
      <c r="B34" s="336" t="s">
        <v>24</v>
      </c>
      <c r="C34" s="497">
        <v>20011</v>
      </c>
      <c r="D34" s="638">
        <v>72</v>
      </c>
      <c r="E34" s="650">
        <v>3.5980210884013794E-3</v>
      </c>
      <c r="F34" s="301">
        <v>92</v>
      </c>
      <c r="G34" s="650">
        <v>4.5974713907350959E-3</v>
      </c>
      <c r="H34" s="301">
        <v>107</v>
      </c>
      <c r="I34" s="650">
        <v>5.3470591174853829E-3</v>
      </c>
      <c r="J34" s="301">
        <v>364</v>
      </c>
      <c r="K34" s="650">
        <v>1.818999550247364E-2</v>
      </c>
      <c r="L34" s="301">
        <v>784</v>
      </c>
      <c r="M34" s="650">
        <v>3.9178451851481687E-2</v>
      </c>
      <c r="N34" s="301">
        <v>105</v>
      </c>
      <c r="O34" s="650">
        <v>5.2471140872520118E-3</v>
      </c>
      <c r="P34" s="639">
        <v>1524</v>
      </c>
    </row>
    <row r="35" spans="1:16" ht="15">
      <c r="A35" s="637">
        <v>190</v>
      </c>
      <c r="B35" s="336" t="s">
        <v>81</v>
      </c>
      <c r="C35" s="497">
        <v>10406</v>
      </c>
      <c r="D35" s="638">
        <v>152</v>
      </c>
      <c r="E35" s="650">
        <v>1.4606957524505092E-2</v>
      </c>
      <c r="F35" s="301">
        <v>229</v>
      </c>
      <c r="G35" s="650">
        <v>2.200653469152412E-2</v>
      </c>
      <c r="H35" s="301">
        <v>257</v>
      </c>
      <c r="I35" s="650">
        <v>2.4697290024985587E-2</v>
      </c>
      <c r="J35" s="301">
        <v>609</v>
      </c>
      <c r="K35" s="650">
        <v>5.8523928502786857E-2</v>
      </c>
      <c r="L35" s="301">
        <v>1431</v>
      </c>
      <c r="M35" s="650">
        <v>0.13751681722083414</v>
      </c>
      <c r="N35" s="301">
        <v>511</v>
      </c>
      <c r="O35" s="650">
        <v>4.9106284835671726E-2</v>
      </c>
      <c r="P35" s="639">
        <v>3189</v>
      </c>
    </row>
    <row r="36" spans="1:16" ht="15">
      <c r="A36" s="637">
        <v>604</v>
      </c>
      <c r="B36" s="336" t="s">
        <v>177</v>
      </c>
      <c r="C36" s="497">
        <v>31036</v>
      </c>
      <c r="D36" s="638">
        <v>291</v>
      </c>
      <c r="E36" s="650">
        <v>9.3762082742621464E-3</v>
      </c>
      <c r="F36" s="301">
        <v>341</v>
      </c>
      <c r="G36" s="650">
        <v>1.0987240623791725E-2</v>
      </c>
      <c r="H36" s="301">
        <v>386</v>
      </c>
      <c r="I36" s="650">
        <v>1.2437169738368347E-2</v>
      </c>
      <c r="J36" s="301">
        <v>1476</v>
      </c>
      <c r="K36" s="650">
        <v>4.7557674958113159E-2</v>
      </c>
      <c r="L36" s="301">
        <v>2778</v>
      </c>
      <c r="M36" s="650">
        <v>8.9508957339863388E-2</v>
      </c>
      <c r="N36" s="301">
        <v>377</v>
      </c>
      <c r="O36" s="650">
        <v>1.2147183915453023E-2</v>
      </c>
      <c r="P36" s="639">
        <v>5649</v>
      </c>
    </row>
    <row r="37" spans="1:16" ht="15">
      <c r="A37" s="637">
        <v>670</v>
      </c>
      <c r="B37" s="336" t="s">
        <v>211</v>
      </c>
      <c r="C37" s="497">
        <v>22618</v>
      </c>
      <c r="D37" s="638">
        <v>161</v>
      </c>
      <c r="E37" s="650">
        <v>7.1182244230259088E-3</v>
      </c>
      <c r="F37" s="301">
        <v>207</v>
      </c>
      <c r="G37" s="650">
        <v>9.1520028296047402E-3</v>
      </c>
      <c r="H37" s="301">
        <v>307</v>
      </c>
      <c r="I37" s="650">
        <v>1.3573260235210894E-2</v>
      </c>
      <c r="J37" s="301">
        <v>690</v>
      </c>
      <c r="K37" s="650">
        <v>3.0506676098682465E-2</v>
      </c>
      <c r="L37" s="301">
        <v>1626</v>
      </c>
      <c r="M37" s="650">
        <v>7.1889645415156064E-2</v>
      </c>
      <c r="N37" s="301">
        <v>406</v>
      </c>
      <c r="O37" s="650">
        <v>1.7950305066760985E-2</v>
      </c>
      <c r="P37" s="639">
        <v>3397</v>
      </c>
    </row>
    <row r="38" spans="1:16" ht="15">
      <c r="A38" s="637">
        <v>690</v>
      </c>
      <c r="B38" s="336" t="s">
        <v>221</v>
      </c>
      <c r="C38" s="497">
        <v>12907</v>
      </c>
      <c r="D38" s="638">
        <v>49</v>
      </c>
      <c r="E38" s="650">
        <v>3.7963895560548539E-3</v>
      </c>
      <c r="F38" s="301">
        <v>102</v>
      </c>
      <c r="G38" s="650">
        <v>7.9026884636243903E-3</v>
      </c>
      <c r="H38" s="301">
        <v>130</v>
      </c>
      <c r="I38" s="650">
        <v>1.0072053924227163E-2</v>
      </c>
      <c r="J38" s="301">
        <v>387</v>
      </c>
      <c r="K38" s="650">
        <v>2.998372975904548E-2</v>
      </c>
      <c r="L38" s="301">
        <v>681</v>
      </c>
      <c r="M38" s="650">
        <v>5.27620670953746E-2</v>
      </c>
      <c r="N38" s="301">
        <v>214</v>
      </c>
      <c r="O38" s="650">
        <v>1.6580150306035484E-2</v>
      </c>
      <c r="P38" s="639">
        <v>1563</v>
      </c>
    </row>
    <row r="39" spans="1:16" ht="15">
      <c r="A39" s="637">
        <v>736</v>
      </c>
      <c r="B39" s="336" t="s">
        <v>225</v>
      </c>
      <c r="C39" s="497">
        <v>41241</v>
      </c>
      <c r="D39" s="638">
        <v>814</v>
      </c>
      <c r="E39" s="650">
        <v>1.9737639727455687E-2</v>
      </c>
      <c r="F39" s="301">
        <v>1047</v>
      </c>
      <c r="G39" s="650">
        <v>2.5387357241579981E-2</v>
      </c>
      <c r="H39" s="301">
        <v>1113</v>
      </c>
      <c r="I39" s="650">
        <v>2.6987706408670983E-2</v>
      </c>
      <c r="J39" s="301">
        <v>3292</v>
      </c>
      <c r="K39" s="650">
        <v>7.9823476637326932E-2</v>
      </c>
      <c r="L39" s="301">
        <v>6798</v>
      </c>
      <c r="M39" s="650">
        <v>0.16483596421037316</v>
      </c>
      <c r="N39" s="301">
        <v>1087</v>
      </c>
      <c r="O39" s="650">
        <v>2.635726582769574E-2</v>
      </c>
      <c r="P39" s="639">
        <v>14151</v>
      </c>
    </row>
    <row r="40" spans="1:16" ht="15">
      <c r="A40" s="637">
        <v>858</v>
      </c>
      <c r="B40" s="336" t="s">
        <v>253</v>
      </c>
      <c r="C40" s="497">
        <v>12608</v>
      </c>
      <c r="D40" s="638">
        <v>122</v>
      </c>
      <c r="E40" s="650">
        <v>9.6763959390862939E-3</v>
      </c>
      <c r="F40" s="301">
        <v>172</v>
      </c>
      <c r="G40" s="650">
        <v>1.3642131979695431E-2</v>
      </c>
      <c r="H40" s="301">
        <v>201</v>
      </c>
      <c r="I40" s="650">
        <v>1.5942258883248732E-2</v>
      </c>
      <c r="J40" s="301">
        <v>574</v>
      </c>
      <c r="K40" s="650">
        <v>4.5526649746192895E-2</v>
      </c>
      <c r="L40" s="301">
        <v>1339</v>
      </c>
      <c r="M40" s="650">
        <v>0.10620241116751269</v>
      </c>
      <c r="N40" s="301">
        <v>243</v>
      </c>
      <c r="O40" s="650">
        <v>1.9273477157360407E-2</v>
      </c>
      <c r="P40" s="639">
        <v>2651</v>
      </c>
    </row>
    <row r="41" spans="1:16" ht="15">
      <c r="A41" s="637">
        <v>885</v>
      </c>
      <c r="B41" s="336" t="s">
        <v>259</v>
      </c>
      <c r="C41" s="497">
        <v>8044</v>
      </c>
      <c r="D41" s="638">
        <v>52</v>
      </c>
      <c r="E41" s="650">
        <v>6.4644455494778713E-3</v>
      </c>
      <c r="F41" s="301">
        <v>62</v>
      </c>
      <c r="G41" s="650">
        <v>7.7076081551466936E-3</v>
      </c>
      <c r="H41" s="301">
        <v>72</v>
      </c>
      <c r="I41" s="650">
        <v>8.950770760815515E-3</v>
      </c>
      <c r="J41" s="301">
        <v>222</v>
      </c>
      <c r="K41" s="650">
        <v>2.7598209845847838E-2</v>
      </c>
      <c r="L41" s="301">
        <v>493</v>
      </c>
      <c r="M41" s="650">
        <v>6.1287916459472902E-2</v>
      </c>
      <c r="N41" s="301">
        <v>121</v>
      </c>
      <c r="O41" s="650">
        <v>1.5042267528592741E-2</v>
      </c>
      <c r="P41" s="639">
        <v>1022</v>
      </c>
    </row>
    <row r="42" spans="1:16" ht="15">
      <c r="A42" s="637">
        <v>890</v>
      </c>
      <c r="B42" s="336" t="s">
        <v>263</v>
      </c>
      <c r="C42" s="497">
        <v>24617</v>
      </c>
      <c r="D42" s="638">
        <v>149</v>
      </c>
      <c r="E42" s="650">
        <v>6.0527277897387986E-3</v>
      </c>
      <c r="F42" s="301">
        <v>223</v>
      </c>
      <c r="G42" s="650">
        <v>9.058780517528538E-3</v>
      </c>
      <c r="H42" s="301">
        <v>248</v>
      </c>
      <c r="I42" s="650">
        <v>1.0074338871511558E-2</v>
      </c>
      <c r="J42" s="301">
        <v>819</v>
      </c>
      <c r="K42" s="650">
        <v>3.3269691676483734E-2</v>
      </c>
      <c r="L42" s="301">
        <v>1582</v>
      </c>
      <c r="M42" s="650">
        <v>6.4264532640045502E-2</v>
      </c>
      <c r="N42" s="301">
        <v>462</v>
      </c>
      <c r="O42" s="650">
        <v>1.8767518381606205E-2</v>
      </c>
      <c r="P42" s="639">
        <v>3483</v>
      </c>
    </row>
    <row r="43" spans="1:16">
      <c r="A43" s="634">
        <v>5</v>
      </c>
      <c r="B43" s="185" t="s">
        <v>329</v>
      </c>
      <c r="C43" s="430">
        <v>222495</v>
      </c>
      <c r="D43" s="635">
        <v>1856</v>
      </c>
      <c r="E43" s="651">
        <v>8.3417604889997523E-3</v>
      </c>
      <c r="F43" s="635">
        <v>2295</v>
      </c>
      <c r="G43" s="651">
        <v>1.0314838535697431E-2</v>
      </c>
      <c r="H43" s="66">
        <v>2683</v>
      </c>
      <c r="I43" s="651">
        <v>1.20586979482685E-2</v>
      </c>
      <c r="J43" s="66">
        <v>7967</v>
      </c>
      <c r="K43" s="651">
        <v>0.22261651950374428</v>
      </c>
      <c r="L43" s="66">
        <v>16656</v>
      </c>
      <c r="M43" s="651">
        <v>0.46540739912819939</v>
      </c>
      <c r="N43" s="66">
        <v>4331</v>
      </c>
      <c r="O43" s="651">
        <v>0.12101821839722812</v>
      </c>
      <c r="P43" s="636">
        <v>35788</v>
      </c>
    </row>
    <row r="44" spans="1:16" ht="15">
      <c r="A44" s="637">
        <v>4</v>
      </c>
      <c r="B44" s="336" t="s">
        <v>10</v>
      </c>
      <c r="C44" s="497">
        <v>2864</v>
      </c>
      <c r="D44" s="638">
        <v>17</v>
      </c>
      <c r="E44" s="650">
        <v>5.9357541899441339E-3</v>
      </c>
      <c r="F44" s="301">
        <v>16</v>
      </c>
      <c r="G44" s="650">
        <v>5.5865921787709499E-3</v>
      </c>
      <c r="H44" s="301">
        <v>18</v>
      </c>
      <c r="I44" s="650">
        <v>6.2849162011173187E-3</v>
      </c>
      <c r="J44" s="301">
        <v>93</v>
      </c>
      <c r="K44" s="650">
        <v>3.2472067039106142E-2</v>
      </c>
      <c r="L44" s="301">
        <v>164</v>
      </c>
      <c r="M44" s="650">
        <v>5.7262569832402237E-2</v>
      </c>
      <c r="N44" s="301">
        <v>44</v>
      </c>
      <c r="O44" s="650">
        <v>1.5363128491620111E-2</v>
      </c>
      <c r="P44" s="639">
        <v>352</v>
      </c>
    </row>
    <row r="45" spans="1:16" ht="15">
      <c r="A45" s="637">
        <v>42</v>
      </c>
      <c r="B45" s="336" t="s">
        <v>3489</v>
      </c>
      <c r="C45" s="497">
        <v>28279</v>
      </c>
      <c r="D45" s="638">
        <v>482</v>
      </c>
      <c r="E45" s="650">
        <v>1.704444994518901E-2</v>
      </c>
      <c r="F45" s="301">
        <v>579</v>
      </c>
      <c r="G45" s="650">
        <v>2.0474557091834929E-2</v>
      </c>
      <c r="H45" s="301">
        <v>641</v>
      </c>
      <c r="I45" s="650">
        <v>2.2666996711340572E-2</v>
      </c>
      <c r="J45" s="301">
        <v>1743</v>
      </c>
      <c r="K45" s="650">
        <v>6.1635842851585985E-2</v>
      </c>
      <c r="L45" s="301">
        <v>4281</v>
      </c>
      <c r="M45" s="650">
        <v>0.15138441953392978</v>
      </c>
      <c r="N45" s="301">
        <v>1227</v>
      </c>
      <c r="O45" s="650">
        <v>4.3389087308603559E-2</v>
      </c>
      <c r="P45" s="639">
        <v>8953</v>
      </c>
    </row>
    <row r="46" spans="1:16" ht="15">
      <c r="A46" s="637">
        <v>44</v>
      </c>
      <c r="B46" s="336" t="s">
        <v>30</v>
      </c>
      <c r="C46" s="497">
        <v>7508</v>
      </c>
      <c r="D46" s="638">
        <v>96</v>
      </c>
      <c r="E46" s="650">
        <v>1.2786361214704315E-2</v>
      </c>
      <c r="F46" s="301">
        <v>92</v>
      </c>
      <c r="G46" s="650">
        <v>1.2253596164091636E-2</v>
      </c>
      <c r="H46" s="301">
        <v>130</v>
      </c>
      <c r="I46" s="650">
        <v>1.7314864144912095E-2</v>
      </c>
      <c r="J46" s="301">
        <v>283</v>
      </c>
      <c r="K46" s="650">
        <v>3.76931273308471E-2</v>
      </c>
      <c r="L46" s="301">
        <v>590</v>
      </c>
      <c r="M46" s="650">
        <v>7.8582844965370269E-2</v>
      </c>
      <c r="N46" s="301">
        <v>98</v>
      </c>
      <c r="O46" s="650">
        <v>1.3052743740010656E-2</v>
      </c>
      <c r="P46" s="639">
        <v>1289</v>
      </c>
    </row>
    <row r="47" spans="1:16" ht="15">
      <c r="A47" s="637">
        <v>59</v>
      </c>
      <c r="B47" s="336" t="s">
        <v>39</v>
      </c>
      <c r="C47" s="497">
        <v>5314</v>
      </c>
      <c r="D47" s="638">
        <v>31</v>
      </c>
      <c r="E47" s="650">
        <v>5.8336469702672186E-3</v>
      </c>
      <c r="F47" s="301">
        <v>51</v>
      </c>
      <c r="G47" s="650">
        <v>9.5972901768912305E-3</v>
      </c>
      <c r="H47" s="301">
        <v>56</v>
      </c>
      <c r="I47" s="650">
        <v>1.0538200978547234E-2</v>
      </c>
      <c r="J47" s="301">
        <v>131</v>
      </c>
      <c r="K47" s="650">
        <v>2.465186300338728E-2</v>
      </c>
      <c r="L47" s="301">
        <v>375</v>
      </c>
      <c r="M47" s="650">
        <v>7.0568310124200229E-2</v>
      </c>
      <c r="N47" s="301">
        <v>144</v>
      </c>
      <c r="O47" s="650">
        <v>2.7098231087692888E-2</v>
      </c>
      <c r="P47" s="639">
        <v>788</v>
      </c>
    </row>
    <row r="48" spans="1:16" ht="15">
      <c r="A48" s="637">
        <v>113</v>
      </c>
      <c r="B48" s="336" t="s">
        <v>55</v>
      </c>
      <c r="C48" s="497">
        <v>10089</v>
      </c>
      <c r="D48" s="638">
        <v>114</v>
      </c>
      <c r="E48" s="650">
        <v>1.1299435028248588E-2</v>
      </c>
      <c r="F48" s="301">
        <v>149</v>
      </c>
      <c r="G48" s="650">
        <v>1.4768559817623154E-2</v>
      </c>
      <c r="H48" s="301">
        <v>147</v>
      </c>
      <c r="I48" s="650">
        <v>1.4570324115373179E-2</v>
      </c>
      <c r="J48" s="301">
        <v>502</v>
      </c>
      <c r="K48" s="650">
        <v>4.9757161264743784E-2</v>
      </c>
      <c r="L48" s="301">
        <v>820</v>
      </c>
      <c r="M48" s="650">
        <v>8.1276637922489847E-2</v>
      </c>
      <c r="N48" s="301">
        <v>107</v>
      </c>
      <c r="O48" s="650">
        <v>1.0605610070373674E-2</v>
      </c>
      <c r="P48" s="639">
        <v>1839</v>
      </c>
    </row>
    <row r="49" spans="1:16" ht="15">
      <c r="A49" s="637">
        <v>125</v>
      </c>
      <c r="B49" s="336" t="s">
        <v>59</v>
      </c>
      <c r="C49" s="497">
        <v>8940</v>
      </c>
      <c r="D49" s="638">
        <v>33</v>
      </c>
      <c r="E49" s="650">
        <v>3.6912751677852349E-3</v>
      </c>
      <c r="F49" s="301">
        <v>42</v>
      </c>
      <c r="G49" s="650">
        <v>4.6979865771812077E-3</v>
      </c>
      <c r="H49" s="301">
        <v>60</v>
      </c>
      <c r="I49" s="650">
        <v>6.7114093959731542E-3</v>
      </c>
      <c r="J49" s="301">
        <v>149</v>
      </c>
      <c r="K49" s="650">
        <v>1.6666666666666666E-2</v>
      </c>
      <c r="L49" s="301">
        <v>282</v>
      </c>
      <c r="M49" s="650">
        <v>3.1543624161073827E-2</v>
      </c>
      <c r="N49" s="301">
        <v>56</v>
      </c>
      <c r="O49" s="650">
        <v>6.2639821029082778E-3</v>
      </c>
      <c r="P49" s="639">
        <v>622</v>
      </c>
    </row>
    <row r="50" spans="1:16" ht="15">
      <c r="A50" s="637">
        <v>138</v>
      </c>
      <c r="B50" s="336" t="s">
        <v>65</v>
      </c>
      <c r="C50" s="497">
        <v>16287</v>
      </c>
      <c r="D50" s="638">
        <v>160</v>
      </c>
      <c r="E50" s="650">
        <v>9.8237858414686567E-3</v>
      </c>
      <c r="F50" s="301">
        <v>163</v>
      </c>
      <c r="G50" s="650">
        <v>1.0007981825996192E-2</v>
      </c>
      <c r="H50" s="301">
        <v>176</v>
      </c>
      <c r="I50" s="650">
        <v>1.0806164425615522E-2</v>
      </c>
      <c r="J50" s="301">
        <v>696</v>
      </c>
      <c r="K50" s="650">
        <v>4.273346841038865E-2</v>
      </c>
      <c r="L50" s="301">
        <v>1148</v>
      </c>
      <c r="M50" s="650">
        <v>7.0485663412537605E-2</v>
      </c>
      <c r="N50" s="301">
        <v>257</v>
      </c>
      <c r="O50" s="650">
        <v>1.577945600785903E-2</v>
      </c>
      <c r="P50" s="639">
        <v>2600</v>
      </c>
    </row>
    <row r="51" spans="1:16" ht="15">
      <c r="A51" s="637">
        <v>234</v>
      </c>
      <c r="B51" s="336" t="s">
        <v>92</v>
      </c>
      <c r="C51" s="497">
        <v>24621</v>
      </c>
      <c r="D51" s="638">
        <v>101</v>
      </c>
      <c r="E51" s="650">
        <v>4.1021891880914669E-3</v>
      </c>
      <c r="F51" s="301">
        <v>151</v>
      </c>
      <c r="G51" s="650">
        <v>6.1329759148694204E-3</v>
      </c>
      <c r="H51" s="301">
        <v>164</v>
      </c>
      <c r="I51" s="650">
        <v>6.6609804638316887E-3</v>
      </c>
      <c r="J51" s="301">
        <v>725</v>
      </c>
      <c r="K51" s="650">
        <v>2.9446407538280331E-2</v>
      </c>
      <c r="L51" s="301">
        <v>1197</v>
      </c>
      <c r="M51" s="650">
        <v>4.8617034239064216E-2</v>
      </c>
      <c r="N51" s="301">
        <v>157</v>
      </c>
      <c r="O51" s="650">
        <v>6.3766703220827746E-3</v>
      </c>
      <c r="P51" s="639">
        <v>2495</v>
      </c>
    </row>
    <row r="52" spans="1:16" ht="15">
      <c r="A52" s="637">
        <v>240</v>
      </c>
      <c r="B52" s="336" t="s">
        <v>97</v>
      </c>
      <c r="C52" s="497">
        <v>12708</v>
      </c>
      <c r="D52" s="638">
        <v>84</v>
      </c>
      <c r="E52" s="650">
        <v>6.6100094428706326E-3</v>
      </c>
      <c r="F52" s="301">
        <v>106</v>
      </c>
      <c r="G52" s="650">
        <v>8.3412023921938944E-3</v>
      </c>
      <c r="H52" s="301">
        <v>152</v>
      </c>
      <c r="I52" s="650">
        <v>1.1960969468051622E-2</v>
      </c>
      <c r="J52" s="301">
        <v>292</v>
      </c>
      <c r="K52" s="650">
        <v>2.297765187283601E-2</v>
      </c>
      <c r="L52" s="301">
        <v>790</v>
      </c>
      <c r="M52" s="650">
        <v>6.2165564998426188E-2</v>
      </c>
      <c r="N52" s="301">
        <v>314</v>
      </c>
      <c r="O52" s="650">
        <v>2.4708844822159268E-2</v>
      </c>
      <c r="P52" s="639">
        <v>1738</v>
      </c>
    </row>
    <row r="53" spans="1:16" ht="15">
      <c r="A53" s="637">
        <v>284</v>
      </c>
      <c r="B53" s="336" t="s">
        <v>108</v>
      </c>
      <c r="C53" s="497">
        <v>21679</v>
      </c>
      <c r="D53" s="638">
        <v>157</v>
      </c>
      <c r="E53" s="650">
        <v>7.2420314590156375E-3</v>
      </c>
      <c r="F53" s="301">
        <v>207</v>
      </c>
      <c r="G53" s="650">
        <v>9.5484109045620193E-3</v>
      </c>
      <c r="H53" s="301">
        <v>205</v>
      </c>
      <c r="I53" s="650">
        <v>9.4561557267401637E-3</v>
      </c>
      <c r="J53" s="301">
        <v>672</v>
      </c>
      <c r="K53" s="650">
        <v>3.0997739748143363E-2</v>
      </c>
      <c r="L53" s="301">
        <v>1279</v>
      </c>
      <c r="M53" s="650">
        <v>5.8997186217076433E-2</v>
      </c>
      <c r="N53" s="301">
        <v>349</v>
      </c>
      <c r="O53" s="650">
        <v>1.6098528529913742E-2</v>
      </c>
      <c r="P53" s="639">
        <v>2869</v>
      </c>
    </row>
    <row r="54" spans="1:16" ht="15">
      <c r="A54" s="637">
        <v>306</v>
      </c>
      <c r="B54" s="336" t="s">
        <v>110</v>
      </c>
      <c r="C54" s="497">
        <v>6022</v>
      </c>
      <c r="D54" s="638">
        <v>52</v>
      </c>
      <c r="E54" s="650">
        <v>8.635004981733644E-3</v>
      </c>
      <c r="F54" s="301">
        <v>65</v>
      </c>
      <c r="G54" s="650">
        <v>1.0793756227167054E-2</v>
      </c>
      <c r="H54" s="301">
        <v>82</v>
      </c>
      <c r="I54" s="650">
        <v>1.3616738625041515E-2</v>
      </c>
      <c r="J54" s="301">
        <v>286</v>
      </c>
      <c r="K54" s="650">
        <v>4.7492527399535037E-2</v>
      </c>
      <c r="L54" s="301">
        <v>509</v>
      </c>
      <c r="M54" s="650">
        <v>8.4523414148123546E-2</v>
      </c>
      <c r="N54" s="301">
        <v>61</v>
      </c>
      <c r="O54" s="650">
        <v>1.0129525074726005E-2</v>
      </c>
      <c r="P54" s="639">
        <v>1055</v>
      </c>
    </row>
    <row r="55" spans="1:16" ht="15">
      <c r="A55" s="637">
        <v>347</v>
      </c>
      <c r="B55" s="336" t="s">
        <v>124</v>
      </c>
      <c r="C55" s="497">
        <v>5650</v>
      </c>
      <c r="D55" s="638">
        <v>37</v>
      </c>
      <c r="E55" s="650">
        <v>6.5486725663716815E-3</v>
      </c>
      <c r="F55" s="301">
        <v>58</v>
      </c>
      <c r="G55" s="650">
        <v>1.0265486725663717E-2</v>
      </c>
      <c r="H55" s="301">
        <v>64</v>
      </c>
      <c r="I55" s="650">
        <v>1.1327433628318584E-2</v>
      </c>
      <c r="J55" s="301">
        <v>149</v>
      </c>
      <c r="K55" s="650">
        <v>2.6371681415929205E-2</v>
      </c>
      <c r="L55" s="301">
        <v>359</v>
      </c>
      <c r="M55" s="650">
        <v>6.3539823008849555E-2</v>
      </c>
      <c r="N55" s="301">
        <v>106</v>
      </c>
      <c r="O55" s="650">
        <v>1.8761061946902656E-2</v>
      </c>
      <c r="P55" s="639">
        <v>773</v>
      </c>
    </row>
    <row r="56" spans="1:16" ht="15">
      <c r="A56" s="637">
        <v>411</v>
      </c>
      <c r="B56" s="336" t="s">
        <v>145</v>
      </c>
      <c r="C56" s="497">
        <v>10567</v>
      </c>
      <c r="D56" s="638">
        <v>40</v>
      </c>
      <c r="E56" s="650">
        <v>3.7853695467019968E-3</v>
      </c>
      <c r="F56" s="301">
        <v>65</v>
      </c>
      <c r="G56" s="650">
        <v>6.1512255133907446E-3</v>
      </c>
      <c r="H56" s="301">
        <v>71</v>
      </c>
      <c r="I56" s="650">
        <v>6.7190309453960444E-3</v>
      </c>
      <c r="J56" s="301">
        <v>250</v>
      </c>
      <c r="K56" s="650">
        <v>2.3658559666887478E-2</v>
      </c>
      <c r="L56" s="301">
        <v>461</v>
      </c>
      <c r="M56" s="650">
        <v>4.3626384025740511E-2</v>
      </c>
      <c r="N56" s="301">
        <v>205</v>
      </c>
      <c r="O56" s="650">
        <v>1.9400018926847732E-2</v>
      </c>
      <c r="P56" s="639">
        <v>1092</v>
      </c>
    </row>
    <row r="57" spans="1:16" ht="15">
      <c r="A57" s="637">
        <v>501</v>
      </c>
      <c r="B57" s="336" t="s">
        <v>163</v>
      </c>
      <c r="C57" s="497">
        <v>3325</v>
      </c>
      <c r="D57" s="638">
        <v>10</v>
      </c>
      <c r="E57" s="650">
        <v>3.0075187969924814E-3</v>
      </c>
      <c r="F57" s="301">
        <v>14</v>
      </c>
      <c r="G57" s="650">
        <v>4.2105263157894736E-3</v>
      </c>
      <c r="H57" s="301">
        <v>22</v>
      </c>
      <c r="I57" s="650">
        <v>6.6165413533834589E-3</v>
      </c>
      <c r="J57" s="301">
        <v>53</v>
      </c>
      <c r="K57" s="650">
        <v>1.593984962406015E-2</v>
      </c>
      <c r="L57" s="301">
        <v>128</v>
      </c>
      <c r="M57" s="650">
        <v>3.8496240601503758E-2</v>
      </c>
      <c r="N57" s="301">
        <v>39</v>
      </c>
      <c r="O57" s="650">
        <v>1.1729323308270676E-2</v>
      </c>
      <c r="P57" s="639">
        <v>266</v>
      </c>
    </row>
    <row r="58" spans="1:16" ht="15">
      <c r="A58" s="637">
        <v>543</v>
      </c>
      <c r="B58" s="336" t="s">
        <v>167</v>
      </c>
      <c r="C58" s="497">
        <v>8677</v>
      </c>
      <c r="D58" s="638">
        <v>24</v>
      </c>
      <c r="E58" s="650">
        <v>2.7659329261265414E-3</v>
      </c>
      <c r="F58" s="301">
        <v>39</v>
      </c>
      <c r="G58" s="650">
        <v>4.4946410049556294E-3</v>
      </c>
      <c r="H58" s="301">
        <v>33</v>
      </c>
      <c r="I58" s="650">
        <v>3.8031577734239943E-3</v>
      </c>
      <c r="J58" s="301">
        <v>194</v>
      </c>
      <c r="K58" s="650">
        <v>2.2357957819522878E-2</v>
      </c>
      <c r="L58" s="301">
        <v>240</v>
      </c>
      <c r="M58" s="650">
        <v>2.7659329261265415E-2</v>
      </c>
      <c r="N58" s="301">
        <v>44</v>
      </c>
      <c r="O58" s="650">
        <v>5.0708770312319924E-3</v>
      </c>
      <c r="P58" s="639">
        <v>574</v>
      </c>
    </row>
    <row r="59" spans="1:16" ht="15">
      <c r="A59" s="637">
        <v>628</v>
      </c>
      <c r="B59" s="336" t="s">
        <v>183</v>
      </c>
      <c r="C59" s="497">
        <v>9717</v>
      </c>
      <c r="D59" s="638">
        <v>21</v>
      </c>
      <c r="E59" s="650">
        <v>2.1611608521148501E-3</v>
      </c>
      <c r="F59" s="301">
        <v>36</v>
      </c>
      <c r="G59" s="650">
        <v>3.7048471750540288E-3</v>
      </c>
      <c r="H59" s="301">
        <v>48</v>
      </c>
      <c r="I59" s="650">
        <v>4.9397962334053721E-3</v>
      </c>
      <c r="J59" s="301">
        <v>151</v>
      </c>
      <c r="K59" s="650">
        <v>1.5539775650921066E-2</v>
      </c>
      <c r="L59" s="301">
        <v>273</v>
      </c>
      <c r="M59" s="650">
        <v>2.8095091077493053E-2</v>
      </c>
      <c r="N59" s="301">
        <v>51</v>
      </c>
      <c r="O59" s="650">
        <v>5.248533497993208E-3</v>
      </c>
      <c r="P59" s="639">
        <v>580</v>
      </c>
    </row>
    <row r="60" spans="1:16" ht="15">
      <c r="A60" s="637">
        <v>656</v>
      </c>
      <c r="B60" s="336" t="s">
        <v>195</v>
      </c>
      <c r="C60" s="497">
        <v>16778</v>
      </c>
      <c r="D60" s="638">
        <v>221</v>
      </c>
      <c r="E60" s="650">
        <v>1.3172010966742162E-2</v>
      </c>
      <c r="F60" s="301">
        <v>268</v>
      </c>
      <c r="G60" s="650">
        <v>1.5973298366909049E-2</v>
      </c>
      <c r="H60" s="301">
        <v>363</v>
      </c>
      <c r="I60" s="650">
        <v>2.1635475026820838E-2</v>
      </c>
      <c r="J60" s="301">
        <v>851</v>
      </c>
      <c r="K60" s="650">
        <v>5.0721182500894031E-2</v>
      </c>
      <c r="L60" s="301">
        <v>2138</v>
      </c>
      <c r="M60" s="650">
        <v>0.12742877577780426</v>
      </c>
      <c r="N60" s="301">
        <v>603</v>
      </c>
      <c r="O60" s="650">
        <v>3.5939921325545354E-2</v>
      </c>
      <c r="P60" s="639">
        <v>4444</v>
      </c>
    </row>
    <row r="61" spans="1:16" ht="15">
      <c r="A61" s="637">
        <v>761</v>
      </c>
      <c r="B61" s="336" t="s">
        <v>230</v>
      </c>
      <c r="C61" s="497">
        <v>16245</v>
      </c>
      <c r="D61" s="638">
        <v>140</v>
      </c>
      <c r="E61" s="650">
        <v>8.618036318867343E-3</v>
      </c>
      <c r="F61" s="301">
        <v>155</v>
      </c>
      <c r="G61" s="650">
        <v>9.5413973530317029E-3</v>
      </c>
      <c r="H61" s="301">
        <v>215</v>
      </c>
      <c r="I61" s="650">
        <v>1.3234841489689135E-2</v>
      </c>
      <c r="J61" s="301">
        <v>535</v>
      </c>
      <c r="K61" s="650">
        <v>3.2933210218528776E-2</v>
      </c>
      <c r="L61" s="301">
        <v>1296</v>
      </c>
      <c r="M61" s="650">
        <v>7.977839335180055E-2</v>
      </c>
      <c r="N61" s="301">
        <v>428</v>
      </c>
      <c r="O61" s="650">
        <v>2.6346568174823021E-2</v>
      </c>
      <c r="P61" s="639">
        <v>2769</v>
      </c>
    </row>
    <row r="62" spans="1:16" ht="15">
      <c r="A62" s="637">
        <v>842</v>
      </c>
      <c r="B62" s="336" t="s">
        <v>244</v>
      </c>
      <c r="C62" s="497">
        <v>7225</v>
      </c>
      <c r="D62" s="638">
        <v>36</v>
      </c>
      <c r="E62" s="650">
        <v>4.9826989619377159E-3</v>
      </c>
      <c r="F62" s="301">
        <v>39</v>
      </c>
      <c r="G62" s="650">
        <v>5.3979238754325257E-3</v>
      </c>
      <c r="H62" s="301">
        <v>36</v>
      </c>
      <c r="I62" s="650">
        <v>4.9826989619377159E-3</v>
      </c>
      <c r="J62" s="301">
        <v>212</v>
      </c>
      <c r="K62" s="650">
        <v>2.9342560553633219E-2</v>
      </c>
      <c r="L62" s="301">
        <v>326</v>
      </c>
      <c r="M62" s="650">
        <v>4.5121107266435985E-2</v>
      </c>
      <c r="N62" s="301">
        <v>41</v>
      </c>
      <c r="O62" s="650">
        <v>5.6747404844290656E-3</v>
      </c>
      <c r="P62" s="639">
        <v>690</v>
      </c>
    </row>
    <row r="63" spans="1:16">
      <c r="A63" s="634">
        <v>6</v>
      </c>
      <c r="B63" s="185" t="s">
        <v>349</v>
      </c>
      <c r="C63" s="430">
        <v>260186</v>
      </c>
      <c r="D63" s="635">
        <v>4781</v>
      </c>
      <c r="E63" s="651">
        <v>1.8375316120006455E-2</v>
      </c>
      <c r="F63" s="635">
        <v>6626</v>
      </c>
      <c r="G63" s="651">
        <v>2.5466397115909388E-2</v>
      </c>
      <c r="H63" s="66">
        <v>7629</v>
      </c>
      <c r="I63" s="651">
        <v>2.9321331662733582E-2</v>
      </c>
      <c r="J63" s="66">
        <v>17761</v>
      </c>
      <c r="K63" s="651">
        <v>0.20783551961805352</v>
      </c>
      <c r="L63" s="66">
        <v>38470</v>
      </c>
      <c r="M63" s="651">
        <v>0.45016792070866052</v>
      </c>
      <c r="N63" s="66">
        <v>10190</v>
      </c>
      <c r="O63" s="651">
        <v>0.11924125583626853</v>
      </c>
      <c r="P63" s="636">
        <v>85457</v>
      </c>
    </row>
    <row r="64" spans="1:16" ht="15">
      <c r="A64" s="637">
        <v>38</v>
      </c>
      <c r="B64" s="336" t="s">
        <v>22</v>
      </c>
      <c r="C64" s="497">
        <v>12081</v>
      </c>
      <c r="D64" s="638">
        <v>42</v>
      </c>
      <c r="E64" s="650">
        <v>3.4765333995530169E-3</v>
      </c>
      <c r="F64" s="301">
        <v>58</v>
      </c>
      <c r="G64" s="650">
        <v>4.8009270755732143E-3</v>
      </c>
      <c r="H64" s="301">
        <v>65</v>
      </c>
      <c r="I64" s="650">
        <v>5.3803493088320506E-3</v>
      </c>
      <c r="J64" s="301">
        <v>305</v>
      </c>
      <c r="K64" s="650">
        <v>2.5246254449135006E-2</v>
      </c>
      <c r="L64" s="301">
        <v>467</v>
      </c>
      <c r="M64" s="650">
        <v>3.8655740418839499E-2</v>
      </c>
      <c r="N64" s="301">
        <v>131</v>
      </c>
      <c r="O64" s="650">
        <v>1.0843473222415363E-2</v>
      </c>
      <c r="P64" s="639">
        <v>1068</v>
      </c>
    </row>
    <row r="65" spans="1:16" ht="15">
      <c r="A65" s="637">
        <v>86</v>
      </c>
      <c r="B65" s="336" t="s">
        <v>43</v>
      </c>
      <c r="C65" s="497">
        <v>6405</v>
      </c>
      <c r="D65" s="638">
        <v>60</v>
      </c>
      <c r="E65" s="650">
        <v>9.3676814988290398E-3</v>
      </c>
      <c r="F65" s="301">
        <v>94</v>
      </c>
      <c r="G65" s="650">
        <v>1.4676034348165496E-2</v>
      </c>
      <c r="H65" s="301">
        <v>106</v>
      </c>
      <c r="I65" s="650">
        <v>1.6549570647931305E-2</v>
      </c>
      <c r="J65" s="301">
        <v>262</v>
      </c>
      <c r="K65" s="650">
        <v>4.0905542544886805E-2</v>
      </c>
      <c r="L65" s="301">
        <v>530</v>
      </c>
      <c r="M65" s="650">
        <v>8.2747853239656513E-2</v>
      </c>
      <c r="N65" s="301">
        <v>127</v>
      </c>
      <c r="O65" s="650">
        <v>1.9828259172521467E-2</v>
      </c>
      <c r="P65" s="639">
        <v>1179</v>
      </c>
    </row>
    <row r="66" spans="1:16" ht="15">
      <c r="A66" s="637">
        <v>107</v>
      </c>
      <c r="B66" s="336" t="s">
        <v>3490</v>
      </c>
      <c r="C66" s="497">
        <v>8504</v>
      </c>
      <c r="D66" s="638">
        <v>32</v>
      </c>
      <c r="E66" s="650">
        <v>3.7629350893697085E-3</v>
      </c>
      <c r="F66" s="301">
        <v>46</v>
      </c>
      <c r="G66" s="650">
        <v>5.4092191909689558E-3</v>
      </c>
      <c r="H66" s="301">
        <v>37</v>
      </c>
      <c r="I66" s="650">
        <v>4.3508936970837256E-3</v>
      </c>
      <c r="J66" s="301">
        <v>205</v>
      </c>
      <c r="K66" s="650">
        <v>2.4106302916274695E-2</v>
      </c>
      <c r="L66" s="301">
        <v>339</v>
      </c>
      <c r="M66" s="650">
        <v>3.9863593603010346E-2</v>
      </c>
      <c r="N66" s="301">
        <v>31</v>
      </c>
      <c r="O66" s="650">
        <v>3.6453433678269049E-3</v>
      </c>
      <c r="P66" s="639">
        <v>690</v>
      </c>
    </row>
    <row r="67" spans="1:16" ht="15">
      <c r="A67" s="637">
        <v>134</v>
      </c>
      <c r="B67" s="336" t="s">
        <v>63</v>
      </c>
      <c r="C67" s="497">
        <v>9680</v>
      </c>
      <c r="D67" s="638">
        <v>11</v>
      </c>
      <c r="E67" s="650">
        <v>1.1363636363636363E-3</v>
      </c>
      <c r="F67" s="301">
        <v>27</v>
      </c>
      <c r="G67" s="650">
        <v>2.7892561983471073E-3</v>
      </c>
      <c r="H67" s="301">
        <v>31</v>
      </c>
      <c r="I67" s="650">
        <v>3.2024793388429752E-3</v>
      </c>
      <c r="J67" s="301">
        <v>111</v>
      </c>
      <c r="K67" s="650">
        <v>1.1466942148760331E-2</v>
      </c>
      <c r="L67" s="301">
        <v>189</v>
      </c>
      <c r="M67" s="650">
        <v>1.9524793388429752E-2</v>
      </c>
      <c r="N67" s="301">
        <v>72</v>
      </c>
      <c r="O67" s="650">
        <v>7.4380165289256199E-3</v>
      </c>
      <c r="P67" s="639">
        <v>441</v>
      </c>
    </row>
    <row r="68" spans="1:16" ht="15">
      <c r="A68" s="637">
        <v>150</v>
      </c>
      <c r="B68" s="336" t="s">
        <v>3491</v>
      </c>
      <c r="C68" s="497">
        <v>4160</v>
      </c>
      <c r="D68" s="638">
        <v>36</v>
      </c>
      <c r="E68" s="650">
        <v>8.6538461538461543E-3</v>
      </c>
      <c r="F68" s="301">
        <v>53</v>
      </c>
      <c r="G68" s="650">
        <v>1.2740384615384615E-2</v>
      </c>
      <c r="H68" s="301">
        <v>76</v>
      </c>
      <c r="I68" s="650">
        <v>1.826923076923077E-2</v>
      </c>
      <c r="J68" s="301">
        <v>175</v>
      </c>
      <c r="K68" s="650">
        <v>4.2067307692307696E-2</v>
      </c>
      <c r="L68" s="301">
        <v>527</v>
      </c>
      <c r="M68" s="650">
        <v>0.1266826923076923</v>
      </c>
      <c r="N68" s="301">
        <v>251</v>
      </c>
      <c r="O68" s="650">
        <v>6.0336538461538462E-2</v>
      </c>
      <c r="P68" s="639">
        <v>1118</v>
      </c>
    </row>
    <row r="69" spans="1:16" ht="15">
      <c r="A69" s="637">
        <v>237</v>
      </c>
      <c r="B69" s="336" t="s">
        <v>95</v>
      </c>
      <c r="C69" s="497">
        <v>20645</v>
      </c>
      <c r="D69" s="638">
        <v>790</v>
      </c>
      <c r="E69" s="650">
        <v>3.8265923952530881E-2</v>
      </c>
      <c r="F69" s="301">
        <v>1005</v>
      </c>
      <c r="G69" s="650">
        <v>4.868006781302979E-2</v>
      </c>
      <c r="H69" s="301">
        <v>1174</v>
      </c>
      <c r="I69" s="650">
        <v>5.6866069266166143E-2</v>
      </c>
      <c r="J69" s="301">
        <v>2677</v>
      </c>
      <c r="K69" s="650">
        <v>0.12966820053281666</v>
      </c>
      <c r="L69" s="301">
        <v>5902</v>
      </c>
      <c r="M69" s="650">
        <v>0.2858803584403003</v>
      </c>
      <c r="N69" s="301">
        <v>1960</v>
      </c>
      <c r="O69" s="650">
        <v>9.4938241705013318E-2</v>
      </c>
      <c r="P69" s="639">
        <v>13508</v>
      </c>
    </row>
    <row r="70" spans="1:16" ht="15">
      <c r="A70" s="637">
        <v>264</v>
      </c>
      <c r="B70" s="336" t="s">
        <v>102</v>
      </c>
      <c r="C70" s="497">
        <v>12285</v>
      </c>
      <c r="D70" s="638">
        <v>409</v>
      </c>
      <c r="E70" s="650">
        <v>3.3292633292633295E-2</v>
      </c>
      <c r="F70" s="301">
        <v>573</v>
      </c>
      <c r="G70" s="650">
        <v>4.6642246642246643E-2</v>
      </c>
      <c r="H70" s="301">
        <v>596</v>
      </c>
      <c r="I70" s="650">
        <v>4.8514448514448513E-2</v>
      </c>
      <c r="J70" s="301">
        <v>1252</v>
      </c>
      <c r="K70" s="650">
        <v>0.10191290191290191</v>
      </c>
      <c r="L70" s="301">
        <v>2917</v>
      </c>
      <c r="M70" s="650">
        <v>0.23744403744403744</v>
      </c>
      <c r="N70" s="301">
        <v>710</v>
      </c>
      <c r="O70" s="650">
        <v>5.7794057794057795E-2</v>
      </c>
      <c r="P70" s="639">
        <v>6457</v>
      </c>
    </row>
    <row r="71" spans="1:16" ht="15">
      <c r="A71" s="637">
        <v>310</v>
      </c>
      <c r="B71" s="336" t="s">
        <v>114</v>
      </c>
      <c r="C71" s="497">
        <v>10390</v>
      </c>
      <c r="D71" s="638">
        <v>76</v>
      </c>
      <c r="E71" s="650">
        <v>7.3147256977863333E-3</v>
      </c>
      <c r="F71" s="301">
        <v>109</v>
      </c>
      <c r="G71" s="650">
        <v>1.0490856592877768E-2</v>
      </c>
      <c r="H71" s="301">
        <v>183</v>
      </c>
      <c r="I71" s="650">
        <v>1.7613089509143406E-2</v>
      </c>
      <c r="J71" s="301">
        <v>445</v>
      </c>
      <c r="K71" s="650">
        <v>4.2829643888354189E-2</v>
      </c>
      <c r="L71" s="301">
        <v>1036</v>
      </c>
      <c r="M71" s="650">
        <v>9.9711260827718959E-2</v>
      </c>
      <c r="N71" s="301">
        <v>409</v>
      </c>
      <c r="O71" s="650">
        <v>3.9364773820981712E-2</v>
      </c>
      <c r="P71" s="639">
        <v>2258</v>
      </c>
    </row>
    <row r="72" spans="1:16" ht="15">
      <c r="A72" s="637">
        <v>315</v>
      </c>
      <c r="B72" s="336" t="s">
        <v>118</v>
      </c>
      <c r="C72" s="497">
        <v>6980</v>
      </c>
      <c r="D72" s="638">
        <v>57</v>
      </c>
      <c r="E72" s="650">
        <v>8.1661891117478513E-3</v>
      </c>
      <c r="F72" s="301">
        <v>52</v>
      </c>
      <c r="G72" s="650">
        <v>7.4498567335243553E-3</v>
      </c>
      <c r="H72" s="301">
        <v>73</v>
      </c>
      <c r="I72" s="650">
        <v>1.0458452722063038E-2</v>
      </c>
      <c r="J72" s="301">
        <v>234</v>
      </c>
      <c r="K72" s="650">
        <v>3.35243553008596E-2</v>
      </c>
      <c r="L72" s="301">
        <v>562</v>
      </c>
      <c r="M72" s="650">
        <v>8.0515759312320911E-2</v>
      </c>
      <c r="N72" s="301">
        <v>129</v>
      </c>
      <c r="O72" s="650">
        <v>1.8481375358166189E-2</v>
      </c>
      <c r="P72" s="639">
        <v>1107</v>
      </c>
    </row>
    <row r="73" spans="1:16" ht="15">
      <c r="A73" s="637">
        <v>361</v>
      </c>
      <c r="B73" s="336" t="s">
        <v>131</v>
      </c>
      <c r="C73" s="497">
        <v>29103</v>
      </c>
      <c r="D73" s="638">
        <v>104</v>
      </c>
      <c r="E73" s="650">
        <v>3.5735147579287357E-3</v>
      </c>
      <c r="F73" s="301">
        <v>154</v>
      </c>
      <c r="G73" s="650">
        <v>5.291550699240628E-3</v>
      </c>
      <c r="H73" s="301">
        <v>127</v>
      </c>
      <c r="I73" s="650">
        <v>4.3638112909322067E-3</v>
      </c>
      <c r="J73" s="301">
        <v>610</v>
      </c>
      <c r="K73" s="650">
        <v>2.0960038484005086E-2</v>
      </c>
      <c r="L73" s="301">
        <v>1019</v>
      </c>
      <c r="M73" s="650">
        <v>3.5013572483936363E-2</v>
      </c>
      <c r="N73" s="301">
        <v>184</v>
      </c>
      <c r="O73" s="650">
        <v>6.3223722640277638E-3</v>
      </c>
      <c r="P73" s="639">
        <v>2198</v>
      </c>
    </row>
    <row r="74" spans="1:16" ht="15">
      <c r="A74" s="637">
        <v>647</v>
      </c>
      <c r="B74" s="336" t="s">
        <v>3492</v>
      </c>
      <c r="C74" s="497">
        <v>7625</v>
      </c>
      <c r="D74" s="638">
        <v>71</v>
      </c>
      <c r="E74" s="650">
        <v>9.3114754098360657E-3</v>
      </c>
      <c r="F74" s="301">
        <v>95</v>
      </c>
      <c r="G74" s="650">
        <v>1.2459016393442624E-2</v>
      </c>
      <c r="H74" s="301">
        <v>93</v>
      </c>
      <c r="I74" s="650">
        <v>1.219672131147541E-2</v>
      </c>
      <c r="J74" s="301">
        <v>355</v>
      </c>
      <c r="K74" s="650">
        <v>4.655737704918033E-2</v>
      </c>
      <c r="L74" s="301">
        <v>541</v>
      </c>
      <c r="M74" s="650">
        <v>7.0950819672131141E-2</v>
      </c>
      <c r="N74" s="301">
        <v>90</v>
      </c>
      <c r="O74" s="650">
        <v>1.180327868852459E-2</v>
      </c>
      <c r="P74" s="639">
        <v>1245</v>
      </c>
    </row>
    <row r="75" spans="1:16" ht="15">
      <c r="A75" s="637">
        <v>658</v>
      </c>
      <c r="B75" s="336" t="s">
        <v>3493</v>
      </c>
      <c r="C75" s="497">
        <v>3943</v>
      </c>
      <c r="D75" s="638">
        <v>68</v>
      </c>
      <c r="E75" s="650">
        <v>1.7245751965508496E-2</v>
      </c>
      <c r="F75" s="301">
        <v>75</v>
      </c>
      <c r="G75" s="650">
        <v>1.90210499619579E-2</v>
      </c>
      <c r="H75" s="301">
        <v>117</v>
      </c>
      <c r="I75" s="650">
        <v>2.9672837940654326E-2</v>
      </c>
      <c r="J75" s="301">
        <v>192</v>
      </c>
      <c r="K75" s="650">
        <v>4.8693887902612226E-2</v>
      </c>
      <c r="L75" s="301">
        <v>427</v>
      </c>
      <c r="M75" s="650">
        <v>0.10829317778341364</v>
      </c>
      <c r="N75" s="301">
        <v>108</v>
      </c>
      <c r="O75" s="650">
        <v>2.7390311945219376E-2</v>
      </c>
      <c r="P75" s="639">
        <v>987</v>
      </c>
    </row>
    <row r="76" spans="1:16" ht="15">
      <c r="A76" s="637">
        <v>664</v>
      </c>
      <c r="B76" s="336" t="s">
        <v>3494</v>
      </c>
      <c r="C76" s="497">
        <v>23972</v>
      </c>
      <c r="D76" s="638">
        <v>862</v>
      </c>
      <c r="E76" s="650">
        <v>3.5958618388119472E-2</v>
      </c>
      <c r="F76" s="301">
        <v>1204</v>
      </c>
      <c r="G76" s="650">
        <v>5.0225262806607711E-2</v>
      </c>
      <c r="H76" s="301">
        <v>1370</v>
      </c>
      <c r="I76" s="650">
        <v>5.715000834306691E-2</v>
      </c>
      <c r="J76" s="301">
        <v>2908</v>
      </c>
      <c r="K76" s="650">
        <v>0.121308192891707</v>
      </c>
      <c r="L76" s="301">
        <v>6354</v>
      </c>
      <c r="M76" s="650">
        <v>0.2650592357750709</v>
      </c>
      <c r="N76" s="301">
        <v>1575</v>
      </c>
      <c r="O76" s="650">
        <v>6.5701651927248458E-2</v>
      </c>
      <c r="P76" s="639">
        <v>14273</v>
      </c>
    </row>
    <row r="77" spans="1:16" ht="15">
      <c r="A77" s="637">
        <v>686</v>
      </c>
      <c r="B77" s="336" t="s">
        <v>219</v>
      </c>
      <c r="C77" s="497">
        <v>39667</v>
      </c>
      <c r="D77" s="638">
        <v>1301</v>
      </c>
      <c r="E77" s="650">
        <v>3.2798043713918368E-2</v>
      </c>
      <c r="F77" s="301">
        <v>1756</v>
      </c>
      <c r="G77" s="650">
        <v>4.4268535558524717E-2</v>
      </c>
      <c r="H77" s="301">
        <v>1985</v>
      </c>
      <c r="I77" s="650">
        <v>5.0041596289106816E-2</v>
      </c>
      <c r="J77" s="301">
        <v>4392</v>
      </c>
      <c r="K77" s="650">
        <v>0.11072175864068369</v>
      </c>
      <c r="L77" s="301">
        <v>9540</v>
      </c>
      <c r="M77" s="650">
        <v>0.24050218065394408</v>
      </c>
      <c r="N77" s="301">
        <v>2091</v>
      </c>
      <c r="O77" s="650">
        <v>5.2713842740817307E-2</v>
      </c>
      <c r="P77" s="639">
        <v>21065</v>
      </c>
    </row>
    <row r="78" spans="1:16" ht="15">
      <c r="A78" s="637">
        <v>819</v>
      </c>
      <c r="B78" s="336" t="s">
        <v>240</v>
      </c>
      <c r="C78" s="497">
        <v>5281</v>
      </c>
      <c r="D78" s="638">
        <v>39</v>
      </c>
      <c r="E78" s="650">
        <v>7.3849649687559174E-3</v>
      </c>
      <c r="F78" s="301">
        <v>80</v>
      </c>
      <c r="G78" s="650">
        <v>1.5148646089755729E-2</v>
      </c>
      <c r="H78" s="301">
        <v>72</v>
      </c>
      <c r="I78" s="650">
        <v>1.3633781480780155E-2</v>
      </c>
      <c r="J78" s="301">
        <v>206</v>
      </c>
      <c r="K78" s="650">
        <v>3.9007763681121001E-2</v>
      </c>
      <c r="L78" s="301">
        <v>338</v>
      </c>
      <c r="M78" s="650">
        <v>6.4003029729217953E-2</v>
      </c>
      <c r="N78" s="301">
        <v>56</v>
      </c>
      <c r="O78" s="650">
        <v>1.060405226282901E-2</v>
      </c>
      <c r="P78" s="639">
        <v>791</v>
      </c>
    </row>
    <row r="79" spans="1:16" ht="15">
      <c r="A79" s="637">
        <v>854</v>
      </c>
      <c r="B79" s="336" t="s">
        <v>248</v>
      </c>
      <c r="C79" s="497">
        <v>14769</v>
      </c>
      <c r="D79" s="638">
        <v>55</v>
      </c>
      <c r="E79" s="650">
        <v>3.7240165210914752E-3</v>
      </c>
      <c r="F79" s="301">
        <v>63</v>
      </c>
      <c r="G79" s="650">
        <v>4.2656916514320535E-3</v>
      </c>
      <c r="H79" s="301">
        <v>59</v>
      </c>
      <c r="I79" s="650">
        <v>3.9948540862617642E-3</v>
      </c>
      <c r="J79" s="301">
        <v>300</v>
      </c>
      <c r="K79" s="650">
        <v>2.0312817387771683E-2</v>
      </c>
      <c r="L79" s="301">
        <v>513</v>
      </c>
      <c r="M79" s="650">
        <v>3.4734917733089579E-2</v>
      </c>
      <c r="N79" s="301">
        <v>107</v>
      </c>
      <c r="O79" s="650">
        <v>7.2449048683052341E-3</v>
      </c>
      <c r="P79" s="639">
        <v>1097</v>
      </c>
    </row>
    <row r="80" spans="1:16" ht="15">
      <c r="A80" s="637">
        <v>887</v>
      </c>
      <c r="B80" s="336" t="s">
        <v>261</v>
      </c>
      <c r="C80" s="497">
        <v>44696</v>
      </c>
      <c r="D80" s="638">
        <v>768</v>
      </c>
      <c r="E80" s="650">
        <v>1.7182745659566852E-2</v>
      </c>
      <c r="F80" s="301">
        <v>1182</v>
      </c>
      <c r="G80" s="650">
        <v>2.6445319491677107E-2</v>
      </c>
      <c r="H80" s="301">
        <v>1465</v>
      </c>
      <c r="I80" s="650">
        <v>3.2776982280293541E-2</v>
      </c>
      <c r="J80" s="301">
        <v>3132</v>
      </c>
      <c r="K80" s="650">
        <v>7.0073384642921066E-2</v>
      </c>
      <c r="L80" s="301">
        <v>7269</v>
      </c>
      <c r="M80" s="650">
        <v>0.16263200286379095</v>
      </c>
      <c r="N80" s="301">
        <v>2159</v>
      </c>
      <c r="O80" s="650">
        <v>4.8304098800787544E-2</v>
      </c>
      <c r="P80" s="639">
        <v>15975</v>
      </c>
    </row>
    <row r="81" spans="1:16">
      <c r="A81" s="634">
        <v>7</v>
      </c>
      <c r="B81" s="185" t="s">
        <v>367</v>
      </c>
      <c r="C81" s="430">
        <v>728581</v>
      </c>
      <c r="D81" s="635">
        <v>21704</v>
      </c>
      <c r="E81" s="651">
        <v>2.9789412570462311E-2</v>
      </c>
      <c r="F81" s="635">
        <v>28360</v>
      </c>
      <c r="G81" s="651">
        <v>3.8924978828709503E-2</v>
      </c>
      <c r="H81" s="66">
        <v>30800</v>
      </c>
      <c r="I81" s="651">
        <v>4.2273954440206374E-2</v>
      </c>
      <c r="J81" s="66">
        <v>81064</v>
      </c>
      <c r="K81" s="651">
        <v>0.19449276266383875</v>
      </c>
      <c r="L81" s="66">
        <v>189039</v>
      </c>
      <c r="M81" s="651">
        <v>0.4535517290191628</v>
      </c>
      <c r="N81" s="66">
        <v>65830</v>
      </c>
      <c r="O81" s="651">
        <v>0.15794259555611004</v>
      </c>
      <c r="P81" s="636">
        <v>416797</v>
      </c>
    </row>
    <row r="82" spans="1:16" ht="15">
      <c r="A82" s="637">
        <v>2</v>
      </c>
      <c r="B82" s="336" t="s">
        <v>8</v>
      </c>
      <c r="C82" s="497">
        <v>21246</v>
      </c>
      <c r="D82" s="638">
        <v>150</v>
      </c>
      <c r="E82" s="650">
        <v>7.0601524992939847E-3</v>
      </c>
      <c r="F82" s="301">
        <v>187</v>
      </c>
      <c r="G82" s="650">
        <v>8.8016567824531679E-3</v>
      </c>
      <c r="H82" s="301">
        <v>246</v>
      </c>
      <c r="I82" s="650">
        <v>1.1578650098842135E-2</v>
      </c>
      <c r="J82" s="301">
        <v>649</v>
      </c>
      <c r="K82" s="650">
        <v>3.0546926480278642E-2</v>
      </c>
      <c r="L82" s="301">
        <v>1341</v>
      </c>
      <c r="M82" s="650">
        <v>6.3117763343688224E-2</v>
      </c>
      <c r="N82" s="301">
        <v>468</v>
      </c>
      <c r="O82" s="650">
        <v>2.2027675797797231E-2</v>
      </c>
      <c r="P82" s="639">
        <v>3041</v>
      </c>
    </row>
    <row r="83" spans="1:16" ht="15">
      <c r="A83" s="637">
        <v>21</v>
      </c>
      <c r="B83" s="336" t="s">
        <v>12</v>
      </c>
      <c r="C83" s="497">
        <v>4920</v>
      </c>
      <c r="D83" s="638">
        <v>25</v>
      </c>
      <c r="E83" s="650">
        <v>5.08130081300813E-3</v>
      </c>
      <c r="F83" s="301">
        <v>40</v>
      </c>
      <c r="G83" s="650">
        <v>8.130081300813009E-3</v>
      </c>
      <c r="H83" s="301">
        <v>39</v>
      </c>
      <c r="I83" s="650">
        <v>7.926829268292683E-3</v>
      </c>
      <c r="J83" s="301">
        <v>93</v>
      </c>
      <c r="K83" s="650">
        <v>1.8902439024390243E-2</v>
      </c>
      <c r="L83" s="301">
        <v>251</v>
      </c>
      <c r="M83" s="650">
        <v>5.1016260162601627E-2</v>
      </c>
      <c r="N83" s="301">
        <v>86</v>
      </c>
      <c r="O83" s="650">
        <v>1.7479674796747967E-2</v>
      </c>
      <c r="P83" s="639">
        <v>534</v>
      </c>
    </row>
    <row r="84" spans="1:16" ht="15">
      <c r="A84" s="637">
        <v>55</v>
      </c>
      <c r="B84" s="336" t="s">
        <v>3495</v>
      </c>
      <c r="C84" s="497">
        <v>7902</v>
      </c>
      <c r="D84" s="638">
        <v>25</v>
      </c>
      <c r="E84" s="650">
        <v>3.163756011136421E-3</v>
      </c>
      <c r="F84" s="301">
        <v>39</v>
      </c>
      <c r="G84" s="650">
        <v>4.9354593773728167E-3</v>
      </c>
      <c r="H84" s="301">
        <v>39</v>
      </c>
      <c r="I84" s="650">
        <v>4.9354593773728167E-3</v>
      </c>
      <c r="J84" s="301">
        <v>130</v>
      </c>
      <c r="K84" s="650">
        <v>1.645153125790939E-2</v>
      </c>
      <c r="L84" s="301">
        <v>229</v>
      </c>
      <c r="M84" s="650">
        <v>2.8980005062009619E-2</v>
      </c>
      <c r="N84" s="301">
        <v>67</v>
      </c>
      <c r="O84" s="650">
        <v>8.4788661098456081E-3</v>
      </c>
      <c r="P84" s="639">
        <v>529</v>
      </c>
    </row>
    <row r="85" spans="1:16" ht="15">
      <c r="A85" s="637">
        <v>148</v>
      </c>
      <c r="B85" s="336" t="s">
        <v>73</v>
      </c>
      <c r="C85" s="497">
        <v>65553</v>
      </c>
      <c r="D85" s="638">
        <v>2088</v>
      </c>
      <c r="E85" s="650">
        <v>3.1852089149238018E-2</v>
      </c>
      <c r="F85" s="301">
        <v>2698</v>
      </c>
      <c r="G85" s="650">
        <v>4.1157536649733803E-2</v>
      </c>
      <c r="H85" s="301">
        <v>2986</v>
      </c>
      <c r="I85" s="650">
        <v>4.5550928256525257E-2</v>
      </c>
      <c r="J85" s="301">
        <v>7624</v>
      </c>
      <c r="K85" s="650">
        <v>0.11630283892422925</v>
      </c>
      <c r="L85" s="301">
        <v>16322</v>
      </c>
      <c r="M85" s="650">
        <v>0.2489893673821183</v>
      </c>
      <c r="N85" s="301">
        <v>5027</v>
      </c>
      <c r="O85" s="650">
        <v>7.6686040303266062E-2</v>
      </c>
      <c r="P85" s="639">
        <v>36745</v>
      </c>
    </row>
    <row r="86" spans="1:16" ht="15">
      <c r="A86" s="637">
        <v>197</v>
      </c>
      <c r="B86" s="336" t="s">
        <v>84</v>
      </c>
      <c r="C86" s="497">
        <v>15534</v>
      </c>
      <c r="D86" s="638">
        <v>189</v>
      </c>
      <c r="E86" s="650">
        <v>1.2166859791425261E-2</v>
      </c>
      <c r="F86" s="301">
        <v>239</v>
      </c>
      <c r="G86" s="650">
        <v>1.5385605767992789E-2</v>
      </c>
      <c r="H86" s="301">
        <v>227</v>
      </c>
      <c r="I86" s="650">
        <v>1.4613106733616583E-2</v>
      </c>
      <c r="J86" s="301">
        <v>604</v>
      </c>
      <c r="K86" s="650">
        <v>3.8882451396935754E-2</v>
      </c>
      <c r="L86" s="301">
        <v>1097</v>
      </c>
      <c r="M86" s="650">
        <v>7.0619286725891586E-2</v>
      </c>
      <c r="N86" s="301">
        <v>328</v>
      </c>
      <c r="O86" s="650">
        <v>2.1114973606282991E-2</v>
      </c>
      <c r="P86" s="639">
        <v>2684</v>
      </c>
    </row>
    <row r="87" spans="1:16" ht="15">
      <c r="A87" s="637">
        <v>206</v>
      </c>
      <c r="B87" s="336" t="s">
        <v>86</v>
      </c>
      <c r="C87" s="497">
        <v>4983</v>
      </c>
      <c r="D87" s="638">
        <v>33</v>
      </c>
      <c r="E87" s="650">
        <v>6.6225165562913907E-3</v>
      </c>
      <c r="F87" s="301">
        <v>40</v>
      </c>
      <c r="G87" s="650">
        <v>8.027292795504716E-3</v>
      </c>
      <c r="H87" s="301">
        <v>56</v>
      </c>
      <c r="I87" s="650">
        <v>1.1238209913706602E-2</v>
      </c>
      <c r="J87" s="301">
        <v>130</v>
      </c>
      <c r="K87" s="650">
        <v>2.6088701585390329E-2</v>
      </c>
      <c r="L87" s="301">
        <v>302</v>
      </c>
      <c r="M87" s="650">
        <v>6.0606060606060608E-2</v>
      </c>
      <c r="N87" s="301">
        <v>107</v>
      </c>
      <c r="O87" s="650">
        <v>2.1473008227975116E-2</v>
      </c>
      <c r="P87" s="639">
        <v>668</v>
      </c>
    </row>
    <row r="88" spans="1:16" ht="15">
      <c r="A88" s="637">
        <v>313</v>
      </c>
      <c r="B88" s="336" t="s">
        <v>3496</v>
      </c>
      <c r="C88" s="497">
        <v>10226</v>
      </c>
      <c r="D88" s="638">
        <v>134</v>
      </c>
      <c r="E88" s="650">
        <v>1.3103852923919421E-2</v>
      </c>
      <c r="F88" s="301">
        <v>152</v>
      </c>
      <c r="G88" s="650">
        <v>1.4864071973401134E-2</v>
      </c>
      <c r="H88" s="301">
        <v>149</v>
      </c>
      <c r="I88" s="650">
        <v>1.4570702131820849E-2</v>
      </c>
      <c r="J88" s="301">
        <v>408</v>
      </c>
      <c r="K88" s="650">
        <v>3.9898298454918837E-2</v>
      </c>
      <c r="L88" s="301">
        <v>618</v>
      </c>
      <c r="M88" s="650">
        <v>6.0434187365538822E-2</v>
      </c>
      <c r="N88" s="301">
        <v>207</v>
      </c>
      <c r="O88" s="650">
        <v>2.0242519069039702E-2</v>
      </c>
      <c r="P88" s="639">
        <v>1668</v>
      </c>
    </row>
    <row r="89" spans="1:16" ht="15">
      <c r="A89" s="637">
        <v>318</v>
      </c>
      <c r="B89" s="336" t="s">
        <v>120</v>
      </c>
      <c r="C89" s="497">
        <v>60921</v>
      </c>
      <c r="D89" s="638">
        <v>1629</v>
      </c>
      <c r="E89" s="650">
        <v>2.673954793913429E-2</v>
      </c>
      <c r="F89" s="301">
        <v>2196</v>
      </c>
      <c r="G89" s="650">
        <v>3.6046683409661696E-2</v>
      </c>
      <c r="H89" s="301">
        <v>2307</v>
      </c>
      <c r="I89" s="650">
        <v>3.7868715221352246E-2</v>
      </c>
      <c r="J89" s="301">
        <v>6363</v>
      </c>
      <c r="K89" s="650">
        <v>0.10444674250258532</v>
      </c>
      <c r="L89" s="301">
        <v>15298</v>
      </c>
      <c r="M89" s="650">
        <v>0.25111209599317147</v>
      </c>
      <c r="N89" s="301">
        <v>5356</v>
      </c>
      <c r="O89" s="650">
        <v>8.7917138589320598E-2</v>
      </c>
      <c r="P89" s="639">
        <v>33149</v>
      </c>
    </row>
    <row r="90" spans="1:16" ht="15">
      <c r="A90" s="637">
        <v>321</v>
      </c>
      <c r="B90" s="336" t="s">
        <v>122</v>
      </c>
      <c r="C90" s="497">
        <v>9121</v>
      </c>
      <c r="D90" s="638">
        <v>137</v>
      </c>
      <c r="E90" s="650">
        <v>1.5020282863721084E-2</v>
      </c>
      <c r="F90" s="301">
        <v>174</v>
      </c>
      <c r="G90" s="650">
        <v>1.9076855607937725E-2</v>
      </c>
      <c r="H90" s="301">
        <v>175</v>
      </c>
      <c r="I90" s="650">
        <v>1.9186492709132769E-2</v>
      </c>
      <c r="J90" s="301">
        <v>498</v>
      </c>
      <c r="K90" s="650">
        <v>5.459927639513211E-2</v>
      </c>
      <c r="L90" s="301">
        <v>1189</v>
      </c>
      <c r="M90" s="650">
        <v>0.13035851332090778</v>
      </c>
      <c r="N90" s="301">
        <v>450</v>
      </c>
      <c r="O90" s="650">
        <v>4.9336695537769981E-2</v>
      </c>
      <c r="P90" s="639">
        <v>2623</v>
      </c>
    </row>
    <row r="91" spans="1:16" ht="15">
      <c r="A91" s="637">
        <v>376</v>
      </c>
      <c r="B91" s="336" t="s">
        <v>3497</v>
      </c>
      <c r="C91" s="497">
        <v>71570</v>
      </c>
      <c r="D91" s="638">
        <v>2922</v>
      </c>
      <c r="E91" s="650">
        <v>4.0827162218806765E-2</v>
      </c>
      <c r="F91" s="301">
        <v>4006</v>
      </c>
      <c r="G91" s="650">
        <v>5.5973173117227888E-2</v>
      </c>
      <c r="H91" s="301">
        <v>4561</v>
      </c>
      <c r="I91" s="650">
        <v>6.372781891854129E-2</v>
      </c>
      <c r="J91" s="301">
        <v>12132</v>
      </c>
      <c r="K91" s="650">
        <v>0.16951236551627777</v>
      </c>
      <c r="L91" s="301">
        <v>28397</v>
      </c>
      <c r="M91" s="650">
        <v>0.39677239066648035</v>
      </c>
      <c r="N91" s="301">
        <v>11061</v>
      </c>
      <c r="O91" s="650">
        <v>0.15454799496995947</v>
      </c>
      <c r="P91" s="639">
        <v>63079</v>
      </c>
    </row>
    <row r="92" spans="1:16" ht="15">
      <c r="A92" s="637">
        <v>400</v>
      </c>
      <c r="B92" s="336" t="s">
        <v>3498</v>
      </c>
      <c r="C92" s="497">
        <v>23455</v>
      </c>
      <c r="D92" s="638">
        <v>711</v>
      </c>
      <c r="E92" s="650">
        <v>3.0313366020038372E-2</v>
      </c>
      <c r="F92" s="301">
        <v>911</v>
      </c>
      <c r="G92" s="650">
        <v>3.8840332551694737E-2</v>
      </c>
      <c r="H92" s="301">
        <v>1013</v>
      </c>
      <c r="I92" s="650">
        <v>4.3189085482839479E-2</v>
      </c>
      <c r="J92" s="301">
        <v>2826</v>
      </c>
      <c r="K92" s="650">
        <v>0.12048603709230442</v>
      </c>
      <c r="L92" s="301">
        <v>5203</v>
      </c>
      <c r="M92" s="650">
        <v>0.22182903432104029</v>
      </c>
      <c r="N92" s="301">
        <v>1524</v>
      </c>
      <c r="O92" s="650">
        <v>6.4975484971221492E-2</v>
      </c>
      <c r="P92" s="639">
        <v>12188</v>
      </c>
    </row>
    <row r="93" spans="1:16" ht="15">
      <c r="A93" s="637">
        <v>440</v>
      </c>
      <c r="B93" s="336" t="s">
        <v>149</v>
      </c>
      <c r="C93" s="497">
        <v>71117</v>
      </c>
      <c r="D93" s="638">
        <v>2715</v>
      </c>
      <c r="E93" s="650">
        <v>3.8176526006440094E-2</v>
      </c>
      <c r="F93" s="301">
        <v>3409</v>
      </c>
      <c r="G93" s="650">
        <v>4.793509287512128E-2</v>
      </c>
      <c r="H93" s="301">
        <v>3555</v>
      </c>
      <c r="I93" s="650">
        <v>4.9988047864786195E-2</v>
      </c>
      <c r="J93" s="301">
        <v>9179</v>
      </c>
      <c r="K93" s="650">
        <v>0.1290689989735225</v>
      </c>
      <c r="L93" s="301">
        <v>20127</v>
      </c>
      <c r="M93" s="650">
        <v>0.28301250052730009</v>
      </c>
      <c r="N93" s="301">
        <v>6330</v>
      </c>
      <c r="O93" s="650">
        <v>8.9008254003965295E-2</v>
      </c>
      <c r="P93" s="639">
        <v>45315</v>
      </c>
    </row>
    <row r="94" spans="1:16" ht="15">
      <c r="A94" s="637">
        <v>483</v>
      </c>
      <c r="B94" s="336" t="s">
        <v>157</v>
      </c>
      <c r="C94" s="497">
        <v>10417</v>
      </c>
      <c r="D94" s="638">
        <v>23</v>
      </c>
      <c r="E94" s="650">
        <v>2.2079293462609196E-3</v>
      </c>
      <c r="F94" s="301">
        <v>53</v>
      </c>
      <c r="G94" s="650">
        <v>5.087837189209945E-3</v>
      </c>
      <c r="H94" s="301">
        <v>66</v>
      </c>
      <c r="I94" s="650">
        <v>6.3357972544878568E-3</v>
      </c>
      <c r="J94" s="301">
        <v>136</v>
      </c>
      <c r="K94" s="650">
        <v>1.3055582221368916E-2</v>
      </c>
      <c r="L94" s="301">
        <v>322</v>
      </c>
      <c r="M94" s="650">
        <v>3.0911010847652874E-2</v>
      </c>
      <c r="N94" s="301">
        <v>101</v>
      </c>
      <c r="O94" s="650">
        <v>9.6956897379283855E-3</v>
      </c>
      <c r="P94" s="639">
        <v>701</v>
      </c>
    </row>
    <row r="95" spans="1:16" ht="15">
      <c r="A95" s="637">
        <v>541</v>
      </c>
      <c r="B95" s="336" t="s">
        <v>3499</v>
      </c>
      <c r="C95" s="497">
        <v>22798</v>
      </c>
      <c r="D95" s="638">
        <v>322</v>
      </c>
      <c r="E95" s="650">
        <v>1.4124045968944645E-2</v>
      </c>
      <c r="F95" s="301">
        <v>420</v>
      </c>
      <c r="G95" s="650">
        <v>1.8422668655145188E-2</v>
      </c>
      <c r="H95" s="301">
        <v>452</v>
      </c>
      <c r="I95" s="650">
        <v>1.982630055268006E-2</v>
      </c>
      <c r="J95" s="301">
        <v>1143</v>
      </c>
      <c r="K95" s="650">
        <v>5.013597684007369E-2</v>
      </c>
      <c r="L95" s="301">
        <v>2566</v>
      </c>
      <c r="M95" s="650">
        <v>0.11255373278357751</v>
      </c>
      <c r="N95" s="301">
        <v>849</v>
      </c>
      <c r="O95" s="650">
        <v>3.7240108781472062E-2</v>
      </c>
      <c r="P95" s="639">
        <v>5752</v>
      </c>
    </row>
    <row r="96" spans="1:16" ht="15">
      <c r="A96" s="637">
        <v>607</v>
      </c>
      <c r="B96" s="336" t="s">
        <v>3500</v>
      </c>
      <c r="C96" s="497">
        <v>25933</v>
      </c>
      <c r="D96" s="638">
        <v>531</v>
      </c>
      <c r="E96" s="650">
        <v>2.047584159179424E-2</v>
      </c>
      <c r="F96" s="301">
        <v>728</v>
      </c>
      <c r="G96" s="650">
        <v>2.8072340261442948E-2</v>
      </c>
      <c r="H96" s="301">
        <v>910</v>
      </c>
      <c r="I96" s="650">
        <v>3.509042532680369E-2</v>
      </c>
      <c r="J96" s="301">
        <v>2277</v>
      </c>
      <c r="K96" s="650">
        <v>8.7803185130914285E-2</v>
      </c>
      <c r="L96" s="301">
        <v>6252</v>
      </c>
      <c r="M96" s="650">
        <v>0.24108279026722709</v>
      </c>
      <c r="N96" s="301">
        <v>3057</v>
      </c>
      <c r="O96" s="650">
        <v>0.11788069255388886</v>
      </c>
      <c r="P96" s="639">
        <v>13755</v>
      </c>
    </row>
    <row r="97" spans="1:16" ht="15">
      <c r="A97" s="637">
        <v>615</v>
      </c>
      <c r="B97" s="336" t="s">
        <v>3501</v>
      </c>
      <c r="C97" s="497">
        <v>149786</v>
      </c>
      <c r="D97" s="638">
        <v>7741</v>
      </c>
      <c r="E97" s="650">
        <v>5.1680397366910123E-2</v>
      </c>
      <c r="F97" s="301">
        <v>10268</v>
      </c>
      <c r="G97" s="650">
        <v>6.8551132949674867E-2</v>
      </c>
      <c r="H97" s="301">
        <v>11181</v>
      </c>
      <c r="I97" s="650">
        <v>7.4646495667151799E-2</v>
      </c>
      <c r="J97" s="301">
        <v>29427</v>
      </c>
      <c r="K97" s="650">
        <v>0.19646028333756158</v>
      </c>
      <c r="L97" s="301">
        <v>74780</v>
      </c>
      <c r="M97" s="650">
        <v>0.49924559037560251</v>
      </c>
      <c r="N97" s="301">
        <v>26641</v>
      </c>
      <c r="O97" s="650">
        <v>0.17786041419091236</v>
      </c>
      <c r="P97" s="639">
        <v>160038</v>
      </c>
    </row>
    <row r="98" spans="1:16" ht="15">
      <c r="A98" s="637">
        <v>649</v>
      </c>
      <c r="B98" s="336" t="s">
        <v>3502</v>
      </c>
      <c r="C98" s="497">
        <v>16559</v>
      </c>
      <c r="D98" s="638">
        <v>118</v>
      </c>
      <c r="E98" s="650">
        <v>7.1260341808080194E-3</v>
      </c>
      <c r="F98" s="301">
        <v>186</v>
      </c>
      <c r="G98" s="650">
        <v>1.1232562352799081E-2</v>
      </c>
      <c r="H98" s="301">
        <v>199</v>
      </c>
      <c r="I98" s="650">
        <v>1.201763391509149E-2</v>
      </c>
      <c r="J98" s="301">
        <v>384</v>
      </c>
      <c r="K98" s="650">
        <v>2.3189806147714234E-2</v>
      </c>
      <c r="L98" s="301">
        <v>1050</v>
      </c>
      <c r="M98" s="650">
        <v>6.3409626185156109E-2</v>
      </c>
      <c r="N98" s="301">
        <v>256</v>
      </c>
      <c r="O98" s="650">
        <v>1.5459870765142823E-2</v>
      </c>
      <c r="P98" s="639">
        <v>2193</v>
      </c>
    </row>
    <row r="99" spans="1:16" ht="15">
      <c r="A99" s="637">
        <v>652</v>
      </c>
      <c r="B99" s="336" t="s">
        <v>193</v>
      </c>
      <c r="C99" s="497">
        <v>6169</v>
      </c>
      <c r="D99" s="638">
        <v>30</v>
      </c>
      <c r="E99" s="650">
        <v>4.8630248014264873E-3</v>
      </c>
      <c r="F99" s="301">
        <v>46</v>
      </c>
      <c r="G99" s="650">
        <v>7.4566380288539468E-3</v>
      </c>
      <c r="H99" s="301">
        <v>47</v>
      </c>
      <c r="I99" s="650">
        <v>7.6187388555681631E-3</v>
      </c>
      <c r="J99" s="301">
        <v>111</v>
      </c>
      <c r="K99" s="650">
        <v>1.7993191765278003E-2</v>
      </c>
      <c r="L99" s="301">
        <v>215</v>
      </c>
      <c r="M99" s="650">
        <v>3.4851677743556492E-2</v>
      </c>
      <c r="N99" s="301">
        <v>33</v>
      </c>
      <c r="O99" s="650">
        <v>5.3493272815691361E-3</v>
      </c>
      <c r="P99" s="639">
        <v>482</v>
      </c>
    </row>
    <row r="100" spans="1:16" ht="15">
      <c r="A100" s="637">
        <v>660</v>
      </c>
      <c r="B100" s="336" t="s">
        <v>3503</v>
      </c>
      <c r="C100" s="497">
        <v>13743</v>
      </c>
      <c r="D100" s="638">
        <v>239</v>
      </c>
      <c r="E100" s="650">
        <v>1.7390671614640179E-2</v>
      </c>
      <c r="F100" s="301">
        <v>336</v>
      </c>
      <c r="G100" s="650">
        <v>2.4448810303427198E-2</v>
      </c>
      <c r="H100" s="301">
        <v>337</v>
      </c>
      <c r="I100" s="650">
        <v>2.4521574619806447E-2</v>
      </c>
      <c r="J100" s="301">
        <v>747</v>
      </c>
      <c r="K100" s="650">
        <v>5.4354944335297972E-2</v>
      </c>
      <c r="L100" s="301">
        <v>1555</v>
      </c>
      <c r="M100" s="650">
        <v>0.11314851196973004</v>
      </c>
      <c r="N100" s="301">
        <v>225</v>
      </c>
      <c r="O100" s="650">
        <v>1.6371971185330715E-2</v>
      </c>
      <c r="P100" s="639">
        <v>3439</v>
      </c>
    </row>
    <row r="101" spans="1:16" ht="15">
      <c r="A101" s="637">
        <v>667</v>
      </c>
      <c r="B101" s="336" t="s">
        <v>209</v>
      </c>
      <c r="C101" s="497">
        <v>16404</v>
      </c>
      <c r="D101" s="638">
        <v>192</v>
      </c>
      <c r="E101" s="650">
        <v>1.1704462326261888E-2</v>
      </c>
      <c r="F101" s="301">
        <v>251</v>
      </c>
      <c r="G101" s="650">
        <v>1.5301146061936112E-2</v>
      </c>
      <c r="H101" s="301">
        <v>275</v>
      </c>
      <c r="I101" s="650">
        <v>1.6764203852718849E-2</v>
      </c>
      <c r="J101" s="301">
        <v>589</v>
      </c>
      <c r="K101" s="650">
        <v>3.5905876615459645E-2</v>
      </c>
      <c r="L101" s="301">
        <v>1485</v>
      </c>
      <c r="M101" s="650">
        <v>9.0526700804681781E-2</v>
      </c>
      <c r="N101" s="301">
        <v>436</v>
      </c>
      <c r="O101" s="650">
        <v>2.6578883199219701E-2</v>
      </c>
      <c r="P101" s="639">
        <v>3228</v>
      </c>
    </row>
    <row r="102" spans="1:16" ht="15">
      <c r="A102" s="637">
        <v>674</v>
      </c>
      <c r="B102" s="336" t="s">
        <v>213</v>
      </c>
      <c r="C102" s="497">
        <v>23531</v>
      </c>
      <c r="D102" s="638">
        <v>135</v>
      </c>
      <c r="E102" s="650">
        <v>5.7371127448897202E-3</v>
      </c>
      <c r="F102" s="301">
        <v>183</v>
      </c>
      <c r="G102" s="650">
        <v>7.7769750541838425E-3</v>
      </c>
      <c r="H102" s="301">
        <v>179</v>
      </c>
      <c r="I102" s="650">
        <v>7.6069865284093324E-3</v>
      </c>
      <c r="J102" s="301">
        <v>710</v>
      </c>
      <c r="K102" s="650">
        <v>3.0172963324975564E-2</v>
      </c>
      <c r="L102" s="301">
        <v>1088</v>
      </c>
      <c r="M102" s="650">
        <v>4.6236879010666782E-2</v>
      </c>
      <c r="N102" s="301">
        <v>282</v>
      </c>
      <c r="O102" s="650">
        <v>1.1984191067102971E-2</v>
      </c>
      <c r="P102" s="639">
        <v>2577</v>
      </c>
    </row>
    <row r="103" spans="1:16" ht="15">
      <c r="A103" s="637">
        <v>697</v>
      </c>
      <c r="B103" s="336" t="s">
        <v>223</v>
      </c>
      <c r="C103" s="497">
        <v>38336</v>
      </c>
      <c r="D103" s="638">
        <v>1226</v>
      </c>
      <c r="E103" s="650">
        <v>3.1980383973288812E-2</v>
      </c>
      <c r="F103" s="301">
        <v>1339</v>
      </c>
      <c r="G103" s="650">
        <v>3.4928005008347245E-2</v>
      </c>
      <c r="H103" s="301">
        <v>1329</v>
      </c>
      <c r="I103" s="650">
        <v>3.4667153589315526E-2</v>
      </c>
      <c r="J103" s="301">
        <v>3297</v>
      </c>
      <c r="K103" s="650">
        <v>8.6002712854757926E-2</v>
      </c>
      <c r="L103" s="301">
        <v>6197</v>
      </c>
      <c r="M103" s="650">
        <v>0.16164962437395661</v>
      </c>
      <c r="N103" s="301">
        <v>2009</v>
      </c>
      <c r="O103" s="650">
        <v>5.2405050083472453E-2</v>
      </c>
      <c r="P103" s="639">
        <v>15397</v>
      </c>
    </row>
    <row r="104" spans="1:16" ht="15">
      <c r="A104" s="637">
        <v>756</v>
      </c>
      <c r="B104" s="336" t="s">
        <v>228</v>
      </c>
      <c r="C104" s="497">
        <v>38357</v>
      </c>
      <c r="D104" s="638">
        <v>389</v>
      </c>
      <c r="E104" s="650">
        <v>1.0141564773053158E-2</v>
      </c>
      <c r="F104" s="301">
        <v>459</v>
      </c>
      <c r="G104" s="650">
        <v>1.1966525014990745E-2</v>
      </c>
      <c r="H104" s="301">
        <v>472</v>
      </c>
      <c r="I104" s="650">
        <v>1.2305446202779154E-2</v>
      </c>
      <c r="J104" s="301">
        <v>1607</v>
      </c>
      <c r="K104" s="650">
        <v>4.189587298276716E-2</v>
      </c>
      <c r="L104" s="301">
        <v>3155</v>
      </c>
      <c r="M104" s="650">
        <v>8.2253565190186922E-2</v>
      </c>
      <c r="N104" s="301">
        <v>930</v>
      </c>
      <c r="O104" s="650">
        <v>2.424590035717079E-2</v>
      </c>
      <c r="P104" s="639">
        <v>7012</v>
      </c>
    </row>
    <row r="105" spans="1:16">
      <c r="A105" s="634">
        <v>8</v>
      </c>
      <c r="B105" s="185" t="s">
        <v>391</v>
      </c>
      <c r="C105" s="430">
        <v>388050</v>
      </c>
      <c r="D105" s="635">
        <v>3910</v>
      </c>
      <c r="E105" s="651">
        <v>1.0076021131297514E-2</v>
      </c>
      <c r="F105" s="635">
        <v>5497</v>
      </c>
      <c r="G105" s="651">
        <v>1.4165700296353563E-2</v>
      </c>
      <c r="H105" s="66">
        <v>6687</v>
      </c>
      <c r="I105" s="651">
        <v>1.7232315423270198E-2</v>
      </c>
      <c r="J105" s="66">
        <v>16675</v>
      </c>
      <c r="K105" s="651">
        <v>0.18977761591514353</v>
      </c>
      <c r="L105" s="66">
        <v>40691</v>
      </c>
      <c r="M105" s="651">
        <v>0.46310290669883686</v>
      </c>
      <c r="N105" s="66">
        <v>14406</v>
      </c>
      <c r="O105" s="651">
        <v>0.16395420299091798</v>
      </c>
      <c r="P105" s="636">
        <v>87866</v>
      </c>
    </row>
    <row r="106" spans="1:16" ht="15">
      <c r="A106" s="637">
        <v>30</v>
      </c>
      <c r="B106" s="336" t="s">
        <v>14</v>
      </c>
      <c r="C106" s="497">
        <v>32762</v>
      </c>
      <c r="D106" s="638">
        <v>714</v>
      </c>
      <c r="E106" s="650">
        <v>2.1793541297845064E-2</v>
      </c>
      <c r="F106" s="301">
        <v>945</v>
      </c>
      <c r="G106" s="650">
        <v>2.8844392894206702E-2</v>
      </c>
      <c r="H106" s="301">
        <v>1112</v>
      </c>
      <c r="I106" s="650">
        <v>3.3941761797204074E-2</v>
      </c>
      <c r="J106" s="301">
        <v>2833</v>
      </c>
      <c r="K106" s="650">
        <v>8.6472132348452482E-2</v>
      </c>
      <c r="L106" s="301">
        <v>6573</v>
      </c>
      <c r="M106" s="650">
        <v>0.20062877724192663</v>
      </c>
      <c r="N106" s="301">
        <v>2023</v>
      </c>
      <c r="O106" s="650">
        <v>6.1748367010561016E-2</v>
      </c>
      <c r="P106" s="639">
        <v>14200</v>
      </c>
    </row>
    <row r="107" spans="1:16" ht="15">
      <c r="A107" s="637">
        <v>34</v>
      </c>
      <c r="B107" s="336" t="s">
        <v>18</v>
      </c>
      <c r="C107" s="497">
        <v>46289</v>
      </c>
      <c r="D107" s="638">
        <v>512</v>
      </c>
      <c r="E107" s="650">
        <v>1.1060943204649053E-2</v>
      </c>
      <c r="F107" s="301">
        <v>719</v>
      </c>
      <c r="G107" s="650">
        <v>1.553284797684115E-2</v>
      </c>
      <c r="H107" s="301">
        <v>813</v>
      </c>
      <c r="I107" s="650">
        <v>1.7563568018319688E-2</v>
      </c>
      <c r="J107" s="301">
        <v>2014</v>
      </c>
      <c r="K107" s="650">
        <v>4.3509257058912482E-2</v>
      </c>
      <c r="L107" s="301">
        <v>5101</v>
      </c>
      <c r="M107" s="650">
        <v>0.1101989673572555</v>
      </c>
      <c r="N107" s="301">
        <v>1964</v>
      </c>
      <c r="O107" s="650">
        <v>4.2429086824083473E-2</v>
      </c>
      <c r="P107" s="639">
        <v>11123</v>
      </c>
    </row>
    <row r="108" spans="1:16" ht="15">
      <c r="A108" s="637">
        <v>36</v>
      </c>
      <c r="B108" s="336" t="s">
        <v>20</v>
      </c>
      <c r="C108" s="497">
        <v>6117</v>
      </c>
      <c r="D108" s="638">
        <v>51</v>
      </c>
      <c r="E108" s="650">
        <v>8.3374203040706227E-3</v>
      </c>
      <c r="F108" s="301">
        <v>100</v>
      </c>
      <c r="G108" s="650">
        <v>1.6347882949158083E-2</v>
      </c>
      <c r="H108" s="301">
        <v>107</v>
      </c>
      <c r="I108" s="650">
        <v>1.7492234755599152E-2</v>
      </c>
      <c r="J108" s="301">
        <v>302</v>
      </c>
      <c r="K108" s="650">
        <v>4.9370606506457415E-2</v>
      </c>
      <c r="L108" s="301">
        <v>571</v>
      </c>
      <c r="M108" s="650">
        <v>9.3346411639692664E-2</v>
      </c>
      <c r="N108" s="301">
        <v>143</v>
      </c>
      <c r="O108" s="650">
        <v>2.3377472617296061E-2</v>
      </c>
      <c r="P108" s="639">
        <v>1274</v>
      </c>
    </row>
    <row r="109" spans="1:16" ht="15">
      <c r="A109" s="637">
        <v>91</v>
      </c>
      <c r="B109" s="336" t="s">
        <v>47</v>
      </c>
      <c r="C109" s="497">
        <v>10770</v>
      </c>
      <c r="D109" s="638">
        <v>28</v>
      </c>
      <c r="E109" s="650">
        <v>2.5998142989786446E-3</v>
      </c>
      <c r="F109" s="301">
        <v>49</v>
      </c>
      <c r="G109" s="650">
        <v>4.5496750232126276E-3</v>
      </c>
      <c r="H109" s="301">
        <v>74</v>
      </c>
      <c r="I109" s="650">
        <v>6.870937790157846E-3</v>
      </c>
      <c r="J109" s="301">
        <v>164</v>
      </c>
      <c r="K109" s="650">
        <v>1.5227483751160632E-2</v>
      </c>
      <c r="L109" s="301">
        <v>438</v>
      </c>
      <c r="M109" s="650">
        <v>4.0668523676880224E-2</v>
      </c>
      <c r="N109" s="301">
        <v>141</v>
      </c>
      <c r="O109" s="650">
        <v>1.309192200557103E-2</v>
      </c>
      <c r="P109" s="639">
        <v>894</v>
      </c>
    </row>
    <row r="110" spans="1:16" ht="15">
      <c r="A110" s="637">
        <v>93</v>
      </c>
      <c r="B110" s="336" t="s">
        <v>49</v>
      </c>
      <c r="C110" s="497">
        <v>16648</v>
      </c>
      <c r="D110" s="638">
        <v>47</v>
      </c>
      <c r="E110" s="650">
        <v>2.8231619413743394E-3</v>
      </c>
      <c r="F110" s="301">
        <v>77</v>
      </c>
      <c r="G110" s="650">
        <v>4.625180201826045E-3</v>
      </c>
      <c r="H110" s="301">
        <v>96</v>
      </c>
      <c r="I110" s="650">
        <v>5.7664584334454587E-3</v>
      </c>
      <c r="J110" s="301">
        <v>253</v>
      </c>
      <c r="K110" s="650">
        <v>1.519702066314272E-2</v>
      </c>
      <c r="L110" s="301">
        <v>579</v>
      </c>
      <c r="M110" s="650">
        <v>3.4778952426717927E-2</v>
      </c>
      <c r="N110" s="301">
        <v>168</v>
      </c>
      <c r="O110" s="650">
        <v>1.0091302258529554E-2</v>
      </c>
      <c r="P110" s="639">
        <v>1220</v>
      </c>
    </row>
    <row r="111" spans="1:16" ht="15">
      <c r="A111" s="637">
        <v>101</v>
      </c>
      <c r="B111" s="336" t="s">
        <v>3504</v>
      </c>
      <c r="C111" s="497">
        <v>27557</v>
      </c>
      <c r="D111" s="638">
        <v>301</v>
      </c>
      <c r="E111" s="650">
        <v>1.0922814529883515E-2</v>
      </c>
      <c r="F111" s="301">
        <v>447</v>
      </c>
      <c r="G111" s="650">
        <v>1.6220923903182496E-2</v>
      </c>
      <c r="H111" s="301">
        <v>541</v>
      </c>
      <c r="I111" s="650">
        <v>1.9632035417498275E-2</v>
      </c>
      <c r="J111" s="301">
        <v>1360</v>
      </c>
      <c r="K111" s="650">
        <v>4.9352251696483655E-2</v>
      </c>
      <c r="L111" s="301">
        <v>3349</v>
      </c>
      <c r="M111" s="650">
        <v>0.12152991980259099</v>
      </c>
      <c r="N111" s="301">
        <v>1201</v>
      </c>
      <c r="O111" s="650">
        <v>4.3582392858438873E-2</v>
      </c>
      <c r="P111" s="639">
        <v>7199</v>
      </c>
    </row>
    <row r="112" spans="1:16" ht="15">
      <c r="A112" s="637">
        <v>145</v>
      </c>
      <c r="B112" s="336" t="s">
        <v>69</v>
      </c>
      <c r="C112" s="497">
        <v>4868</v>
      </c>
      <c r="D112" s="638">
        <v>43</v>
      </c>
      <c r="E112" s="650">
        <v>8.8331963845521781E-3</v>
      </c>
      <c r="F112" s="301">
        <v>38</v>
      </c>
      <c r="G112" s="650">
        <v>7.8060805258833195E-3</v>
      </c>
      <c r="H112" s="301">
        <v>55</v>
      </c>
      <c r="I112" s="650">
        <v>1.1298274445357435E-2</v>
      </c>
      <c r="J112" s="301">
        <v>170</v>
      </c>
      <c r="K112" s="650">
        <v>3.4921939194741167E-2</v>
      </c>
      <c r="L112" s="301">
        <v>391</v>
      </c>
      <c r="M112" s="650">
        <v>8.0320460147904685E-2</v>
      </c>
      <c r="N112" s="301">
        <v>130</v>
      </c>
      <c r="O112" s="650">
        <v>2.6705012325390305E-2</v>
      </c>
      <c r="P112" s="639">
        <v>827</v>
      </c>
    </row>
    <row r="113" spans="1:16" ht="15">
      <c r="A113" s="637">
        <v>209</v>
      </c>
      <c r="B113" s="336" t="s">
        <v>88</v>
      </c>
      <c r="C113" s="497">
        <v>22713</v>
      </c>
      <c r="D113" s="638">
        <v>153</v>
      </c>
      <c r="E113" s="650">
        <v>6.7362303526614714E-3</v>
      </c>
      <c r="F113" s="301">
        <v>184</v>
      </c>
      <c r="G113" s="650">
        <v>8.1010874829392857E-3</v>
      </c>
      <c r="H113" s="301">
        <v>213</v>
      </c>
      <c r="I113" s="650">
        <v>9.377889314489499E-3</v>
      </c>
      <c r="J113" s="301">
        <v>550</v>
      </c>
      <c r="K113" s="650">
        <v>2.4215207150090255E-2</v>
      </c>
      <c r="L113" s="301">
        <v>1430</v>
      </c>
      <c r="M113" s="650">
        <v>6.2959538590234662E-2</v>
      </c>
      <c r="N113" s="301">
        <v>593</v>
      </c>
      <c r="O113" s="650">
        <v>2.6108396072733676E-2</v>
      </c>
      <c r="P113" s="639">
        <v>3123</v>
      </c>
    </row>
    <row r="114" spans="1:16" ht="15">
      <c r="A114" s="637">
        <v>282</v>
      </c>
      <c r="B114" s="336" t="s">
        <v>106</v>
      </c>
      <c r="C114" s="497">
        <v>25924</v>
      </c>
      <c r="D114" s="638">
        <v>244</v>
      </c>
      <c r="E114" s="650">
        <v>9.4121277580620274E-3</v>
      </c>
      <c r="F114" s="301">
        <v>398</v>
      </c>
      <c r="G114" s="650">
        <v>1.5352569047986422E-2</v>
      </c>
      <c r="H114" s="301">
        <v>529</v>
      </c>
      <c r="I114" s="650">
        <v>2.0405801573831199E-2</v>
      </c>
      <c r="J114" s="301">
        <v>979</v>
      </c>
      <c r="K114" s="650">
        <v>3.7764233914519364E-2</v>
      </c>
      <c r="L114" s="301">
        <v>2942</v>
      </c>
      <c r="M114" s="650">
        <v>0.11348557321401018</v>
      </c>
      <c r="N114" s="301">
        <v>1163</v>
      </c>
      <c r="O114" s="650">
        <v>4.4861904027156306E-2</v>
      </c>
      <c r="P114" s="639">
        <v>6255</v>
      </c>
    </row>
    <row r="115" spans="1:16" ht="15">
      <c r="A115" s="637">
        <v>353</v>
      </c>
      <c r="B115" s="336" t="s">
        <v>126</v>
      </c>
      <c r="C115" s="497">
        <v>5855</v>
      </c>
      <c r="D115" s="638">
        <v>45</v>
      </c>
      <c r="E115" s="650">
        <v>7.6857386848847142E-3</v>
      </c>
      <c r="F115" s="301">
        <v>56</v>
      </c>
      <c r="G115" s="650">
        <v>9.5644748078565333E-3</v>
      </c>
      <c r="H115" s="301">
        <v>79</v>
      </c>
      <c r="I115" s="650">
        <v>1.3492741246797609E-2</v>
      </c>
      <c r="J115" s="301">
        <v>178</v>
      </c>
      <c r="K115" s="650">
        <v>3.0401366353543978E-2</v>
      </c>
      <c r="L115" s="301">
        <v>431</v>
      </c>
      <c r="M115" s="650">
        <v>7.3612297181895811E-2</v>
      </c>
      <c r="N115" s="301">
        <v>148</v>
      </c>
      <c r="O115" s="650">
        <v>2.5277540563620839E-2</v>
      </c>
      <c r="P115" s="639">
        <v>937</v>
      </c>
    </row>
    <row r="116" spans="1:16" ht="15">
      <c r="A116" s="637">
        <v>364</v>
      </c>
      <c r="B116" s="336" t="s">
        <v>133</v>
      </c>
      <c r="C116" s="497">
        <v>15531</v>
      </c>
      <c r="D116" s="638">
        <v>125</v>
      </c>
      <c r="E116" s="650">
        <v>8.048419290451355E-3</v>
      </c>
      <c r="F116" s="301">
        <v>202</v>
      </c>
      <c r="G116" s="650">
        <v>1.300624557336939E-2</v>
      </c>
      <c r="H116" s="301">
        <v>271</v>
      </c>
      <c r="I116" s="650">
        <v>1.7448973021698538E-2</v>
      </c>
      <c r="J116" s="301">
        <v>634</v>
      </c>
      <c r="K116" s="650">
        <v>4.0821582641169273E-2</v>
      </c>
      <c r="L116" s="301">
        <v>1656</v>
      </c>
      <c r="M116" s="650">
        <v>0.10662545875989955</v>
      </c>
      <c r="N116" s="301">
        <v>746</v>
      </c>
      <c r="O116" s="650">
        <v>4.8032966325413685E-2</v>
      </c>
      <c r="P116" s="639">
        <v>3634</v>
      </c>
    </row>
    <row r="117" spans="1:16" ht="15">
      <c r="A117" s="637">
        <v>368</v>
      </c>
      <c r="B117" s="336" t="s">
        <v>135</v>
      </c>
      <c r="C117" s="497">
        <v>14354</v>
      </c>
      <c r="D117" s="638">
        <v>131</v>
      </c>
      <c r="E117" s="650">
        <v>9.1263759230876419E-3</v>
      </c>
      <c r="F117" s="301">
        <v>210</v>
      </c>
      <c r="G117" s="650">
        <v>1.4630068273651944E-2</v>
      </c>
      <c r="H117" s="301">
        <v>243</v>
      </c>
      <c r="I117" s="650">
        <v>1.6929079002368678E-2</v>
      </c>
      <c r="J117" s="301">
        <v>699</v>
      </c>
      <c r="K117" s="650">
        <v>4.8697227253727181E-2</v>
      </c>
      <c r="L117" s="301">
        <v>1680</v>
      </c>
      <c r="M117" s="650">
        <v>0.11704054618921556</v>
      </c>
      <c r="N117" s="301">
        <v>628</v>
      </c>
      <c r="O117" s="650">
        <v>4.3750870837397239E-2</v>
      </c>
      <c r="P117" s="639">
        <v>3591</v>
      </c>
    </row>
    <row r="118" spans="1:16" ht="15">
      <c r="A118" s="637">
        <v>390</v>
      </c>
      <c r="B118" s="336" t="s">
        <v>141</v>
      </c>
      <c r="C118" s="497">
        <v>8862</v>
      </c>
      <c r="D118" s="638">
        <v>181</v>
      </c>
      <c r="E118" s="650">
        <v>2.0424283457458812E-2</v>
      </c>
      <c r="F118" s="301">
        <v>227</v>
      </c>
      <c r="G118" s="650">
        <v>2.5614985330625142E-2</v>
      </c>
      <c r="H118" s="301">
        <v>259</v>
      </c>
      <c r="I118" s="650">
        <v>2.9225908372827805E-2</v>
      </c>
      <c r="J118" s="301">
        <v>679</v>
      </c>
      <c r="K118" s="650">
        <v>7.6619273301737761E-2</v>
      </c>
      <c r="L118" s="301">
        <v>1632</v>
      </c>
      <c r="M118" s="650">
        <v>0.18415707515233581</v>
      </c>
      <c r="N118" s="301">
        <v>304</v>
      </c>
      <c r="O118" s="650">
        <v>3.4303768900925298E-2</v>
      </c>
      <c r="P118" s="639">
        <v>3282</v>
      </c>
    </row>
    <row r="119" spans="1:16" ht="15">
      <c r="A119" s="637">
        <v>467</v>
      </c>
      <c r="B119" s="336" t="s">
        <v>151</v>
      </c>
      <c r="C119" s="497">
        <v>6955</v>
      </c>
      <c r="D119" s="638">
        <v>39</v>
      </c>
      <c r="E119" s="650">
        <v>5.6074766355140183E-3</v>
      </c>
      <c r="F119" s="301">
        <v>55</v>
      </c>
      <c r="G119" s="650">
        <v>7.9079798705966927E-3</v>
      </c>
      <c r="H119" s="301">
        <v>57</v>
      </c>
      <c r="I119" s="650">
        <v>8.1955427749820266E-3</v>
      </c>
      <c r="J119" s="301">
        <v>183</v>
      </c>
      <c r="K119" s="650">
        <v>2.6312005751258086E-2</v>
      </c>
      <c r="L119" s="301">
        <v>375</v>
      </c>
      <c r="M119" s="650">
        <v>5.3918044572250183E-2</v>
      </c>
      <c r="N119" s="301">
        <v>181</v>
      </c>
      <c r="O119" s="650">
        <v>2.6024442846872754E-2</v>
      </c>
      <c r="P119" s="639">
        <v>890</v>
      </c>
    </row>
    <row r="120" spans="1:16" ht="15">
      <c r="A120" s="637">
        <v>576</v>
      </c>
      <c r="B120" s="336" t="s">
        <v>169</v>
      </c>
      <c r="C120" s="497">
        <v>9148</v>
      </c>
      <c r="D120" s="638">
        <v>43</v>
      </c>
      <c r="E120" s="650">
        <v>4.70048097944906E-3</v>
      </c>
      <c r="F120" s="301">
        <v>46</v>
      </c>
      <c r="G120" s="650">
        <v>5.028421512898994E-3</v>
      </c>
      <c r="H120" s="301">
        <v>73</v>
      </c>
      <c r="I120" s="650">
        <v>7.979886313948404E-3</v>
      </c>
      <c r="J120" s="301">
        <v>243</v>
      </c>
      <c r="K120" s="650">
        <v>2.6563183209444688E-2</v>
      </c>
      <c r="L120" s="301">
        <v>486</v>
      </c>
      <c r="M120" s="650">
        <v>5.3126366418889376E-2</v>
      </c>
      <c r="N120" s="301">
        <v>248</v>
      </c>
      <c r="O120" s="650">
        <v>2.710975076519458E-2</v>
      </c>
      <c r="P120" s="639">
        <v>1139</v>
      </c>
    </row>
    <row r="121" spans="1:16" ht="15">
      <c r="A121" s="637">
        <v>642</v>
      </c>
      <c r="B121" s="336" t="s">
        <v>187</v>
      </c>
      <c r="C121" s="497">
        <v>19124</v>
      </c>
      <c r="D121" s="638">
        <v>88</v>
      </c>
      <c r="E121" s="650">
        <v>4.6015477933486716E-3</v>
      </c>
      <c r="F121" s="301">
        <v>114</v>
      </c>
      <c r="G121" s="650">
        <v>5.9610960050198707E-3</v>
      </c>
      <c r="H121" s="301">
        <v>155</v>
      </c>
      <c r="I121" s="650">
        <v>8.1049989541936828E-3</v>
      </c>
      <c r="J121" s="301">
        <v>469</v>
      </c>
      <c r="K121" s="650">
        <v>2.4524158125915081E-2</v>
      </c>
      <c r="L121" s="301">
        <v>1071</v>
      </c>
      <c r="M121" s="650">
        <v>5.6002928257686678E-2</v>
      </c>
      <c r="N121" s="301">
        <v>332</v>
      </c>
      <c r="O121" s="650">
        <v>1.7360384856724535E-2</v>
      </c>
      <c r="P121" s="639">
        <v>2229</v>
      </c>
    </row>
    <row r="122" spans="1:16" ht="15">
      <c r="A122" s="637">
        <v>679</v>
      </c>
      <c r="B122" s="336" t="s">
        <v>3505</v>
      </c>
      <c r="C122" s="497">
        <v>28471</v>
      </c>
      <c r="D122" s="638">
        <v>211</v>
      </c>
      <c r="E122" s="650">
        <v>7.4110498401882621E-3</v>
      </c>
      <c r="F122" s="301">
        <v>351</v>
      </c>
      <c r="G122" s="650">
        <v>1.2328334094341611E-2</v>
      </c>
      <c r="H122" s="301">
        <v>439</v>
      </c>
      <c r="I122" s="650">
        <v>1.5419198482666574E-2</v>
      </c>
      <c r="J122" s="301">
        <v>1039</v>
      </c>
      <c r="K122" s="650">
        <v>3.6493273857609497E-2</v>
      </c>
      <c r="L122" s="301">
        <v>2357</v>
      </c>
      <c r="M122" s="650">
        <v>8.2785992764567454E-2</v>
      </c>
      <c r="N122" s="301">
        <v>1096</v>
      </c>
      <c r="O122" s="650">
        <v>3.8495311018229075E-2</v>
      </c>
      <c r="P122" s="639">
        <v>5493</v>
      </c>
    </row>
    <row r="123" spans="1:16" ht="15">
      <c r="A123" s="637">
        <v>789</v>
      </c>
      <c r="B123" s="336" t="s">
        <v>232</v>
      </c>
      <c r="C123" s="497">
        <v>16967</v>
      </c>
      <c r="D123" s="638">
        <v>171</v>
      </c>
      <c r="E123" s="650">
        <v>1.0078387458006719E-2</v>
      </c>
      <c r="F123" s="301">
        <v>244</v>
      </c>
      <c r="G123" s="650">
        <v>1.4380856957623622E-2</v>
      </c>
      <c r="H123" s="301">
        <v>327</v>
      </c>
      <c r="I123" s="650">
        <v>1.927270584074969E-2</v>
      </c>
      <c r="J123" s="301">
        <v>868</v>
      </c>
      <c r="K123" s="650">
        <v>5.1158130488595507E-2</v>
      </c>
      <c r="L123" s="301">
        <v>2041</v>
      </c>
      <c r="M123" s="650">
        <v>0.12029233217422054</v>
      </c>
      <c r="N123" s="301">
        <v>731</v>
      </c>
      <c r="O123" s="650">
        <v>4.3083632934519951E-2</v>
      </c>
      <c r="P123" s="639">
        <v>4382</v>
      </c>
    </row>
    <row r="124" spans="1:16" ht="15">
      <c r="A124" s="637">
        <v>792</v>
      </c>
      <c r="B124" s="336" t="s">
        <v>236</v>
      </c>
      <c r="C124" s="497">
        <v>6526</v>
      </c>
      <c r="D124" s="638">
        <v>89</v>
      </c>
      <c r="E124" s="650">
        <v>1.3637756665645111E-2</v>
      </c>
      <c r="F124" s="301">
        <v>121</v>
      </c>
      <c r="G124" s="650">
        <v>1.8541219736438859E-2</v>
      </c>
      <c r="H124" s="301">
        <v>154</v>
      </c>
      <c r="I124" s="650">
        <v>2.3597916028194912E-2</v>
      </c>
      <c r="J124" s="301">
        <v>354</v>
      </c>
      <c r="K124" s="650">
        <v>5.4244560220655838E-2</v>
      </c>
      <c r="L124" s="301">
        <v>946</v>
      </c>
      <c r="M124" s="650">
        <v>0.14495862703034018</v>
      </c>
      <c r="N124" s="301">
        <v>249</v>
      </c>
      <c r="O124" s="650">
        <v>3.815507201961385E-2</v>
      </c>
      <c r="P124" s="639">
        <v>1913</v>
      </c>
    </row>
    <row r="125" spans="1:16" ht="15">
      <c r="A125" s="637">
        <v>809</v>
      </c>
      <c r="B125" s="336" t="s">
        <v>238</v>
      </c>
      <c r="C125" s="497">
        <v>11226</v>
      </c>
      <c r="D125" s="638">
        <v>169</v>
      </c>
      <c r="E125" s="650">
        <v>1.5054338143595225E-2</v>
      </c>
      <c r="F125" s="301">
        <v>221</v>
      </c>
      <c r="G125" s="650">
        <v>1.9686442187778371E-2</v>
      </c>
      <c r="H125" s="301">
        <v>301</v>
      </c>
      <c r="I125" s="650">
        <v>2.6812756101906289E-2</v>
      </c>
      <c r="J125" s="301">
        <v>612</v>
      </c>
      <c r="K125" s="650">
        <v>5.451630144307857E-2</v>
      </c>
      <c r="L125" s="301">
        <v>1625</v>
      </c>
      <c r="M125" s="650">
        <v>0.14475325138072331</v>
      </c>
      <c r="N125" s="301">
        <v>641</v>
      </c>
      <c r="O125" s="650">
        <v>5.7099590236949938E-2</v>
      </c>
      <c r="P125" s="639">
        <v>3569</v>
      </c>
    </row>
    <row r="126" spans="1:16" ht="15">
      <c r="A126" s="637">
        <v>847</v>
      </c>
      <c r="B126" s="336" t="s">
        <v>246</v>
      </c>
      <c r="C126" s="497">
        <v>32336</v>
      </c>
      <c r="D126" s="638">
        <v>292</v>
      </c>
      <c r="E126" s="650">
        <v>9.0301830776843145E-3</v>
      </c>
      <c r="F126" s="301">
        <v>390</v>
      </c>
      <c r="G126" s="650">
        <v>1.2060860959920832E-2</v>
      </c>
      <c r="H126" s="301">
        <v>391</v>
      </c>
      <c r="I126" s="650">
        <v>1.2091786244433449E-2</v>
      </c>
      <c r="J126" s="301">
        <v>1205</v>
      </c>
      <c r="K126" s="650">
        <v>3.7264967837704104E-2</v>
      </c>
      <c r="L126" s="301">
        <v>2486</v>
      </c>
      <c r="M126" s="650">
        <v>7.6880257298367144E-2</v>
      </c>
      <c r="N126" s="301">
        <v>662</v>
      </c>
      <c r="O126" s="650">
        <v>2.0472538347352794E-2</v>
      </c>
      <c r="P126" s="639">
        <v>5426</v>
      </c>
    </row>
    <row r="127" spans="1:16" ht="15">
      <c r="A127" s="637">
        <v>856</v>
      </c>
      <c r="B127" s="336" t="s">
        <v>251</v>
      </c>
      <c r="C127" s="497">
        <v>6778</v>
      </c>
      <c r="D127" s="638">
        <v>79</v>
      </c>
      <c r="E127" s="650">
        <v>1.1655355562112718E-2</v>
      </c>
      <c r="F127" s="301">
        <v>110</v>
      </c>
      <c r="G127" s="650">
        <v>1.6228976099144289E-2</v>
      </c>
      <c r="H127" s="301">
        <v>113</v>
      </c>
      <c r="I127" s="650">
        <v>1.667158453821186E-2</v>
      </c>
      <c r="J127" s="301">
        <v>304</v>
      </c>
      <c r="K127" s="650">
        <v>4.4850988492180582E-2</v>
      </c>
      <c r="L127" s="301">
        <v>735</v>
      </c>
      <c r="M127" s="650">
        <v>0.10843906757155503</v>
      </c>
      <c r="N127" s="301">
        <v>233</v>
      </c>
      <c r="O127" s="650">
        <v>3.4375922100914724E-2</v>
      </c>
      <c r="P127" s="639">
        <v>1574</v>
      </c>
    </row>
    <row r="128" spans="1:16" ht="15">
      <c r="A128" s="637">
        <v>861</v>
      </c>
      <c r="B128" s="336" t="s">
        <v>255</v>
      </c>
      <c r="C128" s="497">
        <v>12269</v>
      </c>
      <c r="D128" s="638">
        <v>154</v>
      </c>
      <c r="E128" s="650">
        <v>1.255196022495721E-2</v>
      </c>
      <c r="F128" s="301">
        <v>193</v>
      </c>
      <c r="G128" s="650">
        <v>1.5730703398810008E-2</v>
      </c>
      <c r="H128" s="301">
        <v>285</v>
      </c>
      <c r="I128" s="650">
        <v>2.3229277039693536E-2</v>
      </c>
      <c r="J128" s="301">
        <v>583</v>
      </c>
      <c r="K128" s="650">
        <v>4.7518135137338005E-2</v>
      </c>
      <c r="L128" s="301">
        <v>1796</v>
      </c>
      <c r="M128" s="650">
        <v>0.14638519846768278</v>
      </c>
      <c r="N128" s="301">
        <v>681</v>
      </c>
      <c r="O128" s="650">
        <v>5.5505746189583503E-2</v>
      </c>
      <c r="P128" s="639">
        <v>3692</v>
      </c>
    </row>
    <row r="129" spans="1:16">
      <c r="A129" s="634">
        <v>9</v>
      </c>
      <c r="B129" s="185" t="s">
        <v>3421</v>
      </c>
      <c r="C129" s="430">
        <v>4247875</v>
      </c>
      <c r="D129" s="635">
        <v>133048</v>
      </c>
      <c r="E129" s="651">
        <v>3.132107230085631E-2</v>
      </c>
      <c r="F129" s="635">
        <v>189582</v>
      </c>
      <c r="G129" s="651">
        <v>4.4629844333931669E-2</v>
      </c>
      <c r="H129" s="66">
        <v>210077</v>
      </c>
      <c r="I129" s="651">
        <v>4.9454609657770064E-2</v>
      </c>
      <c r="J129" s="66">
        <v>569151</v>
      </c>
      <c r="K129" s="651">
        <v>0.17975844222046689</v>
      </c>
      <c r="L129" s="66">
        <v>1469335</v>
      </c>
      <c r="M129" s="651">
        <v>0.46406906198883896</v>
      </c>
      <c r="N129" s="66">
        <v>595006</v>
      </c>
      <c r="O129" s="651">
        <v>0.18792438504339115</v>
      </c>
      <c r="P129" s="636">
        <v>3166199</v>
      </c>
    </row>
    <row r="130" spans="1:16" ht="15">
      <c r="A130" s="637">
        <v>1</v>
      </c>
      <c r="B130" s="336" t="s">
        <v>6</v>
      </c>
      <c r="C130" s="497">
        <v>2653729</v>
      </c>
      <c r="D130" s="638">
        <v>87996</v>
      </c>
      <c r="E130" s="650">
        <v>3.3159376861766968E-2</v>
      </c>
      <c r="F130" s="301">
        <v>125516</v>
      </c>
      <c r="G130" s="650">
        <v>4.7297972023518604E-2</v>
      </c>
      <c r="H130" s="301">
        <v>138131</v>
      </c>
      <c r="I130" s="650">
        <v>5.2051660135605408E-2</v>
      </c>
      <c r="J130" s="301">
        <v>381777</v>
      </c>
      <c r="K130" s="650">
        <v>0.14386435088134469</v>
      </c>
      <c r="L130" s="301">
        <v>965361</v>
      </c>
      <c r="M130" s="650">
        <v>0.36377527622451278</v>
      </c>
      <c r="N130" s="301">
        <v>391237</v>
      </c>
      <c r="O130" s="650">
        <v>0.14742914593012324</v>
      </c>
      <c r="P130" s="639">
        <v>2090018</v>
      </c>
    </row>
    <row r="131" spans="1:16" ht="15">
      <c r="A131" s="637">
        <v>79</v>
      </c>
      <c r="B131" s="336" t="s">
        <v>41</v>
      </c>
      <c r="C131" s="497">
        <v>56928</v>
      </c>
      <c r="D131" s="638">
        <v>1153</v>
      </c>
      <c r="E131" s="650">
        <v>2.0253653738055086E-2</v>
      </c>
      <c r="F131" s="301">
        <v>1688</v>
      </c>
      <c r="G131" s="650">
        <v>2.9651489600899382E-2</v>
      </c>
      <c r="H131" s="301">
        <v>2008</v>
      </c>
      <c r="I131" s="650">
        <v>3.5272625070264192E-2</v>
      </c>
      <c r="J131" s="301">
        <v>4964</v>
      </c>
      <c r="K131" s="650">
        <v>8.7197863968521638E-2</v>
      </c>
      <c r="L131" s="301">
        <v>11677</v>
      </c>
      <c r="M131" s="650">
        <v>0.20511874648679032</v>
      </c>
      <c r="N131" s="301">
        <v>4243</v>
      </c>
      <c r="O131" s="650">
        <v>7.4532743114109054E-2</v>
      </c>
      <c r="P131" s="639">
        <v>25733</v>
      </c>
    </row>
    <row r="132" spans="1:16" ht="15">
      <c r="A132" s="637">
        <v>88</v>
      </c>
      <c r="B132" s="336" t="s">
        <v>45</v>
      </c>
      <c r="C132" s="497">
        <v>578376</v>
      </c>
      <c r="D132" s="638">
        <v>15603</v>
      </c>
      <c r="E132" s="650">
        <v>2.6977260467239306E-2</v>
      </c>
      <c r="F132" s="301">
        <v>22378</v>
      </c>
      <c r="G132" s="650">
        <v>3.869109368300206E-2</v>
      </c>
      <c r="H132" s="301">
        <v>24559</v>
      </c>
      <c r="I132" s="650">
        <v>4.2461997039987827E-2</v>
      </c>
      <c r="J132" s="301">
        <v>63358</v>
      </c>
      <c r="K132" s="650">
        <v>0.10954465607148291</v>
      </c>
      <c r="L132" s="301">
        <v>155770</v>
      </c>
      <c r="M132" s="650">
        <v>0.26932307011355933</v>
      </c>
      <c r="N132" s="301">
        <v>53370</v>
      </c>
      <c r="O132" s="650">
        <v>9.2275613095979092E-2</v>
      </c>
      <c r="P132" s="639">
        <v>335038</v>
      </c>
    </row>
    <row r="133" spans="1:16" ht="15">
      <c r="A133" s="637">
        <v>129</v>
      </c>
      <c r="B133" s="336" t="s">
        <v>3506</v>
      </c>
      <c r="C133" s="497">
        <v>87385</v>
      </c>
      <c r="D133" s="638">
        <v>3158</v>
      </c>
      <c r="E133" s="650">
        <v>3.61389254448704E-2</v>
      </c>
      <c r="F133" s="301">
        <v>4349</v>
      </c>
      <c r="G133" s="650">
        <v>4.9768266865022601E-2</v>
      </c>
      <c r="H133" s="301">
        <v>4990</v>
      </c>
      <c r="I133" s="650">
        <v>5.710362190307261E-2</v>
      </c>
      <c r="J133" s="301">
        <v>13301</v>
      </c>
      <c r="K133" s="650">
        <v>0.15221147794243864</v>
      </c>
      <c r="L133" s="301">
        <v>34814</v>
      </c>
      <c r="M133" s="650">
        <v>0.39839789437546491</v>
      </c>
      <c r="N133" s="301">
        <v>13634</v>
      </c>
      <c r="O133" s="650">
        <v>0.15602220060651142</v>
      </c>
      <c r="P133" s="639">
        <v>74246</v>
      </c>
    </row>
    <row r="134" spans="1:16" ht="15">
      <c r="A134" s="637">
        <v>212</v>
      </c>
      <c r="B134" s="336" t="s">
        <v>90</v>
      </c>
      <c r="C134" s="497">
        <v>85706</v>
      </c>
      <c r="D134" s="638">
        <v>1943</v>
      </c>
      <c r="E134" s="650">
        <v>2.2670524817399014E-2</v>
      </c>
      <c r="F134" s="301">
        <v>2905</v>
      </c>
      <c r="G134" s="650">
        <v>3.3894943177840524E-2</v>
      </c>
      <c r="H134" s="301">
        <v>3222</v>
      </c>
      <c r="I134" s="650">
        <v>3.7593634051291624E-2</v>
      </c>
      <c r="J134" s="301">
        <v>8792</v>
      </c>
      <c r="K134" s="650">
        <v>0.10258324971413903</v>
      </c>
      <c r="L134" s="301">
        <v>23213</v>
      </c>
      <c r="M134" s="650">
        <v>0.2708445149697804</v>
      </c>
      <c r="N134" s="301">
        <v>9678</v>
      </c>
      <c r="O134" s="650">
        <v>0.11292091568851656</v>
      </c>
      <c r="P134" s="639">
        <v>49753</v>
      </c>
    </row>
    <row r="135" spans="1:16" ht="15">
      <c r="A135" s="637">
        <v>266</v>
      </c>
      <c r="B135" s="336" t="s">
        <v>104</v>
      </c>
      <c r="C135" s="497">
        <v>253699</v>
      </c>
      <c r="D135" s="638">
        <v>6057</v>
      </c>
      <c r="E135" s="650">
        <v>2.3874749210678798E-2</v>
      </c>
      <c r="F135" s="301">
        <v>9037</v>
      </c>
      <c r="G135" s="650">
        <v>3.5620952388460338E-2</v>
      </c>
      <c r="H135" s="301">
        <v>10477</v>
      </c>
      <c r="I135" s="650">
        <v>4.1296970031415178E-2</v>
      </c>
      <c r="J135" s="301">
        <v>26288</v>
      </c>
      <c r="K135" s="650">
        <v>0.10361885541527559</v>
      </c>
      <c r="L135" s="301">
        <v>84834</v>
      </c>
      <c r="M135" s="650">
        <v>0.33438838939057702</v>
      </c>
      <c r="N135" s="301">
        <v>47412</v>
      </c>
      <c r="O135" s="650">
        <v>0.18688288089428812</v>
      </c>
      <c r="P135" s="639">
        <v>184105</v>
      </c>
    </row>
    <row r="136" spans="1:16" ht="15">
      <c r="A136" s="637">
        <v>308</v>
      </c>
      <c r="B136" s="336" t="s">
        <v>112</v>
      </c>
      <c r="C136" s="497">
        <v>57024</v>
      </c>
      <c r="D136" s="638">
        <v>1640</v>
      </c>
      <c r="E136" s="650">
        <v>2.8759820426487094E-2</v>
      </c>
      <c r="F136" s="301">
        <v>2276</v>
      </c>
      <c r="G136" s="650">
        <v>3.9913019079685745E-2</v>
      </c>
      <c r="H136" s="301">
        <v>2695</v>
      </c>
      <c r="I136" s="650">
        <v>4.7260802469135804E-2</v>
      </c>
      <c r="J136" s="301">
        <v>6512</v>
      </c>
      <c r="K136" s="650">
        <v>0.11419753086419752</v>
      </c>
      <c r="L136" s="301">
        <v>17472</v>
      </c>
      <c r="M136" s="650">
        <v>0.30639730639730639</v>
      </c>
      <c r="N136" s="301">
        <v>6458</v>
      </c>
      <c r="O136" s="650">
        <v>0.11325056116722783</v>
      </c>
      <c r="P136" s="639">
        <v>37053</v>
      </c>
    </row>
    <row r="137" spans="1:16" ht="15">
      <c r="A137" s="637">
        <v>360</v>
      </c>
      <c r="B137" s="336" t="s">
        <v>3507</v>
      </c>
      <c r="C137" s="497">
        <v>303766</v>
      </c>
      <c r="D137" s="638">
        <v>10563</v>
      </c>
      <c r="E137" s="650">
        <v>3.4773476952654349E-2</v>
      </c>
      <c r="F137" s="301">
        <v>14926</v>
      </c>
      <c r="G137" s="650">
        <v>4.9136506389786873E-2</v>
      </c>
      <c r="H137" s="301">
        <v>17057</v>
      </c>
      <c r="I137" s="650">
        <v>5.6151774721331552E-2</v>
      </c>
      <c r="J137" s="301">
        <v>45052</v>
      </c>
      <c r="K137" s="650">
        <v>0.14831152926924013</v>
      </c>
      <c r="L137" s="301">
        <v>117830</v>
      </c>
      <c r="M137" s="650">
        <v>0.3878972630248283</v>
      </c>
      <c r="N137" s="301">
        <v>46549</v>
      </c>
      <c r="O137" s="650">
        <v>0.15323966474193951</v>
      </c>
      <c r="P137" s="639">
        <v>251977</v>
      </c>
    </row>
    <row r="138" spans="1:16" ht="15">
      <c r="A138" s="637">
        <v>380</v>
      </c>
      <c r="B138" s="336" t="s">
        <v>139</v>
      </c>
      <c r="C138" s="497">
        <v>79103</v>
      </c>
      <c r="D138" s="638">
        <v>1899</v>
      </c>
      <c r="E138" s="650">
        <v>2.4006674841662138E-2</v>
      </c>
      <c r="F138" s="301">
        <v>2614</v>
      </c>
      <c r="G138" s="650">
        <v>3.3045522925805593E-2</v>
      </c>
      <c r="H138" s="301">
        <v>3017</v>
      </c>
      <c r="I138" s="650">
        <v>3.8140146391413728E-2</v>
      </c>
      <c r="J138" s="301">
        <v>7715</v>
      </c>
      <c r="K138" s="650">
        <v>9.7531067089743753E-2</v>
      </c>
      <c r="L138" s="301">
        <v>21128</v>
      </c>
      <c r="M138" s="650">
        <v>0.26709480045004613</v>
      </c>
      <c r="N138" s="301">
        <v>7900</v>
      </c>
      <c r="O138" s="650">
        <v>9.9869790020606045E-2</v>
      </c>
      <c r="P138" s="639">
        <v>44273</v>
      </c>
    </row>
    <row r="139" spans="1:16" ht="15.75" thickBot="1">
      <c r="A139" s="640">
        <v>631</v>
      </c>
      <c r="B139" s="641" t="s">
        <v>185</v>
      </c>
      <c r="C139" s="497">
        <v>92159</v>
      </c>
      <c r="D139" s="642">
        <v>3036</v>
      </c>
      <c r="E139" s="652">
        <v>3.2943065788474266E-2</v>
      </c>
      <c r="F139" s="326">
        <v>3893</v>
      </c>
      <c r="G139" s="652">
        <v>4.224221182955544E-2</v>
      </c>
      <c r="H139" s="326">
        <v>3921</v>
      </c>
      <c r="I139" s="652">
        <v>4.2546034570687619E-2</v>
      </c>
      <c r="J139" s="326">
        <v>11392</v>
      </c>
      <c r="K139" s="652">
        <v>0.12361245239206155</v>
      </c>
      <c r="L139" s="326">
        <v>37236</v>
      </c>
      <c r="M139" s="652">
        <v>0.4040408424570579</v>
      </c>
      <c r="N139" s="326">
        <v>14525</v>
      </c>
      <c r="O139" s="652">
        <v>0.15760804696231512</v>
      </c>
      <c r="P139" s="643">
        <v>74003</v>
      </c>
    </row>
    <row r="140" spans="1:16">
      <c r="B140" s="63"/>
    </row>
    <row r="141" spans="1:16">
      <c r="A141" s="216" t="s">
        <v>444</v>
      </c>
      <c r="B141" s="832" t="s">
        <v>3508</v>
      </c>
      <c r="C141" s="833"/>
      <c r="D141" s="833"/>
      <c r="E141" s="833"/>
      <c r="F141" s="833"/>
      <c r="G141" s="833"/>
      <c r="H141" s="833"/>
      <c r="I141" s="833"/>
      <c r="J141" s="833"/>
      <c r="K141" s="833"/>
      <c r="L141" s="833"/>
      <c r="M141" s="834"/>
    </row>
    <row r="142" spans="1:16">
      <c r="A142" s="219" t="s">
        <v>3530</v>
      </c>
      <c r="B142" s="828" t="s">
        <v>432</v>
      </c>
      <c r="C142" s="829"/>
      <c r="D142" s="829"/>
      <c r="E142" s="829"/>
      <c r="F142" s="829"/>
      <c r="G142" s="829"/>
      <c r="H142" s="829"/>
      <c r="I142" s="829"/>
      <c r="J142" s="829"/>
      <c r="K142" s="829"/>
      <c r="L142" s="829"/>
      <c r="M142" s="829"/>
    </row>
    <row r="143" spans="1:16">
      <c r="B143" s="62"/>
    </row>
    <row r="144" spans="1:16">
      <c r="B144" s="646"/>
    </row>
  </sheetData>
  <sheetProtection autoFilter="0"/>
  <mergeCells count="8">
    <mergeCell ref="P2:P4"/>
    <mergeCell ref="C2:C4"/>
    <mergeCell ref="B142:M142"/>
    <mergeCell ref="D1:O1"/>
    <mergeCell ref="A2:A5"/>
    <mergeCell ref="B2:B4"/>
    <mergeCell ref="D2:O3"/>
    <mergeCell ref="B141:M141"/>
  </mergeCells>
  <pageMargins left="0.75" right="0.75" top="1" bottom="1" header="0" footer="0"/>
  <pageSetup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A1:P144"/>
  <sheetViews>
    <sheetView showGridLines="0" view="pageBreakPreview" zoomScaleNormal="90" zoomScaleSheetLayoutView="100" workbookViewId="0">
      <pane xSplit="3" ySplit="5" topLeftCell="D48" activePane="bottomRight" state="frozen"/>
      <selection pane="bottomRight" activeCell="Q1" sqref="Q1:AJ1048576"/>
      <selection pane="bottomLeft" activeCell="AG16" activeCellId="3" sqref="L9 P14 R17 AG16"/>
      <selection pane="topRight" activeCell="AG16" activeCellId="3" sqref="L9 P14 R17 AG16"/>
    </sheetView>
  </sheetViews>
  <sheetFormatPr defaultColWidth="11.42578125" defaultRowHeight="12.75"/>
  <cols>
    <col min="1" max="1" width="10.7109375" style="64" customWidth="1"/>
    <col min="2" max="2" width="20.140625" style="59" customWidth="1"/>
    <col min="3" max="3" width="11.42578125" style="64"/>
    <col min="4" max="4" width="16.28515625" style="64" bestFit="1" customWidth="1"/>
    <col min="5" max="5" width="6.7109375" style="64" customWidth="1"/>
    <col min="6" max="6" width="11.42578125" style="64"/>
    <col min="7" max="7" width="6.7109375" style="64" customWidth="1"/>
    <col min="8" max="8" width="13.7109375" style="64" customWidth="1"/>
    <col min="9" max="9" width="6.7109375" style="64" customWidth="1"/>
    <col min="10" max="10" width="11.42578125" style="64"/>
    <col min="11" max="11" width="6.7109375" style="64" customWidth="1"/>
    <col min="12" max="12" width="11.42578125" style="64"/>
    <col min="13" max="13" width="6.7109375" style="64" customWidth="1"/>
    <col min="14" max="14" width="11.42578125" style="64"/>
    <col min="15" max="15" width="6.7109375" style="64" customWidth="1"/>
    <col min="16" max="16" width="15.140625" style="64" customWidth="1"/>
    <col min="17" max="16384" width="11.42578125" style="64"/>
  </cols>
  <sheetData>
    <row r="1" spans="1:16" ht="90.75" customHeight="1" thickBot="1">
      <c r="A1" s="620"/>
      <c r="B1" s="621"/>
      <c r="C1" s="622"/>
      <c r="D1" s="974" t="s">
        <v>3531</v>
      </c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796" t="s">
        <v>3532</v>
      </c>
    </row>
    <row r="2" spans="1:16" ht="12.75" customHeight="1">
      <c r="A2" s="975" t="s">
        <v>3465</v>
      </c>
      <c r="B2" s="977" t="s">
        <v>3466</v>
      </c>
      <c r="C2" s="962" t="s">
        <v>281</v>
      </c>
      <c r="D2" s="979" t="s">
        <v>3510</v>
      </c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80"/>
      <c r="P2" s="972" t="s">
        <v>3533</v>
      </c>
    </row>
    <row r="3" spans="1:16" ht="12.75" customHeight="1">
      <c r="A3" s="976"/>
      <c r="B3" s="978"/>
      <c r="C3" s="963"/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81"/>
      <c r="P3" s="972"/>
    </row>
    <row r="4" spans="1:16" ht="18.75" customHeight="1" thickBot="1">
      <c r="A4" s="976"/>
      <c r="B4" s="978"/>
      <c r="C4" s="963"/>
      <c r="D4" s="623" t="s">
        <v>3521</v>
      </c>
      <c r="E4" s="624" t="s">
        <v>492</v>
      </c>
      <c r="F4" s="624" t="s">
        <v>3522</v>
      </c>
      <c r="G4" s="624" t="s">
        <v>492</v>
      </c>
      <c r="H4" s="624" t="s">
        <v>3523</v>
      </c>
      <c r="I4" s="624" t="s">
        <v>492</v>
      </c>
      <c r="J4" s="624" t="s">
        <v>3524</v>
      </c>
      <c r="K4" s="624" t="s">
        <v>492</v>
      </c>
      <c r="L4" s="624" t="s">
        <v>3525</v>
      </c>
      <c r="M4" s="624" t="s">
        <v>492</v>
      </c>
      <c r="N4" s="624" t="s">
        <v>3526</v>
      </c>
      <c r="O4" s="625" t="s">
        <v>492</v>
      </c>
      <c r="P4" s="973"/>
    </row>
    <row r="5" spans="1:16" ht="20.25" customHeight="1">
      <c r="A5" s="976"/>
      <c r="B5" s="626" t="s">
        <v>3487</v>
      </c>
      <c r="C5" s="627">
        <v>6994792</v>
      </c>
      <c r="D5" s="627">
        <v>3191</v>
      </c>
      <c r="E5" s="628">
        <v>3.021351133835156</v>
      </c>
      <c r="F5" s="629">
        <v>5075</v>
      </c>
      <c r="G5" s="630">
        <v>4.8051886569142637</v>
      </c>
      <c r="H5" s="629">
        <v>7175</v>
      </c>
      <c r="I5" s="628">
        <v>6.7935425839132701</v>
      </c>
      <c r="J5" s="629">
        <v>8390</v>
      </c>
      <c r="K5" s="631">
        <v>7.9439473559626954</v>
      </c>
      <c r="L5" s="629">
        <v>43445</v>
      </c>
      <c r="M5" s="631">
        <v>41.135255408796098</v>
      </c>
      <c r="N5" s="629">
        <v>38339</v>
      </c>
      <c r="O5" s="632">
        <v>36.300714860578516</v>
      </c>
      <c r="P5" s="633">
        <v>105615</v>
      </c>
    </row>
    <row r="6" spans="1:16" ht="24.75" customHeight="1">
      <c r="A6" s="634">
        <v>1</v>
      </c>
      <c r="B6" s="185" t="s">
        <v>288</v>
      </c>
      <c r="C6" s="449">
        <v>112081</v>
      </c>
      <c r="D6" s="635">
        <v>38</v>
      </c>
      <c r="E6" s="69">
        <v>2.1664766248574687</v>
      </c>
      <c r="F6" s="66">
        <v>97</v>
      </c>
      <c r="G6" s="69">
        <v>5.5302166476624857</v>
      </c>
      <c r="H6" s="66">
        <v>137</v>
      </c>
      <c r="I6" s="69">
        <v>7.810718358038768</v>
      </c>
      <c r="J6" s="66">
        <v>128</v>
      </c>
      <c r="K6" s="69">
        <v>7.2976054732041051</v>
      </c>
      <c r="L6" s="66">
        <v>902</v>
      </c>
      <c r="M6" s="69">
        <v>51.425313568985175</v>
      </c>
      <c r="N6" s="66">
        <v>452</v>
      </c>
      <c r="O6" s="69">
        <v>25.769669327251993</v>
      </c>
      <c r="P6" s="636">
        <v>1754</v>
      </c>
    </row>
    <row r="7" spans="1:16" ht="15">
      <c r="A7" s="637">
        <v>142</v>
      </c>
      <c r="B7" s="336" t="s">
        <v>67</v>
      </c>
      <c r="C7" s="497">
        <v>4746</v>
      </c>
      <c r="D7" s="638">
        <v>1</v>
      </c>
      <c r="E7" s="300">
        <v>1.2195121951219512</v>
      </c>
      <c r="F7" s="301">
        <v>5</v>
      </c>
      <c r="G7" s="300">
        <v>6.0975609756097562</v>
      </c>
      <c r="H7" s="301">
        <v>5</v>
      </c>
      <c r="I7" s="300">
        <v>6.0975609756097562</v>
      </c>
      <c r="J7" s="301">
        <v>4</v>
      </c>
      <c r="K7" s="300">
        <v>4.8780487804878048</v>
      </c>
      <c r="L7" s="301">
        <v>34</v>
      </c>
      <c r="M7" s="300">
        <v>41.463414634146339</v>
      </c>
      <c r="N7" s="301">
        <v>33</v>
      </c>
      <c r="O7" s="300">
        <v>40.243902439024396</v>
      </c>
      <c r="P7" s="639">
        <v>82</v>
      </c>
    </row>
    <row r="8" spans="1:16" ht="15">
      <c r="A8" s="637">
        <v>425</v>
      </c>
      <c r="B8" s="336" t="s">
        <v>147</v>
      </c>
      <c r="C8" s="497">
        <v>8638</v>
      </c>
      <c r="D8" s="638">
        <v>1</v>
      </c>
      <c r="E8" s="300">
        <v>0.61349693251533743</v>
      </c>
      <c r="F8" s="301">
        <v>10</v>
      </c>
      <c r="G8" s="300">
        <v>6.1349693251533743</v>
      </c>
      <c r="H8" s="301">
        <v>6</v>
      </c>
      <c r="I8" s="300">
        <v>3.6809815950920246</v>
      </c>
      <c r="J8" s="301">
        <v>8</v>
      </c>
      <c r="K8" s="300">
        <v>4.9079754601226995</v>
      </c>
      <c r="L8" s="301">
        <v>90</v>
      </c>
      <c r="M8" s="300">
        <v>55.214723926380373</v>
      </c>
      <c r="N8" s="301">
        <v>48</v>
      </c>
      <c r="O8" s="300">
        <v>29.447852760736197</v>
      </c>
      <c r="P8" s="639">
        <v>163</v>
      </c>
    </row>
    <row r="9" spans="1:16" ht="15">
      <c r="A9" s="637">
        <v>579</v>
      </c>
      <c r="B9" s="336" t="s">
        <v>171</v>
      </c>
      <c r="C9" s="497">
        <v>42638</v>
      </c>
      <c r="D9" s="638">
        <v>30</v>
      </c>
      <c r="E9" s="300">
        <v>4.329004329004329</v>
      </c>
      <c r="F9" s="301">
        <v>44</v>
      </c>
      <c r="G9" s="300">
        <v>6.3492063492063489</v>
      </c>
      <c r="H9" s="301">
        <v>61</v>
      </c>
      <c r="I9" s="300">
        <v>8.8023088023088025</v>
      </c>
      <c r="J9" s="301">
        <v>61</v>
      </c>
      <c r="K9" s="300">
        <v>8.8023088023088025</v>
      </c>
      <c r="L9" s="301">
        <v>281</v>
      </c>
      <c r="M9" s="300">
        <v>40.548340548340548</v>
      </c>
      <c r="N9" s="301">
        <v>216</v>
      </c>
      <c r="O9" s="300">
        <v>31.168831168831169</v>
      </c>
      <c r="P9" s="639">
        <v>693</v>
      </c>
    </row>
    <row r="10" spans="1:16" ht="15">
      <c r="A10" s="637">
        <v>585</v>
      </c>
      <c r="B10" s="336" t="s">
        <v>173</v>
      </c>
      <c r="C10" s="497">
        <v>15123</v>
      </c>
      <c r="D10" s="638">
        <v>0</v>
      </c>
      <c r="E10" s="300">
        <v>0</v>
      </c>
      <c r="F10" s="301">
        <v>8</v>
      </c>
      <c r="G10" s="300">
        <v>2.8571428571428572</v>
      </c>
      <c r="H10" s="301">
        <v>26</v>
      </c>
      <c r="I10" s="300">
        <v>9.2857142857142865</v>
      </c>
      <c r="J10" s="301">
        <v>22</v>
      </c>
      <c r="K10" s="300">
        <v>7.8571428571428568</v>
      </c>
      <c r="L10" s="301">
        <v>164</v>
      </c>
      <c r="M10" s="300">
        <v>58.571428571428577</v>
      </c>
      <c r="N10" s="301">
        <v>60</v>
      </c>
      <c r="O10" s="300">
        <v>21.428571428571427</v>
      </c>
      <c r="P10" s="639">
        <v>280</v>
      </c>
    </row>
    <row r="11" spans="1:16" ht="15">
      <c r="A11" s="637">
        <v>591</v>
      </c>
      <c r="B11" s="336" t="s">
        <v>175</v>
      </c>
      <c r="C11" s="497">
        <v>19871</v>
      </c>
      <c r="D11" s="638">
        <v>4</v>
      </c>
      <c r="E11" s="300">
        <v>1.5151515151515151</v>
      </c>
      <c r="F11" s="301">
        <v>13</v>
      </c>
      <c r="G11" s="300">
        <v>4.9242424242424239</v>
      </c>
      <c r="H11" s="301">
        <v>19</v>
      </c>
      <c r="I11" s="300">
        <v>7.1969696969696972</v>
      </c>
      <c r="J11" s="301">
        <v>19</v>
      </c>
      <c r="K11" s="300">
        <v>7.1969696969696972</v>
      </c>
      <c r="L11" s="301">
        <v>170</v>
      </c>
      <c r="M11" s="300">
        <v>64.393939393939391</v>
      </c>
      <c r="N11" s="301">
        <v>39</v>
      </c>
      <c r="O11" s="300">
        <v>14.772727272727273</v>
      </c>
      <c r="P11" s="639">
        <v>264</v>
      </c>
    </row>
    <row r="12" spans="1:16" ht="15">
      <c r="A12" s="637">
        <v>893</v>
      </c>
      <c r="B12" s="336" t="s">
        <v>265</v>
      </c>
      <c r="C12" s="497">
        <v>21065</v>
      </c>
      <c r="D12" s="638">
        <v>2</v>
      </c>
      <c r="E12" s="300">
        <v>0.73529411764705876</v>
      </c>
      <c r="F12" s="301">
        <v>17</v>
      </c>
      <c r="G12" s="300">
        <v>6.25</v>
      </c>
      <c r="H12" s="301">
        <v>20</v>
      </c>
      <c r="I12" s="300">
        <v>7.3529411764705888</v>
      </c>
      <c r="J12" s="301">
        <v>14</v>
      </c>
      <c r="K12" s="300">
        <v>5.1470588235294112</v>
      </c>
      <c r="L12" s="301">
        <v>163</v>
      </c>
      <c r="M12" s="300">
        <v>59.92647058823529</v>
      </c>
      <c r="N12" s="301">
        <v>56</v>
      </c>
      <c r="O12" s="300">
        <v>20.588235294117645</v>
      </c>
      <c r="P12" s="639">
        <v>272</v>
      </c>
    </row>
    <row r="13" spans="1:16">
      <c r="A13" s="634">
        <v>2</v>
      </c>
      <c r="B13" s="185" t="s">
        <v>299</v>
      </c>
      <c r="C13" s="449">
        <v>273045</v>
      </c>
      <c r="D13" s="635">
        <v>124</v>
      </c>
      <c r="E13" s="69">
        <v>2.9757619390448764</v>
      </c>
      <c r="F13" s="66">
        <v>252</v>
      </c>
      <c r="G13" s="69">
        <v>6.0475161987041037</v>
      </c>
      <c r="H13" s="66">
        <v>368</v>
      </c>
      <c r="I13" s="69">
        <v>8.8312934965202796</v>
      </c>
      <c r="J13" s="66">
        <v>451</v>
      </c>
      <c r="K13" s="69">
        <v>10.823134149268059</v>
      </c>
      <c r="L13" s="66">
        <v>2051</v>
      </c>
      <c r="M13" s="69">
        <v>49.220062395008398</v>
      </c>
      <c r="N13" s="66">
        <v>921</v>
      </c>
      <c r="O13" s="69">
        <v>22.102231821454282</v>
      </c>
      <c r="P13" s="636">
        <v>4167</v>
      </c>
    </row>
    <row r="14" spans="1:16" ht="15">
      <c r="A14" s="637">
        <v>120</v>
      </c>
      <c r="B14" s="336" t="s">
        <v>57</v>
      </c>
      <c r="C14" s="497">
        <v>31798</v>
      </c>
      <c r="D14" s="638">
        <v>4</v>
      </c>
      <c r="E14" s="300">
        <v>1.1494252873563218</v>
      </c>
      <c r="F14" s="301">
        <v>4</v>
      </c>
      <c r="G14" s="300">
        <v>1.1494252873563218</v>
      </c>
      <c r="H14" s="301">
        <v>12</v>
      </c>
      <c r="I14" s="300">
        <v>3.4482758620689653</v>
      </c>
      <c r="J14" s="301">
        <v>14</v>
      </c>
      <c r="K14" s="300">
        <v>4.0229885057471266</v>
      </c>
      <c r="L14" s="301">
        <v>234</v>
      </c>
      <c r="M14" s="300">
        <v>67.241379310344826</v>
      </c>
      <c r="N14" s="301">
        <v>80</v>
      </c>
      <c r="O14" s="300">
        <v>22.988505747126435</v>
      </c>
      <c r="P14" s="639">
        <v>348</v>
      </c>
    </row>
    <row r="15" spans="1:16" ht="15">
      <c r="A15" s="637">
        <v>154</v>
      </c>
      <c r="B15" s="336" t="s">
        <v>77</v>
      </c>
      <c r="C15" s="497">
        <v>99959</v>
      </c>
      <c r="D15" s="638">
        <v>78</v>
      </c>
      <c r="E15" s="300">
        <v>4.1711229946524062</v>
      </c>
      <c r="F15" s="301">
        <v>159</v>
      </c>
      <c r="G15" s="300">
        <v>8.5026737967914432</v>
      </c>
      <c r="H15" s="301">
        <v>217</v>
      </c>
      <c r="I15" s="300">
        <v>11.604278074866309</v>
      </c>
      <c r="J15" s="301">
        <v>254</v>
      </c>
      <c r="K15" s="300">
        <v>13.58288770053476</v>
      </c>
      <c r="L15" s="301">
        <v>688</v>
      </c>
      <c r="M15" s="300">
        <v>36.791443850267378</v>
      </c>
      <c r="N15" s="301">
        <v>474</v>
      </c>
      <c r="O15" s="300">
        <v>25.347593582887701</v>
      </c>
      <c r="P15" s="639">
        <v>1870</v>
      </c>
    </row>
    <row r="16" spans="1:16" ht="15">
      <c r="A16" s="637">
        <v>250</v>
      </c>
      <c r="B16" s="336" t="s">
        <v>99</v>
      </c>
      <c r="C16" s="497">
        <v>56392</v>
      </c>
      <c r="D16" s="638">
        <v>22</v>
      </c>
      <c r="E16" s="300">
        <v>3.0470914127423825</v>
      </c>
      <c r="F16" s="301">
        <v>34</v>
      </c>
      <c r="G16" s="300">
        <v>4.7091412742382275</v>
      </c>
      <c r="H16" s="301">
        <v>66</v>
      </c>
      <c r="I16" s="300">
        <v>9.1412742382271475</v>
      </c>
      <c r="J16" s="301">
        <v>68</v>
      </c>
      <c r="K16" s="300">
        <v>9.418282548476455</v>
      </c>
      <c r="L16" s="301">
        <v>395</v>
      </c>
      <c r="M16" s="300">
        <v>54.709141274238227</v>
      </c>
      <c r="N16" s="301">
        <v>137</v>
      </c>
      <c r="O16" s="300">
        <v>18.97506925207756</v>
      </c>
      <c r="P16" s="639">
        <v>722</v>
      </c>
    </row>
    <row r="17" spans="1:16" ht="15">
      <c r="A17" s="637">
        <v>495</v>
      </c>
      <c r="B17" s="336" t="s">
        <v>161</v>
      </c>
      <c r="C17" s="497">
        <v>28653</v>
      </c>
      <c r="D17" s="638">
        <v>4</v>
      </c>
      <c r="E17" s="300">
        <v>1.1049723756906076</v>
      </c>
      <c r="F17" s="301">
        <v>15</v>
      </c>
      <c r="G17" s="300">
        <v>4.1436464088397784</v>
      </c>
      <c r="H17" s="301">
        <v>18</v>
      </c>
      <c r="I17" s="300">
        <v>4.972375690607735</v>
      </c>
      <c r="J17" s="301">
        <v>37</v>
      </c>
      <c r="K17" s="300">
        <v>10.220994475138122</v>
      </c>
      <c r="L17" s="301">
        <v>218</v>
      </c>
      <c r="M17" s="300">
        <v>60.22099447513812</v>
      </c>
      <c r="N17" s="301">
        <v>70</v>
      </c>
      <c r="O17" s="300">
        <v>19.337016574585636</v>
      </c>
      <c r="P17" s="639">
        <v>362</v>
      </c>
    </row>
    <row r="18" spans="1:16" ht="15">
      <c r="A18" s="637">
        <v>790</v>
      </c>
      <c r="B18" s="336" t="s">
        <v>234</v>
      </c>
      <c r="C18" s="497">
        <v>29319</v>
      </c>
      <c r="D18" s="638">
        <v>12</v>
      </c>
      <c r="E18" s="300">
        <v>2.7842227378190252</v>
      </c>
      <c r="F18" s="301">
        <v>16</v>
      </c>
      <c r="G18" s="300">
        <v>3.7122969837587005</v>
      </c>
      <c r="H18" s="301">
        <v>23</v>
      </c>
      <c r="I18" s="300">
        <v>5.3364269141531322</v>
      </c>
      <c r="J18" s="301">
        <v>48</v>
      </c>
      <c r="K18" s="300">
        <v>11.136890951276101</v>
      </c>
      <c r="L18" s="301">
        <v>269</v>
      </c>
      <c r="M18" s="300">
        <v>62.412993039443151</v>
      </c>
      <c r="N18" s="301">
        <v>63</v>
      </c>
      <c r="O18" s="300">
        <v>14.617169373549885</v>
      </c>
      <c r="P18" s="639">
        <v>431</v>
      </c>
    </row>
    <row r="19" spans="1:16" ht="15">
      <c r="A19" s="637">
        <v>895</v>
      </c>
      <c r="B19" s="336" t="s">
        <v>267</v>
      </c>
      <c r="C19" s="497">
        <v>26924</v>
      </c>
      <c r="D19" s="638">
        <v>4</v>
      </c>
      <c r="E19" s="300">
        <v>0.92165898617511521</v>
      </c>
      <c r="F19" s="301">
        <v>24</v>
      </c>
      <c r="G19" s="300">
        <v>5.5299539170506913</v>
      </c>
      <c r="H19" s="301">
        <v>32</v>
      </c>
      <c r="I19" s="300">
        <v>7.3732718894009217</v>
      </c>
      <c r="J19" s="301">
        <v>30</v>
      </c>
      <c r="K19" s="300">
        <v>6.9124423963133648</v>
      </c>
      <c r="L19" s="301">
        <v>247</v>
      </c>
      <c r="M19" s="300">
        <v>56.912442396313367</v>
      </c>
      <c r="N19" s="301">
        <v>97</v>
      </c>
      <c r="O19" s="300">
        <v>22.350230414746544</v>
      </c>
      <c r="P19" s="639">
        <v>434</v>
      </c>
    </row>
    <row r="20" spans="1:16">
      <c r="A20" s="634">
        <v>3</v>
      </c>
      <c r="B20" s="185" t="s">
        <v>3417</v>
      </c>
      <c r="C20" s="430">
        <v>550634</v>
      </c>
      <c r="D20" s="635">
        <v>337</v>
      </c>
      <c r="E20" s="69">
        <v>3.4803263451409689</v>
      </c>
      <c r="F20" s="66">
        <v>667</v>
      </c>
      <c r="G20" s="69">
        <v>6.8883610451306403</v>
      </c>
      <c r="H20" s="66">
        <v>1026</v>
      </c>
      <c r="I20" s="69">
        <v>10.595889703604255</v>
      </c>
      <c r="J20" s="66">
        <v>1093</v>
      </c>
      <c r="K20" s="69">
        <v>11.287824021480947</v>
      </c>
      <c r="L20" s="66">
        <v>4969</v>
      </c>
      <c r="M20" s="69">
        <v>51.316740679541461</v>
      </c>
      <c r="N20" s="66">
        <v>1591</v>
      </c>
      <c r="O20" s="69">
        <v>16.430858205101725</v>
      </c>
      <c r="P20" s="636">
        <v>9683</v>
      </c>
    </row>
    <row r="21" spans="1:16" ht="15">
      <c r="A21" s="637">
        <v>45</v>
      </c>
      <c r="B21" s="336" t="s">
        <v>32</v>
      </c>
      <c r="C21" s="497">
        <v>133811</v>
      </c>
      <c r="D21" s="638">
        <v>70</v>
      </c>
      <c r="E21" s="300">
        <v>3.3980582524271843</v>
      </c>
      <c r="F21" s="301">
        <v>175</v>
      </c>
      <c r="G21" s="300">
        <v>8.4951456310679614</v>
      </c>
      <c r="H21" s="301">
        <v>246</v>
      </c>
      <c r="I21" s="300">
        <v>11.941747572815533</v>
      </c>
      <c r="J21" s="301">
        <v>263</v>
      </c>
      <c r="K21" s="300">
        <v>12.766990291262136</v>
      </c>
      <c r="L21" s="301">
        <v>929</v>
      </c>
      <c r="M21" s="300">
        <v>45.097087378640779</v>
      </c>
      <c r="N21" s="301">
        <v>377</v>
      </c>
      <c r="O21" s="300">
        <v>18.300970873786408</v>
      </c>
      <c r="P21" s="639">
        <v>2060</v>
      </c>
    </row>
    <row r="22" spans="1:16" ht="15">
      <c r="A22" s="637">
        <v>51</v>
      </c>
      <c r="B22" s="336" t="s">
        <v>35</v>
      </c>
      <c r="C22" s="497">
        <v>31953</v>
      </c>
      <c r="D22" s="638">
        <v>11</v>
      </c>
      <c r="E22" s="300">
        <v>1.8032786885245904</v>
      </c>
      <c r="F22" s="301">
        <v>26</v>
      </c>
      <c r="G22" s="300">
        <v>4.2622950819672125</v>
      </c>
      <c r="H22" s="301">
        <v>34</v>
      </c>
      <c r="I22" s="300">
        <v>5.5737704918032787</v>
      </c>
      <c r="J22" s="301">
        <v>53</v>
      </c>
      <c r="K22" s="300">
        <v>8.6885245901639347</v>
      </c>
      <c r="L22" s="301">
        <v>312</v>
      </c>
      <c r="M22" s="300">
        <v>51.147540983606554</v>
      </c>
      <c r="N22" s="301">
        <v>174</v>
      </c>
      <c r="O22" s="300">
        <v>28.524590163934427</v>
      </c>
      <c r="P22" s="639">
        <v>610</v>
      </c>
    </row>
    <row r="23" spans="1:16" ht="15">
      <c r="A23" s="637">
        <v>147</v>
      </c>
      <c r="B23" s="336" t="s">
        <v>71</v>
      </c>
      <c r="C23" s="497">
        <v>53572</v>
      </c>
      <c r="D23" s="638">
        <v>19</v>
      </c>
      <c r="E23" s="300">
        <v>3.5916824196597354</v>
      </c>
      <c r="F23" s="301">
        <v>28</v>
      </c>
      <c r="G23" s="300">
        <v>5.2930056710775046</v>
      </c>
      <c r="H23" s="301">
        <v>75</v>
      </c>
      <c r="I23" s="300">
        <v>14.177693761814744</v>
      </c>
      <c r="J23" s="301">
        <v>62</v>
      </c>
      <c r="K23" s="300">
        <v>11.720226843100189</v>
      </c>
      <c r="L23" s="301">
        <v>270</v>
      </c>
      <c r="M23" s="300">
        <v>51.039697542533077</v>
      </c>
      <c r="N23" s="301">
        <v>75</v>
      </c>
      <c r="O23" s="300">
        <v>14.177693761814744</v>
      </c>
      <c r="P23" s="639">
        <v>529</v>
      </c>
    </row>
    <row r="24" spans="1:16" ht="15">
      <c r="A24" s="637">
        <v>172</v>
      </c>
      <c r="B24" s="336" t="s">
        <v>79</v>
      </c>
      <c r="C24" s="497">
        <v>62678</v>
      </c>
      <c r="D24" s="638">
        <v>25</v>
      </c>
      <c r="E24" s="300">
        <v>3.125</v>
      </c>
      <c r="F24" s="301">
        <v>63</v>
      </c>
      <c r="G24" s="300">
        <v>7.875</v>
      </c>
      <c r="H24" s="301">
        <v>95</v>
      </c>
      <c r="I24" s="300">
        <v>11.875</v>
      </c>
      <c r="J24" s="301">
        <v>93</v>
      </c>
      <c r="K24" s="300">
        <v>11.625</v>
      </c>
      <c r="L24" s="301">
        <v>385</v>
      </c>
      <c r="M24" s="300">
        <v>48.125</v>
      </c>
      <c r="N24" s="301">
        <v>139</v>
      </c>
      <c r="O24" s="300">
        <v>17.375</v>
      </c>
      <c r="P24" s="639">
        <v>800</v>
      </c>
    </row>
    <row r="25" spans="1:16" ht="15">
      <c r="A25" s="637">
        <v>475</v>
      </c>
      <c r="B25" s="336" t="s">
        <v>153</v>
      </c>
      <c r="C25" s="497">
        <v>5483</v>
      </c>
      <c r="D25" s="638">
        <v>3</v>
      </c>
      <c r="E25" s="300">
        <v>3.6585365853658534</v>
      </c>
      <c r="F25" s="301">
        <v>12</v>
      </c>
      <c r="G25" s="300">
        <v>14.634146341463413</v>
      </c>
      <c r="H25" s="301">
        <v>7</v>
      </c>
      <c r="I25" s="300">
        <v>8.536585365853659</v>
      </c>
      <c r="J25" s="301">
        <v>14</v>
      </c>
      <c r="K25" s="300">
        <v>17.073170731707318</v>
      </c>
      <c r="L25" s="301">
        <v>38</v>
      </c>
      <c r="M25" s="300">
        <v>46.341463414634148</v>
      </c>
      <c r="N25" s="301">
        <v>8</v>
      </c>
      <c r="O25" s="300">
        <v>9.7560975609756095</v>
      </c>
      <c r="P25" s="639">
        <v>82</v>
      </c>
    </row>
    <row r="26" spans="1:16" ht="15">
      <c r="A26" s="637">
        <v>480</v>
      </c>
      <c r="B26" s="336" t="s">
        <v>155</v>
      </c>
      <c r="C26" s="497">
        <v>15069</v>
      </c>
      <c r="D26" s="638">
        <v>10</v>
      </c>
      <c r="E26" s="300">
        <v>3.4364261168384882</v>
      </c>
      <c r="F26" s="301">
        <v>26</v>
      </c>
      <c r="G26" s="300">
        <v>8.934707903780069</v>
      </c>
      <c r="H26" s="301">
        <v>26</v>
      </c>
      <c r="I26" s="300">
        <v>8.934707903780069</v>
      </c>
      <c r="J26" s="301">
        <v>26</v>
      </c>
      <c r="K26" s="300">
        <v>8.934707903780069</v>
      </c>
      <c r="L26" s="301">
        <v>178</v>
      </c>
      <c r="M26" s="300">
        <v>61.168384879725089</v>
      </c>
      <c r="N26" s="301">
        <v>25</v>
      </c>
      <c r="O26" s="300">
        <v>8.5910652920962196</v>
      </c>
      <c r="P26" s="639">
        <v>291</v>
      </c>
    </row>
    <row r="27" spans="1:16" ht="15">
      <c r="A27" s="637">
        <v>490</v>
      </c>
      <c r="B27" s="336" t="s">
        <v>159</v>
      </c>
      <c r="C27" s="497">
        <v>46213</v>
      </c>
      <c r="D27" s="638">
        <v>27</v>
      </c>
      <c r="E27" s="300">
        <v>2.8331584470094437</v>
      </c>
      <c r="F27" s="301">
        <v>56</v>
      </c>
      <c r="G27" s="300">
        <v>5.8761804826862534</v>
      </c>
      <c r="H27" s="301">
        <v>67</v>
      </c>
      <c r="I27" s="300">
        <v>7.0304302203567675</v>
      </c>
      <c r="J27" s="301">
        <v>76</v>
      </c>
      <c r="K27" s="300">
        <v>7.9748163693599157</v>
      </c>
      <c r="L27" s="301">
        <v>592</v>
      </c>
      <c r="M27" s="300">
        <v>62.119622245540398</v>
      </c>
      <c r="N27" s="301">
        <v>135</v>
      </c>
      <c r="O27" s="300">
        <v>14.165792235047221</v>
      </c>
      <c r="P27" s="639">
        <v>953</v>
      </c>
    </row>
    <row r="28" spans="1:16" ht="15">
      <c r="A28" s="637">
        <v>659</v>
      </c>
      <c r="B28" s="336" t="s">
        <v>199</v>
      </c>
      <c r="C28" s="497">
        <v>21945</v>
      </c>
      <c r="D28" s="638">
        <v>4</v>
      </c>
      <c r="E28" s="300">
        <v>1.0638297872340425</v>
      </c>
      <c r="F28" s="301">
        <v>14</v>
      </c>
      <c r="G28" s="300">
        <v>3.7234042553191489</v>
      </c>
      <c r="H28" s="301">
        <v>26</v>
      </c>
      <c r="I28" s="300">
        <v>6.9148936170212769</v>
      </c>
      <c r="J28" s="301">
        <v>31</v>
      </c>
      <c r="K28" s="300">
        <v>8.2446808510638299</v>
      </c>
      <c r="L28" s="301">
        <v>219</v>
      </c>
      <c r="M28" s="300">
        <v>58.244680851063833</v>
      </c>
      <c r="N28" s="301">
        <v>82</v>
      </c>
      <c r="O28" s="300">
        <v>21.808510638297875</v>
      </c>
      <c r="P28" s="639">
        <v>376</v>
      </c>
    </row>
    <row r="29" spans="1:16" ht="15">
      <c r="A29" s="637">
        <v>665</v>
      </c>
      <c r="B29" s="336" t="s">
        <v>207</v>
      </c>
      <c r="C29" s="497">
        <v>33667</v>
      </c>
      <c r="D29" s="638">
        <v>15</v>
      </c>
      <c r="E29" s="300">
        <v>2.6455026455026456</v>
      </c>
      <c r="F29" s="301">
        <v>34</v>
      </c>
      <c r="G29" s="300">
        <v>5.996472663139329</v>
      </c>
      <c r="H29" s="301">
        <v>62</v>
      </c>
      <c r="I29" s="300">
        <v>10.934744268077601</v>
      </c>
      <c r="J29" s="301">
        <v>63</v>
      </c>
      <c r="K29" s="300">
        <v>11.111111111111111</v>
      </c>
      <c r="L29" s="301">
        <v>318</v>
      </c>
      <c r="M29" s="300">
        <v>56.084656084656082</v>
      </c>
      <c r="N29" s="301">
        <v>75</v>
      </c>
      <c r="O29" s="300">
        <v>13.227513227513226</v>
      </c>
      <c r="P29" s="639">
        <v>567</v>
      </c>
    </row>
    <row r="30" spans="1:16" ht="15">
      <c r="A30" s="637">
        <v>837</v>
      </c>
      <c r="B30" s="336" t="s">
        <v>242</v>
      </c>
      <c r="C30" s="497">
        <v>136374</v>
      </c>
      <c r="D30" s="638">
        <v>146</v>
      </c>
      <c r="E30" s="300">
        <v>4.531346989447548</v>
      </c>
      <c r="F30" s="301">
        <v>201</v>
      </c>
      <c r="G30" s="300">
        <v>6.2383612662942269</v>
      </c>
      <c r="H30" s="301">
        <v>369</v>
      </c>
      <c r="I30" s="300">
        <v>11.452513966480447</v>
      </c>
      <c r="J30" s="301">
        <v>403</v>
      </c>
      <c r="K30" s="300">
        <v>12.50775915580385</v>
      </c>
      <c r="L30" s="301">
        <v>1626</v>
      </c>
      <c r="M30" s="300">
        <v>50.465549348230908</v>
      </c>
      <c r="N30" s="301">
        <v>477</v>
      </c>
      <c r="O30" s="300">
        <v>14.804469273743019</v>
      </c>
      <c r="P30" s="639">
        <v>3222</v>
      </c>
    </row>
    <row r="31" spans="1:16" ht="15">
      <c r="A31" s="637">
        <v>873</v>
      </c>
      <c r="B31" s="336" t="s">
        <v>3488</v>
      </c>
      <c r="C31" s="497">
        <v>9869</v>
      </c>
      <c r="D31" s="638">
        <v>7</v>
      </c>
      <c r="E31" s="300">
        <v>3.6269430051813467</v>
      </c>
      <c r="F31" s="301">
        <v>32</v>
      </c>
      <c r="G31" s="300">
        <v>16.580310880829018</v>
      </c>
      <c r="H31" s="301">
        <v>19</v>
      </c>
      <c r="I31" s="300">
        <v>9.8445595854922274</v>
      </c>
      <c r="J31" s="301">
        <v>9</v>
      </c>
      <c r="K31" s="300">
        <v>4.6632124352331603</v>
      </c>
      <c r="L31" s="301">
        <v>102</v>
      </c>
      <c r="M31" s="300">
        <v>52.849740932642483</v>
      </c>
      <c r="N31" s="301">
        <v>24</v>
      </c>
      <c r="O31" s="300">
        <v>12.435233160621761</v>
      </c>
      <c r="P31" s="639">
        <v>193</v>
      </c>
    </row>
    <row r="32" spans="1:16">
      <c r="A32" s="634">
        <v>4</v>
      </c>
      <c r="B32" s="185" t="s">
        <v>318</v>
      </c>
      <c r="C32" s="430">
        <v>211845</v>
      </c>
      <c r="D32" s="635">
        <v>61</v>
      </c>
      <c r="E32" s="69">
        <v>1.9164310398994662</v>
      </c>
      <c r="F32" s="66">
        <v>167</v>
      </c>
      <c r="G32" s="69">
        <v>5.2466226830034559</v>
      </c>
      <c r="H32" s="66">
        <v>275</v>
      </c>
      <c r="I32" s="69">
        <v>8.6396481306943134</v>
      </c>
      <c r="J32" s="66">
        <v>221</v>
      </c>
      <c r="K32" s="69">
        <v>6.9431354068488842</v>
      </c>
      <c r="L32" s="66">
        <v>1776</v>
      </c>
      <c r="M32" s="69">
        <v>55.796418473138552</v>
      </c>
      <c r="N32" s="66">
        <v>683</v>
      </c>
      <c r="O32" s="69">
        <v>21.457744266415332</v>
      </c>
      <c r="P32" s="636">
        <v>3183</v>
      </c>
    </row>
    <row r="33" spans="1:16" ht="15">
      <c r="A33" s="637">
        <v>31</v>
      </c>
      <c r="B33" s="336" t="s">
        <v>16</v>
      </c>
      <c r="C33" s="497">
        <v>28357</v>
      </c>
      <c r="D33" s="638">
        <v>11</v>
      </c>
      <c r="E33" s="300">
        <v>2.5287356321839081</v>
      </c>
      <c r="F33" s="301">
        <v>26</v>
      </c>
      <c r="G33" s="300">
        <v>5.9770114942528734</v>
      </c>
      <c r="H33" s="301">
        <v>27</v>
      </c>
      <c r="I33" s="300">
        <v>6.2068965517241379</v>
      </c>
      <c r="J33" s="301">
        <v>37</v>
      </c>
      <c r="K33" s="300">
        <v>8.5057471264367823</v>
      </c>
      <c r="L33" s="301">
        <v>249</v>
      </c>
      <c r="M33" s="300">
        <v>57.241379310344833</v>
      </c>
      <c r="N33" s="301">
        <v>85</v>
      </c>
      <c r="O33" s="300">
        <v>19.540229885057471</v>
      </c>
      <c r="P33" s="639">
        <v>435</v>
      </c>
    </row>
    <row r="34" spans="1:16" ht="15">
      <c r="A34" s="637">
        <v>40</v>
      </c>
      <c r="B34" s="336" t="s">
        <v>24</v>
      </c>
      <c r="C34" s="497">
        <v>20011</v>
      </c>
      <c r="D34" s="638">
        <v>7</v>
      </c>
      <c r="E34" s="300">
        <v>2.7237354085603114</v>
      </c>
      <c r="F34" s="301">
        <v>10</v>
      </c>
      <c r="G34" s="300">
        <v>3.8910505836575875</v>
      </c>
      <c r="H34" s="301">
        <v>19</v>
      </c>
      <c r="I34" s="300">
        <v>7.3929961089494167</v>
      </c>
      <c r="J34" s="301">
        <v>17</v>
      </c>
      <c r="K34" s="300">
        <v>6.6147859922178993</v>
      </c>
      <c r="L34" s="301">
        <v>174</v>
      </c>
      <c r="M34" s="300">
        <v>67.704280155642024</v>
      </c>
      <c r="N34" s="301">
        <v>30</v>
      </c>
      <c r="O34" s="300">
        <v>11.673151750972762</v>
      </c>
      <c r="P34" s="639">
        <v>257</v>
      </c>
    </row>
    <row r="35" spans="1:16" ht="15">
      <c r="A35" s="637">
        <v>190</v>
      </c>
      <c r="B35" s="336" t="s">
        <v>81</v>
      </c>
      <c r="C35" s="497">
        <v>10406</v>
      </c>
      <c r="D35" s="638">
        <v>4</v>
      </c>
      <c r="E35" s="300">
        <v>1.8518518518518516</v>
      </c>
      <c r="F35" s="301">
        <v>6</v>
      </c>
      <c r="G35" s="300">
        <v>2.7777777777777777</v>
      </c>
      <c r="H35" s="301">
        <v>14</v>
      </c>
      <c r="I35" s="300">
        <v>6.481481481481481</v>
      </c>
      <c r="J35" s="301">
        <v>16</v>
      </c>
      <c r="K35" s="300">
        <v>7.4074074074074066</v>
      </c>
      <c r="L35" s="301">
        <v>80</v>
      </c>
      <c r="M35" s="300">
        <v>37.037037037037038</v>
      </c>
      <c r="N35" s="301">
        <v>96</v>
      </c>
      <c r="O35" s="300">
        <v>44.444444444444443</v>
      </c>
      <c r="P35" s="639">
        <v>216</v>
      </c>
    </row>
    <row r="36" spans="1:16" ht="15">
      <c r="A36" s="637">
        <v>604</v>
      </c>
      <c r="B36" s="336" t="s">
        <v>177</v>
      </c>
      <c r="C36" s="497">
        <v>31036</v>
      </c>
      <c r="D36" s="638">
        <v>5</v>
      </c>
      <c r="E36" s="300">
        <v>1.1961722488038278</v>
      </c>
      <c r="F36" s="301">
        <v>20</v>
      </c>
      <c r="G36" s="300">
        <v>4.7846889952153111</v>
      </c>
      <c r="H36" s="301">
        <v>39</v>
      </c>
      <c r="I36" s="300">
        <v>9.330143540669857</v>
      </c>
      <c r="J36" s="301">
        <v>22</v>
      </c>
      <c r="K36" s="300">
        <v>5.2631578947368416</v>
      </c>
      <c r="L36" s="301">
        <v>271</v>
      </c>
      <c r="M36" s="300">
        <v>64.832535885167459</v>
      </c>
      <c r="N36" s="301">
        <v>61</v>
      </c>
      <c r="O36" s="300">
        <v>14.593301435406699</v>
      </c>
      <c r="P36" s="639">
        <v>418</v>
      </c>
    </row>
    <row r="37" spans="1:16" ht="15">
      <c r="A37" s="637">
        <v>670</v>
      </c>
      <c r="B37" s="336" t="s">
        <v>211</v>
      </c>
      <c r="C37" s="497">
        <v>22618</v>
      </c>
      <c r="D37" s="638">
        <v>9</v>
      </c>
      <c r="E37" s="300">
        <v>2.1897810218978102</v>
      </c>
      <c r="F37" s="301">
        <v>35</v>
      </c>
      <c r="G37" s="300">
        <v>8.5158150851581507</v>
      </c>
      <c r="H37" s="301">
        <v>44</v>
      </c>
      <c r="I37" s="300">
        <v>10.70559610705596</v>
      </c>
      <c r="J37" s="301">
        <v>29</v>
      </c>
      <c r="K37" s="300">
        <v>7.0559610705596105</v>
      </c>
      <c r="L37" s="301">
        <v>167</v>
      </c>
      <c r="M37" s="300">
        <v>40.632603406326034</v>
      </c>
      <c r="N37" s="301">
        <v>127</v>
      </c>
      <c r="O37" s="300">
        <v>30.900243309002434</v>
      </c>
      <c r="P37" s="639">
        <v>411</v>
      </c>
    </row>
    <row r="38" spans="1:16" ht="15">
      <c r="A38" s="637">
        <v>690</v>
      </c>
      <c r="B38" s="336" t="s">
        <v>221</v>
      </c>
      <c r="C38" s="497">
        <v>12907</v>
      </c>
      <c r="D38" s="638">
        <v>1</v>
      </c>
      <c r="E38" s="300">
        <v>0.53191489361702127</v>
      </c>
      <c r="F38" s="301">
        <v>4</v>
      </c>
      <c r="G38" s="300">
        <v>2.1276595744680851</v>
      </c>
      <c r="H38" s="301">
        <v>7</v>
      </c>
      <c r="I38" s="300">
        <v>3.7234042553191489</v>
      </c>
      <c r="J38" s="301">
        <v>8</v>
      </c>
      <c r="K38" s="300">
        <v>4.2553191489361701</v>
      </c>
      <c r="L38" s="301">
        <v>120</v>
      </c>
      <c r="M38" s="300">
        <v>63.829787234042556</v>
      </c>
      <c r="N38" s="301">
        <v>48</v>
      </c>
      <c r="O38" s="300">
        <v>25.531914893617021</v>
      </c>
      <c r="P38" s="639">
        <v>188</v>
      </c>
    </row>
    <row r="39" spans="1:16" ht="15">
      <c r="A39" s="637">
        <v>736</v>
      </c>
      <c r="B39" s="336" t="s">
        <v>225</v>
      </c>
      <c r="C39" s="497">
        <v>41241</v>
      </c>
      <c r="D39" s="638">
        <v>3</v>
      </c>
      <c r="E39" s="300">
        <v>0.5988023952095809</v>
      </c>
      <c r="F39" s="301">
        <v>30</v>
      </c>
      <c r="G39" s="300">
        <v>5.9880239520958085</v>
      </c>
      <c r="H39" s="301">
        <v>31</v>
      </c>
      <c r="I39" s="300">
        <v>6.1876247504990021</v>
      </c>
      <c r="J39" s="301">
        <v>37</v>
      </c>
      <c r="K39" s="300">
        <v>7.3852295409181634</v>
      </c>
      <c r="L39" s="301">
        <v>314</v>
      </c>
      <c r="M39" s="300">
        <v>62.674650698602797</v>
      </c>
      <c r="N39" s="301">
        <v>86</v>
      </c>
      <c r="O39" s="300">
        <v>17.165668662674651</v>
      </c>
      <c r="P39" s="639">
        <v>501</v>
      </c>
    </row>
    <row r="40" spans="1:16" ht="15">
      <c r="A40" s="637">
        <v>858</v>
      </c>
      <c r="B40" s="336" t="s">
        <v>253</v>
      </c>
      <c r="C40" s="497">
        <v>12608</v>
      </c>
      <c r="D40" s="638">
        <v>13</v>
      </c>
      <c r="E40" s="300">
        <v>5.93607305936073</v>
      </c>
      <c r="F40" s="301">
        <v>15</v>
      </c>
      <c r="G40" s="300">
        <v>6.8493150684931505</v>
      </c>
      <c r="H40" s="301">
        <v>26</v>
      </c>
      <c r="I40" s="300">
        <v>11.87214611872146</v>
      </c>
      <c r="J40" s="301">
        <v>10</v>
      </c>
      <c r="K40" s="300">
        <v>4.5662100456620998</v>
      </c>
      <c r="L40" s="301">
        <v>117</v>
      </c>
      <c r="M40" s="300">
        <v>53.424657534246577</v>
      </c>
      <c r="N40" s="301">
        <v>38</v>
      </c>
      <c r="O40" s="300">
        <v>17.351598173515981</v>
      </c>
      <c r="P40" s="639">
        <v>219</v>
      </c>
    </row>
    <row r="41" spans="1:16" ht="15">
      <c r="A41" s="637">
        <v>885</v>
      </c>
      <c r="B41" s="336" t="s">
        <v>259</v>
      </c>
      <c r="C41" s="497">
        <v>8044</v>
      </c>
      <c r="D41" s="638">
        <v>1</v>
      </c>
      <c r="E41" s="300">
        <v>0.92592592592592582</v>
      </c>
      <c r="F41" s="301">
        <v>1</v>
      </c>
      <c r="G41" s="300">
        <v>0.92592592592592582</v>
      </c>
      <c r="H41" s="301">
        <v>12</v>
      </c>
      <c r="I41" s="300">
        <v>11.111111111111111</v>
      </c>
      <c r="J41" s="301">
        <v>11</v>
      </c>
      <c r="K41" s="300">
        <v>10.185185185185185</v>
      </c>
      <c r="L41" s="301">
        <v>67</v>
      </c>
      <c r="M41" s="300">
        <v>62.037037037037038</v>
      </c>
      <c r="N41" s="301">
        <v>16</v>
      </c>
      <c r="O41" s="300">
        <v>14.814814814814813</v>
      </c>
      <c r="P41" s="639">
        <v>108</v>
      </c>
    </row>
    <row r="42" spans="1:16" ht="15">
      <c r="A42" s="637">
        <v>890</v>
      </c>
      <c r="B42" s="336" t="s">
        <v>263</v>
      </c>
      <c r="C42" s="497">
        <v>24617</v>
      </c>
      <c r="D42" s="638">
        <v>7</v>
      </c>
      <c r="E42" s="300">
        <v>1.6279069767441861</v>
      </c>
      <c r="F42" s="301">
        <v>20</v>
      </c>
      <c r="G42" s="300">
        <v>4.6511627906976747</v>
      </c>
      <c r="H42" s="301">
        <v>56</v>
      </c>
      <c r="I42" s="300">
        <v>13.023255813953488</v>
      </c>
      <c r="J42" s="301">
        <v>34</v>
      </c>
      <c r="K42" s="300">
        <v>7.9069767441860463</v>
      </c>
      <c r="L42" s="301">
        <v>217</v>
      </c>
      <c r="M42" s="300">
        <v>50.465116279069768</v>
      </c>
      <c r="N42" s="301">
        <v>96</v>
      </c>
      <c r="O42" s="300">
        <v>22.325581395348838</v>
      </c>
      <c r="P42" s="639">
        <v>430</v>
      </c>
    </row>
    <row r="43" spans="1:16">
      <c r="A43" s="634">
        <v>5</v>
      </c>
      <c r="B43" s="185" t="s">
        <v>329</v>
      </c>
      <c r="C43" s="430">
        <v>222495</v>
      </c>
      <c r="D43" s="635">
        <v>103</v>
      </c>
      <c r="E43" s="69">
        <v>2.4031731217918804</v>
      </c>
      <c r="F43" s="66">
        <v>257</v>
      </c>
      <c r="G43" s="69">
        <v>5.9962669155389641</v>
      </c>
      <c r="H43" s="66">
        <v>410</v>
      </c>
      <c r="I43" s="69">
        <v>9.5660289314045723</v>
      </c>
      <c r="J43" s="66">
        <v>316</v>
      </c>
      <c r="K43" s="69">
        <v>7.372841810545963</v>
      </c>
      <c r="L43" s="66">
        <v>2018</v>
      </c>
      <c r="M43" s="69">
        <v>47.083527764815678</v>
      </c>
      <c r="N43" s="66">
        <v>1182</v>
      </c>
      <c r="O43" s="69">
        <v>27.57816145590294</v>
      </c>
      <c r="P43" s="636">
        <v>4286</v>
      </c>
    </row>
    <row r="44" spans="1:16" ht="15">
      <c r="A44" s="637">
        <v>4</v>
      </c>
      <c r="B44" s="336" t="s">
        <v>10</v>
      </c>
      <c r="C44" s="497">
        <v>2864</v>
      </c>
      <c r="D44" s="638">
        <v>0</v>
      </c>
      <c r="E44" s="300">
        <v>0</v>
      </c>
      <c r="F44" s="301">
        <v>0</v>
      </c>
      <c r="G44" s="300">
        <v>0</v>
      </c>
      <c r="H44" s="301">
        <v>3</v>
      </c>
      <c r="I44" s="300">
        <v>7.8947368421052628</v>
      </c>
      <c r="J44" s="301">
        <v>3</v>
      </c>
      <c r="K44" s="300">
        <v>7.8947368421052628</v>
      </c>
      <c r="L44" s="301">
        <v>14</v>
      </c>
      <c r="M44" s="300">
        <v>36.84210526315789</v>
      </c>
      <c r="N44" s="301">
        <v>18</v>
      </c>
      <c r="O44" s="300">
        <v>47.368421052631575</v>
      </c>
      <c r="P44" s="639">
        <v>38</v>
      </c>
    </row>
    <row r="45" spans="1:16" ht="15">
      <c r="A45" s="637">
        <v>42</v>
      </c>
      <c r="B45" s="336" t="s">
        <v>3489</v>
      </c>
      <c r="C45" s="497">
        <v>28279</v>
      </c>
      <c r="D45" s="638">
        <v>13</v>
      </c>
      <c r="E45" s="300">
        <v>2.5390625</v>
      </c>
      <c r="F45" s="301">
        <v>37</v>
      </c>
      <c r="G45" s="300">
        <v>7.2265625</v>
      </c>
      <c r="H45" s="301">
        <v>54</v>
      </c>
      <c r="I45" s="300">
        <v>10.546875</v>
      </c>
      <c r="J45" s="301">
        <v>27</v>
      </c>
      <c r="K45" s="300">
        <v>5.2734375</v>
      </c>
      <c r="L45" s="301">
        <v>218</v>
      </c>
      <c r="M45" s="300">
        <v>42.578125</v>
      </c>
      <c r="N45" s="301">
        <v>163</v>
      </c>
      <c r="O45" s="300">
        <v>31.8359375</v>
      </c>
      <c r="P45" s="639">
        <v>512</v>
      </c>
    </row>
    <row r="46" spans="1:16" ht="15">
      <c r="A46" s="637">
        <v>44</v>
      </c>
      <c r="B46" s="336" t="s">
        <v>30</v>
      </c>
      <c r="C46" s="497">
        <v>7508</v>
      </c>
      <c r="D46" s="638">
        <v>3</v>
      </c>
      <c r="E46" s="300">
        <v>3.4482758620689653</v>
      </c>
      <c r="F46" s="301">
        <v>1</v>
      </c>
      <c r="G46" s="300">
        <v>1.1494252873563218</v>
      </c>
      <c r="H46" s="301">
        <v>7</v>
      </c>
      <c r="I46" s="300">
        <v>8.0459770114942533</v>
      </c>
      <c r="J46" s="301">
        <v>4</v>
      </c>
      <c r="K46" s="300">
        <v>4.5977011494252871</v>
      </c>
      <c r="L46" s="301">
        <v>61</v>
      </c>
      <c r="M46" s="300">
        <v>70.114942528735639</v>
      </c>
      <c r="N46" s="301">
        <v>11</v>
      </c>
      <c r="O46" s="300">
        <v>12.643678160919542</v>
      </c>
      <c r="P46" s="639">
        <v>87</v>
      </c>
    </row>
    <row r="47" spans="1:16" ht="15">
      <c r="A47" s="637">
        <v>59</v>
      </c>
      <c r="B47" s="336" t="s">
        <v>39</v>
      </c>
      <c r="C47" s="497">
        <v>5314</v>
      </c>
      <c r="D47" s="638">
        <v>3</v>
      </c>
      <c r="E47" s="300">
        <v>2.7272727272727271</v>
      </c>
      <c r="F47" s="301">
        <v>5</v>
      </c>
      <c r="G47" s="300">
        <v>4.5454545454545459</v>
      </c>
      <c r="H47" s="301">
        <v>6</v>
      </c>
      <c r="I47" s="300">
        <v>5.4545454545454541</v>
      </c>
      <c r="J47" s="301">
        <v>8</v>
      </c>
      <c r="K47" s="300">
        <v>7.2727272727272725</v>
      </c>
      <c r="L47" s="301">
        <v>50</v>
      </c>
      <c r="M47" s="300">
        <v>45.454545454545453</v>
      </c>
      <c r="N47" s="301">
        <v>38</v>
      </c>
      <c r="O47" s="300">
        <v>34.545454545454547</v>
      </c>
      <c r="P47" s="639">
        <v>110</v>
      </c>
    </row>
    <row r="48" spans="1:16" ht="15">
      <c r="A48" s="637">
        <v>113</v>
      </c>
      <c r="B48" s="336" t="s">
        <v>55</v>
      </c>
      <c r="C48" s="497">
        <v>10089</v>
      </c>
      <c r="D48" s="638">
        <v>3</v>
      </c>
      <c r="E48" s="300">
        <v>2.6086956521739131</v>
      </c>
      <c r="F48" s="301">
        <v>6</v>
      </c>
      <c r="G48" s="300">
        <v>5.2173913043478262</v>
      </c>
      <c r="H48" s="301">
        <v>7</v>
      </c>
      <c r="I48" s="300">
        <v>6.0869565217391308</v>
      </c>
      <c r="J48" s="301">
        <v>3</v>
      </c>
      <c r="K48" s="300">
        <v>2.6086956521739131</v>
      </c>
      <c r="L48" s="301">
        <v>77</v>
      </c>
      <c r="M48" s="300">
        <v>66.956521739130437</v>
      </c>
      <c r="N48" s="301">
        <v>19</v>
      </c>
      <c r="O48" s="300">
        <v>16.521739130434781</v>
      </c>
      <c r="P48" s="639">
        <v>115</v>
      </c>
    </row>
    <row r="49" spans="1:16" ht="15">
      <c r="A49" s="637">
        <v>125</v>
      </c>
      <c r="B49" s="336" t="s">
        <v>59</v>
      </c>
      <c r="C49" s="497">
        <v>8940</v>
      </c>
      <c r="D49" s="638">
        <v>8</v>
      </c>
      <c r="E49" s="300">
        <v>5.5172413793103452</v>
      </c>
      <c r="F49" s="301">
        <v>7</v>
      </c>
      <c r="G49" s="300">
        <v>4.8275862068965516</v>
      </c>
      <c r="H49" s="301">
        <v>10</v>
      </c>
      <c r="I49" s="300">
        <v>6.8965517241379306</v>
      </c>
      <c r="J49" s="301">
        <v>13</v>
      </c>
      <c r="K49" s="300">
        <v>8.9655172413793096</v>
      </c>
      <c r="L49" s="301">
        <v>87</v>
      </c>
      <c r="M49" s="300">
        <v>60</v>
      </c>
      <c r="N49" s="301">
        <v>20</v>
      </c>
      <c r="O49" s="300">
        <v>13.793103448275861</v>
      </c>
      <c r="P49" s="639">
        <v>145</v>
      </c>
    </row>
    <row r="50" spans="1:16" ht="15">
      <c r="A50" s="637">
        <v>138</v>
      </c>
      <c r="B50" s="336" t="s">
        <v>65</v>
      </c>
      <c r="C50" s="497">
        <v>16287</v>
      </c>
      <c r="D50" s="638">
        <v>6</v>
      </c>
      <c r="E50" s="300">
        <v>1.8518518518518516</v>
      </c>
      <c r="F50" s="301">
        <v>18</v>
      </c>
      <c r="G50" s="300">
        <v>5.5555555555555554</v>
      </c>
      <c r="H50" s="301">
        <v>33</v>
      </c>
      <c r="I50" s="300">
        <v>10.185185185185185</v>
      </c>
      <c r="J50" s="301">
        <v>31</v>
      </c>
      <c r="K50" s="300">
        <v>9.5679012345679002</v>
      </c>
      <c r="L50" s="301">
        <v>169</v>
      </c>
      <c r="M50" s="300">
        <v>52.160493827160494</v>
      </c>
      <c r="N50" s="301">
        <v>67</v>
      </c>
      <c r="O50" s="300">
        <v>20.679012345679013</v>
      </c>
      <c r="P50" s="639">
        <v>324</v>
      </c>
    </row>
    <row r="51" spans="1:16" ht="15">
      <c r="A51" s="637">
        <v>234</v>
      </c>
      <c r="B51" s="336" t="s">
        <v>92</v>
      </c>
      <c r="C51" s="497">
        <v>24621</v>
      </c>
      <c r="D51" s="638">
        <v>9</v>
      </c>
      <c r="E51" s="300">
        <v>2.2670025188916876</v>
      </c>
      <c r="F51" s="301">
        <v>33</v>
      </c>
      <c r="G51" s="300">
        <v>8.3123425692695214</v>
      </c>
      <c r="H51" s="301">
        <v>44</v>
      </c>
      <c r="I51" s="300">
        <v>11.083123425692696</v>
      </c>
      <c r="J51" s="301">
        <v>30</v>
      </c>
      <c r="K51" s="300">
        <v>7.5566750629722925</v>
      </c>
      <c r="L51" s="301">
        <v>220</v>
      </c>
      <c r="M51" s="300">
        <v>55.415617128463481</v>
      </c>
      <c r="N51" s="301">
        <v>61</v>
      </c>
      <c r="O51" s="300">
        <v>15.365239294710328</v>
      </c>
      <c r="P51" s="639">
        <v>397</v>
      </c>
    </row>
    <row r="52" spans="1:16" ht="15">
      <c r="A52" s="637">
        <v>240</v>
      </c>
      <c r="B52" s="336" t="s">
        <v>97</v>
      </c>
      <c r="C52" s="497">
        <v>12708</v>
      </c>
      <c r="D52" s="638">
        <v>1</v>
      </c>
      <c r="E52" s="300">
        <v>0.40160642570281119</v>
      </c>
      <c r="F52" s="301">
        <v>1</v>
      </c>
      <c r="G52" s="300">
        <v>0.40160642570281119</v>
      </c>
      <c r="H52" s="301">
        <v>16</v>
      </c>
      <c r="I52" s="300">
        <v>6.425702811244979</v>
      </c>
      <c r="J52" s="301">
        <v>18</v>
      </c>
      <c r="K52" s="300">
        <v>7.2289156626506017</v>
      </c>
      <c r="L52" s="301">
        <v>95</v>
      </c>
      <c r="M52" s="300">
        <v>38.152610441767074</v>
      </c>
      <c r="N52" s="301">
        <v>118</v>
      </c>
      <c r="O52" s="300">
        <v>47.389558232931726</v>
      </c>
      <c r="P52" s="639">
        <v>249</v>
      </c>
    </row>
    <row r="53" spans="1:16" ht="15">
      <c r="A53" s="637">
        <v>284</v>
      </c>
      <c r="B53" s="336" t="s">
        <v>108</v>
      </c>
      <c r="C53" s="497">
        <v>21679</v>
      </c>
      <c r="D53" s="638">
        <v>26</v>
      </c>
      <c r="E53" s="300">
        <v>4.1269841269841265</v>
      </c>
      <c r="F53" s="301">
        <v>68</v>
      </c>
      <c r="G53" s="300">
        <v>10.793650793650794</v>
      </c>
      <c r="H53" s="301">
        <v>80</v>
      </c>
      <c r="I53" s="300">
        <v>12.698412698412698</v>
      </c>
      <c r="J53" s="301">
        <v>48</v>
      </c>
      <c r="K53" s="300">
        <v>7.6190476190476195</v>
      </c>
      <c r="L53" s="301">
        <v>248</v>
      </c>
      <c r="M53" s="300">
        <v>39.365079365079367</v>
      </c>
      <c r="N53" s="301">
        <v>160</v>
      </c>
      <c r="O53" s="300">
        <v>25.396825396825395</v>
      </c>
      <c r="P53" s="639">
        <v>630</v>
      </c>
    </row>
    <row r="54" spans="1:16" ht="15">
      <c r="A54" s="637">
        <v>306</v>
      </c>
      <c r="B54" s="336" t="s">
        <v>110</v>
      </c>
      <c r="C54" s="497">
        <v>6022</v>
      </c>
      <c r="D54" s="638">
        <v>1</v>
      </c>
      <c r="E54" s="300">
        <v>1.0204081632653061</v>
      </c>
      <c r="F54" s="301">
        <v>3</v>
      </c>
      <c r="G54" s="300">
        <v>3.0612244897959182</v>
      </c>
      <c r="H54" s="301">
        <v>12</v>
      </c>
      <c r="I54" s="300">
        <v>12.244897959183673</v>
      </c>
      <c r="J54" s="301">
        <v>6</v>
      </c>
      <c r="K54" s="300">
        <v>6.1224489795918364</v>
      </c>
      <c r="L54" s="301">
        <v>48</v>
      </c>
      <c r="M54" s="300">
        <v>48.979591836734691</v>
      </c>
      <c r="N54" s="301">
        <v>28</v>
      </c>
      <c r="O54" s="300">
        <v>28.571428571428569</v>
      </c>
      <c r="P54" s="639">
        <v>98</v>
      </c>
    </row>
    <row r="55" spans="1:16" ht="15">
      <c r="A55" s="637">
        <v>347</v>
      </c>
      <c r="B55" s="336" t="s">
        <v>124</v>
      </c>
      <c r="C55" s="497">
        <v>5650</v>
      </c>
      <c r="D55" s="638">
        <v>0</v>
      </c>
      <c r="E55" s="300">
        <v>0</v>
      </c>
      <c r="F55" s="301">
        <v>0</v>
      </c>
      <c r="G55" s="300">
        <v>0</v>
      </c>
      <c r="H55" s="301">
        <v>3</v>
      </c>
      <c r="I55" s="300">
        <v>3</v>
      </c>
      <c r="J55" s="301">
        <v>4</v>
      </c>
      <c r="K55" s="300">
        <v>4</v>
      </c>
      <c r="L55" s="301">
        <v>58</v>
      </c>
      <c r="M55" s="300">
        <v>57.999999999999993</v>
      </c>
      <c r="N55" s="301">
        <v>35</v>
      </c>
      <c r="O55" s="300">
        <v>35</v>
      </c>
      <c r="P55" s="639">
        <v>100</v>
      </c>
    </row>
    <row r="56" spans="1:16" ht="15">
      <c r="A56" s="637">
        <v>411</v>
      </c>
      <c r="B56" s="336" t="s">
        <v>145</v>
      </c>
      <c r="C56" s="497">
        <v>10567</v>
      </c>
      <c r="D56" s="638">
        <v>3</v>
      </c>
      <c r="E56" s="300">
        <v>1.4705882352941175</v>
      </c>
      <c r="F56" s="301">
        <v>9</v>
      </c>
      <c r="G56" s="300">
        <v>4.4117647058823533</v>
      </c>
      <c r="H56" s="301">
        <v>10</v>
      </c>
      <c r="I56" s="300">
        <v>4.9019607843137258</v>
      </c>
      <c r="J56" s="301">
        <v>12</v>
      </c>
      <c r="K56" s="300">
        <v>5.8823529411764701</v>
      </c>
      <c r="L56" s="301">
        <v>113</v>
      </c>
      <c r="M56" s="300">
        <v>55.392156862745104</v>
      </c>
      <c r="N56" s="301">
        <v>57</v>
      </c>
      <c r="O56" s="300">
        <v>27.941176470588236</v>
      </c>
      <c r="P56" s="639">
        <v>204</v>
      </c>
    </row>
    <row r="57" spans="1:16" ht="15">
      <c r="A57" s="637">
        <v>501</v>
      </c>
      <c r="B57" s="336" t="s">
        <v>163</v>
      </c>
      <c r="C57" s="497">
        <v>3325</v>
      </c>
      <c r="D57" s="638">
        <v>1</v>
      </c>
      <c r="E57" s="300">
        <v>1.8867924528301887</v>
      </c>
      <c r="F57" s="301">
        <v>0</v>
      </c>
      <c r="G57" s="300">
        <v>0</v>
      </c>
      <c r="H57" s="301">
        <v>0</v>
      </c>
      <c r="I57" s="300">
        <v>0</v>
      </c>
      <c r="J57" s="301">
        <v>4</v>
      </c>
      <c r="K57" s="300">
        <v>7.5471698113207548</v>
      </c>
      <c r="L57" s="301">
        <v>32</v>
      </c>
      <c r="M57" s="300">
        <v>60.377358490566039</v>
      </c>
      <c r="N57" s="301">
        <v>16</v>
      </c>
      <c r="O57" s="300">
        <v>30.188679245283019</v>
      </c>
      <c r="P57" s="639">
        <v>53</v>
      </c>
    </row>
    <row r="58" spans="1:16" ht="15">
      <c r="A58" s="637">
        <v>543</v>
      </c>
      <c r="B58" s="336" t="s">
        <v>167</v>
      </c>
      <c r="C58" s="497">
        <v>8677</v>
      </c>
      <c r="D58" s="638">
        <v>7</v>
      </c>
      <c r="E58" s="300">
        <v>3.6842105263157889</v>
      </c>
      <c r="F58" s="301">
        <v>12</v>
      </c>
      <c r="G58" s="300">
        <v>6.3157894736842106</v>
      </c>
      <c r="H58" s="301">
        <v>18</v>
      </c>
      <c r="I58" s="300">
        <v>9.4736842105263168</v>
      </c>
      <c r="J58" s="301">
        <v>22</v>
      </c>
      <c r="K58" s="300">
        <v>11.578947368421053</v>
      </c>
      <c r="L58" s="301">
        <v>119</v>
      </c>
      <c r="M58" s="300">
        <v>62.631578947368418</v>
      </c>
      <c r="N58" s="301">
        <v>12</v>
      </c>
      <c r="O58" s="300">
        <v>6.3157894736842106</v>
      </c>
      <c r="P58" s="639">
        <v>190</v>
      </c>
    </row>
    <row r="59" spans="1:16" ht="15">
      <c r="A59" s="637">
        <v>628</v>
      </c>
      <c r="B59" s="336" t="s">
        <v>183</v>
      </c>
      <c r="C59" s="497">
        <v>9717</v>
      </c>
      <c r="D59" s="638">
        <v>5</v>
      </c>
      <c r="E59" s="300">
        <v>2.2935779816513762</v>
      </c>
      <c r="F59" s="301">
        <v>17</v>
      </c>
      <c r="G59" s="300">
        <v>7.7981651376146797</v>
      </c>
      <c r="H59" s="301">
        <v>22</v>
      </c>
      <c r="I59" s="300">
        <v>10.091743119266056</v>
      </c>
      <c r="J59" s="301">
        <v>17</v>
      </c>
      <c r="K59" s="300">
        <v>7.7981651376146797</v>
      </c>
      <c r="L59" s="301">
        <v>116</v>
      </c>
      <c r="M59" s="300">
        <v>53.211009174311933</v>
      </c>
      <c r="N59" s="301">
        <v>41</v>
      </c>
      <c r="O59" s="300">
        <v>18.807339449541285</v>
      </c>
      <c r="P59" s="639">
        <v>218</v>
      </c>
    </row>
    <row r="60" spans="1:16" ht="15">
      <c r="A60" s="637">
        <v>656</v>
      </c>
      <c r="B60" s="336" t="s">
        <v>195</v>
      </c>
      <c r="C60" s="497">
        <v>16778</v>
      </c>
      <c r="D60" s="638">
        <v>4</v>
      </c>
      <c r="E60" s="300">
        <v>1.6064257028112447</v>
      </c>
      <c r="F60" s="301">
        <v>8</v>
      </c>
      <c r="G60" s="300">
        <v>3.2128514056224895</v>
      </c>
      <c r="H60" s="301">
        <v>20</v>
      </c>
      <c r="I60" s="300">
        <v>8.0321285140562253</v>
      </c>
      <c r="J60" s="301">
        <v>24</v>
      </c>
      <c r="K60" s="300">
        <v>9.6385542168674707</v>
      </c>
      <c r="L60" s="301">
        <v>87</v>
      </c>
      <c r="M60" s="300">
        <v>34.939759036144579</v>
      </c>
      <c r="N60" s="301">
        <v>106</v>
      </c>
      <c r="O60" s="300">
        <v>42.570281124497996</v>
      </c>
      <c r="P60" s="639">
        <v>249</v>
      </c>
    </row>
    <row r="61" spans="1:16" ht="15">
      <c r="A61" s="637">
        <v>761</v>
      </c>
      <c r="B61" s="336" t="s">
        <v>230</v>
      </c>
      <c r="C61" s="497">
        <v>16245</v>
      </c>
      <c r="D61" s="638">
        <v>9</v>
      </c>
      <c r="E61" s="300">
        <v>1.956521739130435</v>
      </c>
      <c r="F61" s="301">
        <v>26</v>
      </c>
      <c r="G61" s="300">
        <v>5.6521739130434785</v>
      </c>
      <c r="H61" s="301">
        <v>58</v>
      </c>
      <c r="I61" s="300">
        <v>12.608695652173912</v>
      </c>
      <c r="J61" s="301">
        <v>41</v>
      </c>
      <c r="K61" s="300">
        <v>8.9130434782608692</v>
      </c>
      <c r="L61" s="301">
        <v>137</v>
      </c>
      <c r="M61" s="300">
        <v>29.782608695652176</v>
      </c>
      <c r="N61" s="301">
        <v>189</v>
      </c>
      <c r="O61" s="300">
        <v>41.086956521739133</v>
      </c>
      <c r="P61" s="639">
        <v>460</v>
      </c>
    </row>
    <row r="62" spans="1:16" ht="15">
      <c r="A62" s="637">
        <v>842</v>
      </c>
      <c r="B62" s="336" t="s">
        <v>244</v>
      </c>
      <c r="C62" s="497">
        <v>7225</v>
      </c>
      <c r="D62" s="638">
        <v>1</v>
      </c>
      <c r="E62" s="300">
        <v>0.93457943925233633</v>
      </c>
      <c r="F62" s="301">
        <v>6</v>
      </c>
      <c r="G62" s="300">
        <v>5.6074766355140184</v>
      </c>
      <c r="H62" s="301">
        <v>7</v>
      </c>
      <c r="I62" s="300">
        <v>6.5420560747663545</v>
      </c>
      <c r="J62" s="301">
        <v>1</v>
      </c>
      <c r="K62" s="300">
        <v>0.93457943925233633</v>
      </c>
      <c r="L62" s="301">
        <v>69</v>
      </c>
      <c r="M62" s="300">
        <v>64.485981308411212</v>
      </c>
      <c r="N62" s="301">
        <v>23</v>
      </c>
      <c r="O62" s="300">
        <v>21.495327102803738</v>
      </c>
      <c r="P62" s="639">
        <v>107</v>
      </c>
    </row>
    <row r="63" spans="1:16">
      <c r="A63" s="634">
        <v>6</v>
      </c>
      <c r="B63" s="185" t="s">
        <v>349</v>
      </c>
      <c r="C63" s="430">
        <v>260186</v>
      </c>
      <c r="D63" s="635">
        <v>99</v>
      </c>
      <c r="E63" s="69">
        <v>2.3212192262602578</v>
      </c>
      <c r="F63" s="66">
        <v>219</v>
      </c>
      <c r="G63" s="69">
        <v>5.1348182883939035</v>
      </c>
      <c r="H63" s="66">
        <v>334</v>
      </c>
      <c r="I63" s="69">
        <v>7.8311840562719812</v>
      </c>
      <c r="J63" s="66">
        <v>336</v>
      </c>
      <c r="K63" s="69">
        <v>7.8780773739742083</v>
      </c>
      <c r="L63" s="66">
        <v>2125</v>
      </c>
      <c r="M63" s="69">
        <v>49.824150058616645</v>
      </c>
      <c r="N63" s="66">
        <v>1152</v>
      </c>
      <c r="O63" s="69">
        <v>27.010550996483001</v>
      </c>
      <c r="P63" s="636">
        <v>4265</v>
      </c>
    </row>
    <row r="64" spans="1:16" ht="15">
      <c r="A64" s="637">
        <v>38</v>
      </c>
      <c r="B64" s="336" t="s">
        <v>22</v>
      </c>
      <c r="C64" s="497">
        <v>12081</v>
      </c>
      <c r="D64" s="638">
        <v>2</v>
      </c>
      <c r="E64" s="300">
        <v>1.3605442176870748</v>
      </c>
      <c r="F64" s="301">
        <v>3</v>
      </c>
      <c r="G64" s="300">
        <v>2.0408163265306123</v>
      </c>
      <c r="H64" s="301">
        <v>7</v>
      </c>
      <c r="I64" s="300">
        <v>4.7619047619047619</v>
      </c>
      <c r="J64" s="301">
        <v>7</v>
      </c>
      <c r="K64" s="300">
        <v>4.7619047619047619</v>
      </c>
      <c r="L64" s="301">
        <v>98</v>
      </c>
      <c r="M64" s="300">
        <v>66.666666666666657</v>
      </c>
      <c r="N64" s="301">
        <v>30</v>
      </c>
      <c r="O64" s="300">
        <v>20.408163265306122</v>
      </c>
      <c r="P64" s="639">
        <v>147</v>
      </c>
    </row>
    <row r="65" spans="1:16" ht="15">
      <c r="A65" s="637">
        <v>86</v>
      </c>
      <c r="B65" s="336" t="s">
        <v>43</v>
      </c>
      <c r="C65" s="497">
        <v>6405</v>
      </c>
      <c r="D65" s="638">
        <v>2</v>
      </c>
      <c r="E65" s="300">
        <v>2.1739130434782608</v>
      </c>
      <c r="F65" s="301">
        <v>5</v>
      </c>
      <c r="G65" s="300">
        <v>5.4347826086956523</v>
      </c>
      <c r="H65" s="301">
        <v>4</v>
      </c>
      <c r="I65" s="300">
        <v>4.3478260869565215</v>
      </c>
      <c r="J65" s="301">
        <v>5</v>
      </c>
      <c r="K65" s="300">
        <v>5.4347826086956523</v>
      </c>
      <c r="L65" s="301">
        <v>53</v>
      </c>
      <c r="M65" s="300">
        <v>57.608695652173914</v>
      </c>
      <c r="N65" s="301">
        <v>23</v>
      </c>
      <c r="O65" s="300">
        <v>25</v>
      </c>
      <c r="P65" s="639">
        <v>92</v>
      </c>
    </row>
    <row r="66" spans="1:16" ht="15">
      <c r="A66" s="637">
        <v>107</v>
      </c>
      <c r="B66" s="336" t="s">
        <v>3490</v>
      </c>
      <c r="C66" s="497">
        <v>8504</v>
      </c>
      <c r="D66" s="638">
        <v>1</v>
      </c>
      <c r="E66" s="300">
        <v>0.55248618784530379</v>
      </c>
      <c r="F66" s="301">
        <v>10</v>
      </c>
      <c r="G66" s="300">
        <v>5.5248618784530388</v>
      </c>
      <c r="H66" s="301">
        <v>13</v>
      </c>
      <c r="I66" s="300">
        <v>7.1823204419889501</v>
      </c>
      <c r="J66" s="301">
        <v>12</v>
      </c>
      <c r="K66" s="300">
        <v>6.6298342541436464</v>
      </c>
      <c r="L66" s="301">
        <v>133</v>
      </c>
      <c r="M66" s="300">
        <v>73.480662983425418</v>
      </c>
      <c r="N66" s="301">
        <v>12</v>
      </c>
      <c r="O66" s="300">
        <v>6.6298342541436464</v>
      </c>
      <c r="P66" s="639">
        <v>181</v>
      </c>
    </row>
    <row r="67" spans="1:16" ht="15">
      <c r="A67" s="637">
        <v>134</v>
      </c>
      <c r="B67" s="336" t="s">
        <v>63</v>
      </c>
      <c r="C67" s="497">
        <v>9680</v>
      </c>
      <c r="D67" s="638">
        <v>2</v>
      </c>
      <c r="E67" s="300">
        <v>1.5037593984962405</v>
      </c>
      <c r="F67" s="301">
        <v>4</v>
      </c>
      <c r="G67" s="300">
        <v>3.007518796992481</v>
      </c>
      <c r="H67" s="301">
        <v>6</v>
      </c>
      <c r="I67" s="300">
        <v>4.5112781954887211</v>
      </c>
      <c r="J67" s="301">
        <v>11</v>
      </c>
      <c r="K67" s="300">
        <v>8.2706766917293226</v>
      </c>
      <c r="L67" s="301">
        <v>97</v>
      </c>
      <c r="M67" s="300">
        <v>72.932330827067673</v>
      </c>
      <c r="N67" s="301">
        <v>13</v>
      </c>
      <c r="O67" s="300">
        <v>9.7744360902255636</v>
      </c>
      <c r="P67" s="639">
        <v>133</v>
      </c>
    </row>
    <row r="68" spans="1:16" ht="15">
      <c r="A68" s="637">
        <v>150</v>
      </c>
      <c r="B68" s="336" t="s">
        <v>3491</v>
      </c>
      <c r="C68" s="497">
        <v>4160</v>
      </c>
      <c r="D68" s="638">
        <v>0</v>
      </c>
      <c r="E68" s="300">
        <v>0</v>
      </c>
      <c r="F68" s="301">
        <v>6</v>
      </c>
      <c r="G68" s="300">
        <v>4.6875</v>
      </c>
      <c r="H68" s="301">
        <v>11</v>
      </c>
      <c r="I68" s="300">
        <v>8.59375</v>
      </c>
      <c r="J68" s="301">
        <v>7</v>
      </c>
      <c r="K68" s="300">
        <v>5.46875</v>
      </c>
      <c r="L68" s="301">
        <v>35</v>
      </c>
      <c r="M68" s="300">
        <v>27.34375</v>
      </c>
      <c r="N68" s="301">
        <v>69</v>
      </c>
      <c r="O68" s="300">
        <v>53.90625</v>
      </c>
      <c r="P68" s="639">
        <v>128</v>
      </c>
    </row>
    <row r="69" spans="1:16" ht="15">
      <c r="A69" s="637">
        <v>237</v>
      </c>
      <c r="B69" s="336" t="s">
        <v>95</v>
      </c>
      <c r="C69" s="497">
        <v>20645</v>
      </c>
      <c r="D69" s="638">
        <v>3</v>
      </c>
      <c r="E69" s="300">
        <v>1.3953488372093024</v>
      </c>
      <c r="F69" s="301">
        <v>8</v>
      </c>
      <c r="G69" s="300">
        <v>3.7209302325581395</v>
      </c>
      <c r="H69" s="301">
        <v>11</v>
      </c>
      <c r="I69" s="300">
        <v>5.1162790697674421</v>
      </c>
      <c r="J69" s="301">
        <v>13</v>
      </c>
      <c r="K69" s="300">
        <v>6.0465116279069768</v>
      </c>
      <c r="L69" s="301">
        <v>106</v>
      </c>
      <c r="M69" s="300">
        <v>49.302325581395351</v>
      </c>
      <c r="N69" s="301">
        <v>74</v>
      </c>
      <c r="O69" s="300">
        <v>34.418604651162795</v>
      </c>
      <c r="P69" s="639">
        <v>215</v>
      </c>
    </row>
    <row r="70" spans="1:16" ht="15">
      <c r="A70" s="637">
        <v>264</v>
      </c>
      <c r="B70" s="336" t="s">
        <v>102</v>
      </c>
      <c r="C70" s="497">
        <v>12285</v>
      </c>
      <c r="D70" s="638">
        <v>1</v>
      </c>
      <c r="E70" s="300">
        <v>0.76335877862595414</v>
      </c>
      <c r="F70" s="301">
        <v>1</v>
      </c>
      <c r="G70" s="300">
        <v>0.76335877862595414</v>
      </c>
      <c r="H70" s="301">
        <v>10</v>
      </c>
      <c r="I70" s="300">
        <v>7.6335877862595423</v>
      </c>
      <c r="J70" s="301">
        <v>16</v>
      </c>
      <c r="K70" s="300">
        <v>12.213740458015266</v>
      </c>
      <c r="L70" s="301">
        <v>71</v>
      </c>
      <c r="M70" s="300">
        <v>54.198473282442748</v>
      </c>
      <c r="N70" s="301">
        <v>32</v>
      </c>
      <c r="O70" s="300">
        <v>24.427480916030532</v>
      </c>
      <c r="P70" s="639">
        <v>131</v>
      </c>
    </row>
    <row r="71" spans="1:16" ht="15">
      <c r="A71" s="637">
        <v>310</v>
      </c>
      <c r="B71" s="336" t="s">
        <v>114</v>
      </c>
      <c r="C71" s="497">
        <v>10390</v>
      </c>
      <c r="D71" s="638">
        <v>4</v>
      </c>
      <c r="E71" s="300">
        <v>2.8985507246376812</v>
      </c>
      <c r="F71" s="301">
        <v>4</v>
      </c>
      <c r="G71" s="300">
        <v>2.8985507246376812</v>
      </c>
      <c r="H71" s="301">
        <v>7</v>
      </c>
      <c r="I71" s="300">
        <v>5.0724637681159424</v>
      </c>
      <c r="J71" s="301">
        <v>10</v>
      </c>
      <c r="K71" s="300">
        <v>7.2463768115942031</v>
      </c>
      <c r="L71" s="301">
        <v>61</v>
      </c>
      <c r="M71" s="300">
        <v>44.20289855072464</v>
      </c>
      <c r="N71" s="301">
        <v>52</v>
      </c>
      <c r="O71" s="300">
        <v>37.681159420289859</v>
      </c>
      <c r="P71" s="639">
        <v>138</v>
      </c>
    </row>
    <row r="72" spans="1:16" ht="15">
      <c r="A72" s="637">
        <v>315</v>
      </c>
      <c r="B72" s="336" t="s">
        <v>118</v>
      </c>
      <c r="C72" s="497">
        <v>6980</v>
      </c>
      <c r="D72" s="638">
        <v>2</v>
      </c>
      <c r="E72" s="300">
        <v>2.3529411764705883</v>
      </c>
      <c r="F72" s="301">
        <v>6</v>
      </c>
      <c r="G72" s="300">
        <v>7.0588235294117645</v>
      </c>
      <c r="H72" s="301">
        <v>2</v>
      </c>
      <c r="I72" s="300">
        <v>2.3529411764705883</v>
      </c>
      <c r="J72" s="301">
        <v>4</v>
      </c>
      <c r="K72" s="300">
        <v>4.7058823529411766</v>
      </c>
      <c r="L72" s="301">
        <v>52</v>
      </c>
      <c r="M72" s="300">
        <v>61.176470588235297</v>
      </c>
      <c r="N72" s="301">
        <v>19</v>
      </c>
      <c r="O72" s="300">
        <v>22.352941176470591</v>
      </c>
      <c r="P72" s="639">
        <v>85</v>
      </c>
    </row>
    <row r="73" spans="1:16" ht="15">
      <c r="A73" s="637">
        <v>361</v>
      </c>
      <c r="B73" s="336" t="s">
        <v>131</v>
      </c>
      <c r="C73" s="497">
        <v>29103</v>
      </c>
      <c r="D73" s="638">
        <v>15</v>
      </c>
      <c r="E73" s="300">
        <v>2.8571428571428572</v>
      </c>
      <c r="F73" s="301">
        <v>32</v>
      </c>
      <c r="G73" s="300">
        <v>6.0952380952380949</v>
      </c>
      <c r="H73" s="301">
        <v>47</v>
      </c>
      <c r="I73" s="300">
        <v>8.9523809523809526</v>
      </c>
      <c r="J73" s="301">
        <v>45</v>
      </c>
      <c r="K73" s="300">
        <v>8.5714285714285712</v>
      </c>
      <c r="L73" s="301">
        <v>311</v>
      </c>
      <c r="M73" s="300">
        <v>59.238095238095234</v>
      </c>
      <c r="N73" s="301">
        <v>75</v>
      </c>
      <c r="O73" s="300">
        <v>14.285714285714285</v>
      </c>
      <c r="P73" s="639">
        <v>525</v>
      </c>
    </row>
    <row r="74" spans="1:16" ht="15">
      <c r="A74" s="637">
        <v>647</v>
      </c>
      <c r="B74" s="336" t="s">
        <v>3492</v>
      </c>
      <c r="C74" s="497">
        <v>7625</v>
      </c>
      <c r="D74" s="638">
        <v>1</v>
      </c>
      <c r="E74" s="300">
        <v>0.75757575757575757</v>
      </c>
      <c r="F74" s="301">
        <v>8</v>
      </c>
      <c r="G74" s="300">
        <v>6.0606060606060606</v>
      </c>
      <c r="H74" s="301">
        <v>11</v>
      </c>
      <c r="I74" s="300">
        <v>8.3333333333333321</v>
      </c>
      <c r="J74" s="301">
        <v>11</v>
      </c>
      <c r="K74" s="300">
        <v>8.3333333333333321</v>
      </c>
      <c r="L74" s="301">
        <v>72</v>
      </c>
      <c r="M74" s="300">
        <v>54.54545454545454</v>
      </c>
      <c r="N74" s="301">
        <v>29</v>
      </c>
      <c r="O74" s="300">
        <v>21.969696969696969</v>
      </c>
      <c r="P74" s="639">
        <v>132</v>
      </c>
    </row>
    <row r="75" spans="1:16" ht="15">
      <c r="A75" s="637">
        <v>658</v>
      </c>
      <c r="B75" s="336" t="s">
        <v>3493</v>
      </c>
      <c r="C75" s="497">
        <v>3943</v>
      </c>
      <c r="D75" s="638">
        <v>1</v>
      </c>
      <c r="E75" s="300">
        <v>1.0309278350515463</v>
      </c>
      <c r="F75" s="301">
        <v>6</v>
      </c>
      <c r="G75" s="300">
        <v>6.1855670103092786</v>
      </c>
      <c r="H75" s="301">
        <v>11</v>
      </c>
      <c r="I75" s="300">
        <v>11.340206185567011</v>
      </c>
      <c r="J75" s="301">
        <v>17</v>
      </c>
      <c r="K75" s="300">
        <v>17.525773195876287</v>
      </c>
      <c r="L75" s="301">
        <v>45</v>
      </c>
      <c r="M75" s="300">
        <v>46.391752577319586</v>
      </c>
      <c r="N75" s="301">
        <v>17</v>
      </c>
      <c r="O75" s="300">
        <v>17.525773195876287</v>
      </c>
      <c r="P75" s="639">
        <v>97</v>
      </c>
    </row>
    <row r="76" spans="1:16" ht="15">
      <c r="A76" s="637">
        <v>664</v>
      </c>
      <c r="B76" s="336" t="s">
        <v>3494</v>
      </c>
      <c r="C76" s="497">
        <v>23972</v>
      </c>
      <c r="D76" s="638">
        <v>8</v>
      </c>
      <c r="E76" s="300">
        <v>1.9753086419753085</v>
      </c>
      <c r="F76" s="301">
        <v>15</v>
      </c>
      <c r="G76" s="300">
        <v>3.7037037037037033</v>
      </c>
      <c r="H76" s="301">
        <v>37</v>
      </c>
      <c r="I76" s="300">
        <v>9.1358024691358022</v>
      </c>
      <c r="J76" s="301">
        <v>46</v>
      </c>
      <c r="K76" s="300">
        <v>11.358024691358025</v>
      </c>
      <c r="L76" s="301">
        <v>142</v>
      </c>
      <c r="M76" s="300">
        <v>35.061728395061728</v>
      </c>
      <c r="N76" s="301">
        <v>157</v>
      </c>
      <c r="O76" s="300">
        <v>38.765432098765437</v>
      </c>
      <c r="P76" s="639">
        <v>405</v>
      </c>
    </row>
    <row r="77" spans="1:16" ht="15">
      <c r="A77" s="637">
        <v>686</v>
      </c>
      <c r="B77" s="336" t="s">
        <v>219</v>
      </c>
      <c r="C77" s="497">
        <v>39667</v>
      </c>
      <c r="D77" s="638">
        <v>14</v>
      </c>
      <c r="E77" s="300">
        <v>2.2544283413848629</v>
      </c>
      <c r="F77" s="301">
        <v>33</v>
      </c>
      <c r="G77" s="300">
        <v>5.3140096618357484</v>
      </c>
      <c r="H77" s="301">
        <v>49</v>
      </c>
      <c r="I77" s="300">
        <v>7.8904991948470213</v>
      </c>
      <c r="J77" s="301">
        <v>41</v>
      </c>
      <c r="K77" s="300">
        <v>6.6022544283413849</v>
      </c>
      <c r="L77" s="301">
        <v>268</v>
      </c>
      <c r="M77" s="300">
        <v>43.156199677938808</v>
      </c>
      <c r="N77" s="301">
        <v>216</v>
      </c>
      <c r="O77" s="300">
        <v>34.782608695652172</v>
      </c>
      <c r="P77" s="639">
        <v>621</v>
      </c>
    </row>
    <row r="78" spans="1:16" ht="15">
      <c r="A78" s="637">
        <v>819</v>
      </c>
      <c r="B78" s="336" t="s">
        <v>240</v>
      </c>
      <c r="C78" s="497">
        <v>5281</v>
      </c>
      <c r="D78" s="638">
        <v>1</v>
      </c>
      <c r="E78" s="300">
        <v>0.90909090909090906</v>
      </c>
      <c r="F78" s="301">
        <v>4</v>
      </c>
      <c r="G78" s="300">
        <v>3.6363636363636362</v>
      </c>
      <c r="H78" s="301">
        <v>9</v>
      </c>
      <c r="I78" s="300">
        <v>8.1818181818181817</v>
      </c>
      <c r="J78" s="301">
        <v>6</v>
      </c>
      <c r="K78" s="300">
        <v>5.4545454545454541</v>
      </c>
      <c r="L78" s="301">
        <v>75</v>
      </c>
      <c r="M78" s="300">
        <v>68.181818181818173</v>
      </c>
      <c r="N78" s="301">
        <v>15</v>
      </c>
      <c r="O78" s="300">
        <v>13.636363636363635</v>
      </c>
      <c r="P78" s="639">
        <v>110</v>
      </c>
    </row>
    <row r="79" spans="1:16" ht="15">
      <c r="A79" s="637">
        <v>854</v>
      </c>
      <c r="B79" s="336" t="s">
        <v>248</v>
      </c>
      <c r="C79" s="497">
        <v>14769</v>
      </c>
      <c r="D79" s="638">
        <v>4</v>
      </c>
      <c r="E79" s="300">
        <v>1.5873015873015872</v>
      </c>
      <c r="F79" s="301">
        <v>9</v>
      </c>
      <c r="G79" s="300">
        <v>3.5714285714285712</v>
      </c>
      <c r="H79" s="301">
        <v>18</v>
      </c>
      <c r="I79" s="300">
        <v>7.1428571428571423</v>
      </c>
      <c r="J79" s="301">
        <v>15</v>
      </c>
      <c r="K79" s="300">
        <v>5.9523809523809517</v>
      </c>
      <c r="L79" s="301">
        <v>174</v>
      </c>
      <c r="M79" s="300">
        <v>69.047619047619051</v>
      </c>
      <c r="N79" s="301">
        <v>32</v>
      </c>
      <c r="O79" s="300">
        <v>12.698412698412698</v>
      </c>
      <c r="P79" s="639">
        <v>252</v>
      </c>
    </row>
    <row r="80" spans="1:16" ht="15">
      <c r="A80" s="637">
        <v>887</v>
      </c>
      <c r="B80" s="336" t="s">
        <v>261</v>
      </c>
      <c r="C80" s="497">
        <v>44696</v>
      </c>
      <c r="D80" s="638">
        <v>38</v>
      </c>
      <c r="E80" s="300">
        <v>4.3528064146620844</v>
      </c>
      <c r="F80" s="301">
        <v>65</v>
      </c>
      <c r="G80" s="300">
        <v>7.4455899198167241</v>
      </c>
      <c r="H80" s="301">
        <v>81</v>
      </c>
      <c r="I80" s="300">
        <v>9.2783505154639183</v>
      </c>
      <c r="J80" s="301">
        <v>70</v>
      </c>
      <c r="K80" s="300">
        <v>8.0183276059564719</v>
      </c>
      <c r="L80" s="301">
        <v>332</v>
      </c>
      <c r="M80" s="300">
        <v>38.029782359679267</v>
      </c>
      <c r="N80" s="301">
        <v>287</v>
      </c>
      <c r="O80" s="300">
        <v>32.875143184421532</v>
      </c>
      <c r="P80" s="639">
        <v>873</v>
      </c>
    </row>
    <row r="81" spans="1:16">
      <c r="A81" s="634">
        <v>7</v>
      </c>
      <c r="B81" s="185" t="s">
        <v>367</v>
      </c>
      <c r="C81" s="430">
        <v>728581</v>
      </c>
      <c r="D81" s="635">
        <v>183</v>
      </c>
      <c r="E81" s="69">
        <v>2.0165289256198347</v>
      </c>
      <c r="F81" s="66">
        <v>407</v>
      </c>
      <c r="G81" s="69">
        <v>4.4848484848484844</v>
      </c>
      <c r="H81" s="66">
        <v>712</v>
      </c>
      <c r="I81" s="69">
        <v>7.8457300275482087</v>
      </c>
      <c r="J81" s="66">
        <v>744</v>
      </c>
      <c r="K81" s="69">
        <v>8.1983471074380176</v>
      </c>
      <c r="L81" s="66">
        <v>3826</v>
      </c>
      <c r="M81" s="69">
        <v>42.159779614325075</v>
      </c>
      <c r="N81" s="66">
        <v>3203</v>
      </c>
      <c r="O81" s="69">
        <v>35.294765840220386</v>
      </c>
      <c r="P81" s="636">
        <v>9075</v>
      </c>
    </row>
    <row r="82" spans="1:16" ht="15">
      <c r="A82" s="637">
        <v>2</v>
      </c>
      <c r="B82" s="336" t="s">
        <v>8</v>
      </c>
      <c r="C82" s="497">
        <v>21246</v>
      </c>
      <c r="D82" s="638">
        <v>9</v>
      </c>
      <c r="E82" s="300">
        <v>1.9607843137254901</v>
      </c>
      <c r="F82" s="301">
        <v>15</v>
      </c>
      <c r="G82" s="300">
        <v>3.2679738562091507</v>
      </c>
      <c r="H82" s="301">
        <v>31</v>
      </c>
      <c r="I82" s="300">
        <v>6.7538126361655779</v>
      </c>
      <c r="J82" s="301">
        <v>35</v>
      </c>
      <c r="K82" s="300">
        <v>7.6252723311546839</v>
      </c>
      <c r="L82" s="301">
        <v>188</v>
      </c>
      <c r="M82" s="300">
        <v>40.958605664488019</v>
      </c>
      <c r="N82" s="301">
        <v>181</v>
      </c>
      <c r="O82" s="300">
        <v>39.433551198257085</v>
      </c>
      <c r="P82" s="639">
        <v>459</v>
      </c>
    </row>
    <row r="83" spans="1:16" ht="15">
      <c r="A83" s="637">
        <v>21</v>
      </c>
      <c r="B83" s="336" t="s">
        <v>12</v>
      </c>
      <c r="C83" s="497">
        <v>4920</v>
      </c>
      <c r="D83" s="638">
        <v>1</v>
      </c>
      <c r="E83" s="300">
        <v>1.7241379310344827</v>
      </c>
      <c r="F83" s="301">
        <v>3</v>
      </c>
      <c r="G83" s="300">
        <v>5.1724137931034484</v>
      </c>
      <c r="H83" s="301">
        <v>2</v>
      </c>
      <c r="I83" s="300">
        <v>3.4482758620689653</v>
      </c>
      <c r="J83" s="301">
        <v>5</v>
      </c>
      <c r="K83" s="300">
        <v>8.6206896551724146</v>
      </c>
      <c r="L83" s="301">
        <v>33</v>
      </c>
      <c r="M83" s="300">
        <v>56.896551724137936</v>
      </c>
      <c r="N83" s="301">
        <v>14</v>
      </c>
      <c r="O83" s="300">
        <v>24.137931034482758</v>
      </c>
      <c r="P83" s="639">
        <v>58</v>
      </c>
    </row>
    <row r="84" spans="1:16" ht="15">
      <c r="A84" s="637">
        <v>55</v>
      </c>
      <c r="B84" s="336" t="s">
        <v>3495</v>
      </c>
      <c r="C84" s="497">
        <v>7902</v>
      </c>
      <c r="D84" s="638">
        <v>9</v>
      </c>
      <c r="E84" s="300">
        <v>4.7368421052631584</v>
      </c>
      <c r="F84" s="301">
        <v>14</v>
      </c>
      <c r="G84" s="300">
        <v>7.3684210526315779</v>
      </c>
      <c r="H84" s="301">
        <v>28</v>
      </c>
      <c r="I84" s="300">
        <v>14.736842105263156</v>
      </c>
      <c r="J84" s="301">
        <v>15</v>
      </c>
      <c r="K84" s="300">
        <v>7.8947368421052628</v>
      </c>
      <c r="L84" s="301">
        <v>93</v>
      </c>
      <c r="M84" s="300">
        <v>48.947368421052637</v>
      </c>
      <c r="N84" s="301">
        <v>31</v>
      </c>
      <c r="O84" s="300">
        <v>16.315789473684212</v>
      </c>
      <c r="P84" s="639">
        <v>190</v>
      </c>
    </row>
    <row r="85" spans="1:16" ht="15">
      <c r="A85" s="637">
        <v>148</v>
      </c>
      <c r="B85" s="336" t="s">
        <v>73</v>
      </c>
      <c r="C85" s="497">
        <v>65553</v>
      </c>
      <c r="D85" s="638">
        <v>10</v>
      </c>
      <c r="E85" s="300">
        <v>1.4184397163120568</v>
      </c>
      <c r="F85" s="301">
        <v>26</v>
      </c>
      <c r="G85" s="300">
        <v>3.6879432624113475</v>
      </c>
      <c r="H85" s="301">
        <v>45</v>
      </c>
      <c r="I85" s="300">
        <v>6.3829787234042552</v>
      </c>
      <c r="J85" s="301">
        <v>83</v>
      </c>
      <c r="K85" s="300">
        <v>11.773049645390071</v>
      </c>
      <c r="L85" s="301">
        <v>277</v>
      </c>
      <c r="M85" s="300">
        <v>39.290780141843975</v>
      </c>
      <c r="N85" s="301">
        <v>264</v>
      </c>
      <c r="O85" s="300">
        <v>37.446808510638299</v>
      </c>
      <c r="P85" s="639">
        <v>705</v>
      </c>
    </row>
    <row r="86" spans="1:16" ht="15">
      <c r="A86" s="637">
        <v>197</v>
      </c>
      <c r="B86" s="336" t="s">
        <v>84</v>
      </c>
      <c r="C86" s="497">
        <v>15534</v>
      </c>
      <c r="D86" s="638">
        <v>5</v>
      </c>
      <c r="E86" s="300">
        <v>1.7857142857142856</v>
      </c>
      <c r="F86" s="301">
        <v>11</v>
      </c>
      <c r="G86" s="300">
        <v>3.9285714285714284</v>
      </c>
      <c r="H86" s="301">
        <v>24</v>
      </c>
      <c r="I86" s="300">
        <v>8.5714285714285712</v>
      </c>
      <c r="J86" s="301">
        <v>19</v>
      </c>
      <c r="K86" s="300">
        <v>6.7857142857142856</v>
      </c>
      <c r="L86" s="301">
        <v>138</v>
      </c>
      <c r="M86" s="300">
        <v>49.285714285714292</v>
      </c>
      <c r="N86" s="301">
        <v>83</v>
      </c>
      <c r="O86" s="300">
        <v>29.642857142857142</v>
      </c>
      <c r="P86" s="639">
        <v>280</v>
      </c>
    </row>
    <row r="87" spans="1:16" ht="15">
      <c r="A87" s="637">
        <v>206</v>
      </c>
      <c r="B87" s="336" t="s">
        <v>86</v>
      </c>
      <c r="C87" s="497">
        <v>4983</v>
      </c>
      <c r="D87" s="638">
        <v>1</v>
      </c>
      <c r="E87" s="300">
        <v>1.4084507042253522</v>
      </c>
      <c r="F87" s="301">
        <v>3</v>
      </c>
      <c r="G87" s="300">
        <v>4.225352112676056</v>
      </c>
      <c r="H87" s="301">
        <v>5</v>
      </c>
      <c r="I87" s="300">
        <v>7.042253521126761</v>
      </c>
      <c r="J87" s="301">
        <v>5</v>
      </c>
      <c r="K87" s="300">
        <v>7.042253521126761</v>
      </c>
      <c r="L87" s="301">
        <v>40</v>
      </c>
      <c r="M87" s="300">
        <v>56.338028169014088</v>
      </c>
      <c r="N87" s="301">
        <v>17</v>
      </c>
      <c r="O87" s="300">
        <v>23.943661971830984</v>
      </c>
      <c r="P87" s="639">
        <v>71</v>
      </c>
    </row>
    <row r="88" spans="1:16" ht="15">
      <c r="A88" s="637">
        <v>313</v>
      </c>
      <c r="B88" s="336" t="s">
        <v>3496</v>
      </c>
      <c r="C88" s="497">
        <v>10226</v>
      </c>
      <c r="D88" s="638">
        <v>5</v>
      </c>
      <c r="E88" s="300">
        <v>2.6595744680851063</v>
      </c>
      <c r="F88" s="301">
        <v>9</v>
      </c>
      <c r="G88" s="300">
        <v>4.7872340425531918</v>
      </c>
      <c r="H88" s="301">
        <v>11</v>
      </c>
      <c r="I88" s="300">
        <v>5.8510638297872344</v>
      </c>
      <c r="J88" s="301">
        <v>7</v>
      </c>
      <c r="K88" s="300">
        <v>3.7234042553191489</v>
      </c>
      <c r="L88" s="301">
        <v>95</v>
      </c>
      <c r="M88" s="300">
        <v>50.531914893617028</v>
      </c>
      <c r="N88" s="301">
        <v>61</v>
      </c>
      <c r="O88" s="300">
        <v>32.446808510638299</v>
      </c>
      <c r="P88" s="639">
        <v>188</v>
      </c>
    </row>
    <row r="89" spans="1:16" ht="15">
      <c r="A89" s="637">
        <v>318</v>
      </c>
      <c r="B89" s="336" t="s">
        <v>120</v>
      </c>
      <c r="C89" s="497">
        <v>60921</v>
      </c>
      <c r="D89" s="638">
        <v>1</v>
      </c>
      <c r="E89" s="300">
        <v>0.23148148148148145</v>
      </c>
      <c r="F89" s="301">
        <v>13</v>
      </c>
      <c r="G89" s="300">
        <v>3.0092592592592591</v>
      </c>
      <c r="H89" s="301">
        <v>23</v>
      </c>
      <c r="I89" s="300">
        <v>5.3240740740740744</v>
      </c>
      <c r="J89" s="301">
        <v>33</v>
      </c>
      <c r="K89" s="300">
        <v>7.6388888888888893</v>
      </c>
      <c r="L89" s="301">
        <v>192</v>
      </c>
      <c r="M89" s="300">
        <v>44.444444444444443</v>
      </c>
      <c r="N89" s="301">
        <v>170</v>
      </c>
      <c r="O89" s="300">
        <v>39.351851851851855</v>
      </c>
      <c r="P89" s="639">
        <v>432</v>
      </c>
    </row>
    <row r="90" spans="1:16" ht="15">
      <c r="A90" s="637">
        <v>321</v>
      </c>
      <c r="B90" s="336" t="s">
        <v>122</v>
      </c>
      <c r="C90" s="497">
        <v>9121</v>
      </c>
      <c r="D90" s="638">
        <v>6</v>
      </c>
      <c r="E90" s="300">
        <v>5.9405940594059405</v>
      </c>
      <c r="F90" s="301">
        <v>4</v>
      </c>
      <c r="G90" s="300">
        <v>3.9603960396039604</v>
      </c>
      <c r="H90" s="301">
        <v>3</v>
      </c>
      <c r="I90" s="300">
        <v>2.9702970297029703</v>
      </c>
      <c r="J90" s="301">
        <v>8</v>
      </c>
      <c r="K90" s="300">
        <v>7.9207920792079207</v>
      </c>
      <c r="L90" s="301">
        <v>58</v>
      </c>
      <c r="M90" s="300">
        <v>57.42574257425742</v>
      </c>
      <c r="N90" s="301">
        <v>22</v>
      </c>
      <c r="O90" s="300">
        <v>21.782178217821784</v>
      </c>
      <c r="P90" s="639">
        <v>101</v>
      </c>
    </row>
    <row r="91" spans="1:16" ht="15">
      <c r="A91" s="637">
        <v>376</v>
      </c>
      <c r="B91" s="336" t="s">
        <v>3497</v>
      </c>
      <c r="C91" s="497">
        <v>71570</v>
      </c>
      <c r="D91" s="638">
        <v>9</v>
      </c>
      <c r="E91" s="300">
        <v>1.2987012987012987</v>
      </c>
      <c r="F91" s="301">
        <v>23</v>
      </c>
      <c r="G91" s="300">
        <v>3.318903318903319</v>
      </c>
      <c r="H91" s="301">
        <v>58</v>
      </c>
      <c r="I91" s="300">
        <v>8.3694083694083687</v>
      </c>
      <c r="J91" s="301">
        <v>52</v>
      </c>
      <c r="K91" s="300">
        <v>7.5036075036075038</v>
      </c>
      <c r="L91" s="301">
        <v>260</v>
      </c>
      <c r="M91" s="300">
        <v>37.518037518037517</v>
      </c>
      <c r="N91" s="301">
        <v>291</v>
      </c>
      <c r="O91" s="300">
        <v>41.99134199134199</v>
      </c>
      <c r="P91" s="639">
        <v>693</v>
      </c>
    </row>
    <row r="92" spans="1:16" ht="15">
      <c r="A92" s="637">
        <v>400</v>
      </c>
      <c r="B92" s="336" t="s">
        <v>3498</v>
      </c>
      <c r="C92" s="497">
        <v>23455</v>
      </c>
      <c r="D92" s="638">
        <v>7</v>
      </c>
      <c r="E92" s="300">
        <v>2.8571428571428572</v>
      </c>
      <c r="F92" s="301">
        <v>10</v>
      </c>
      <c r="G92" s="300">
        <v>4.0816326530612246</v>
      </c>
      <c r="H92" s="301">
        <v>25</v>
      </c>
      <c r="I92" s="300">
        <v>10.204081632653061</v>
      </c>
      <c r="J92" s="301">
        <v>13</v>
      </c>
      <c r="K92" s="300">
        <v>5.3061224489795915</v>
      </c>
      <c r="L92" s="301">
        <v>128</v>
      </c>
      <c r="M92" s="300">
        <v>52.244897959183675</v>
      </c>
      <c r="N92" s="301">
        <v>62</v>
      </c>
      <c r="O92" s="300">
        <v>25.30612244897959</v>
      </c>
      <c r="P92" s="639">
        <v>245</v>
      </c>
    </row>
    <row r="93" spans="1:16" ht="15">
      <c r="A93" s="637">
        <v>440</v>
      </c>
      <c r="B93" s="336" t="s">
        <v>149</v>
      </c>
      <c r="C93" s="497">
        <v>71117</v>
      </c>
      <c r="D93" s="638">
        <v>20</v>
      </c>
      <c r="E93" s="300">
        <v>2.2573363431151243</v>
      </c>
      <c r="F93" s="301">
        <v>40</v>
      </c>
      <c r="G93" s="300">
        <v>4.5146726862302486</v>
      </c>
      <c r="H93" s="301">
        <v>83</v>
      </c>
      <c r="I93" s="300">
        <v>9.367945823927764</v>
      </c>
      <c r="J93" s="301">
        <v>97</v>
      </c>
      <c r="K93" s="300">
        <v>10.948081264108351</v>
      </c>
      <c r="L93" s="301">
        <v>277</v>
      </c>
      <c r="M93" s="300">
        <v>31.264108352144472</v>
      </c>
      <c r="N93" s="301">
        <v>369</v>
      </c>
      <c r="O93" s="300">
        <v>41.64785553047404</v>
      </c>
      <c r="P93" s="639">
        <v>886</v>
      </c>
    </row>
    <row r="94" spans="1:16" ht="15">
      <c r="A94" s="637">
        <v>483</v>
      </c>
      <c r="B94" s="336" t="s">
        <v>157</v>
      </c>
      <c r="C94" s="497">
        <v>10417</v>
      </c>
      <c r="D94" s="638">
        <v>4</v>
      </c>
      <c r="E94" s="300">
        <v>2.1390374331550799</v>
      </c>
      <c r="F94" s="301">
        <v>15</v>
      </c>
      <c r="G94" s="300">
        <v>8.0213903743315509</v>
      </c>
      <c r="H94" s="301">
        <v>12</v>
      </c>
      <c r="I94" s="300">
        <v>6.4171122994652414</v>
      </c>
      <c r="J94" s="301">
        <v>9</v>
      </c>
      <c r="K94" s="300">
        <v>4.8128342245989302</v>
      </c>
      <c r="L94" s="301">
        <v>120</v>
      </c>
      <c r="M94" s="300">
        <v>64.171122994652407</v>
      </c>
      <c r="N94" s="301">
        <v>27</v>
      </c>
      <c r="O94" s="300">
        <v>14.438502673796791</v>
      </c>
      <c r="P94" s="639">
        <v>187</v>
      </c>
    </row>
    <row r="95" spans="1:16" ht="15">
      <c r="A95" s="637">
        <v>541</v>
      </c>
      <c r="B95" s="336" t="s">
        <v>3499</v>
      </c>
      <c r="C95" s="497">
        <v>22798</v>
      </c>
      <c r="D95" s="638">
        <v>5</v>
      </c>
      <c r="E95" s="300">
        <v>1.7241379310344827</v>
      </c>
      <c r="F95" s="301">
        <v>3</v>
      </c>
      <c r="G95" s="300">
        <v>1.0344827586206897</v>
      </c>
      <c r="H95" s="301">
        <v>29</v>
      </c>
      <c r="I95" s="300">
        <v>10</v>
      </c>
      <c r="J95" s="301">
        <v>28</v>
      </c>
      <c r="K95" s="300">
        <v>9.6551724137931032</v>
      </c>
      <c r="L95" s="301">
        <v>104</v>
      </c>
      <c r="M95" s="300">
        <v>35.862068965517238</v>
      </c>
      <c r="N95" s="301">
        <v>121</v>
      </c>
      <c r="O95" s="300">
        <v>41.724137931034484</v>
      </c>
      <c r="P95" s="639">
        <v>290</v>
      </c>
    </row>
    <row r="96" spans="1:16" ht="15">
      <c r="A96" s="637">
        <v>607</v>
      </c>
      <c r="B96" s="336" t="s">
        <v>3500</v>
      </c>
      <c r="C96" s="497">
        <v>25933</v>
      </c>
      <c r="D96" s="638">
        <v>3</v>
      </c>
      <c r="E96" s="300">
        <v>1.6666666666666667</v>
      </c>
      <c r="F96" s="301">
        <v>3</v>
      </c>
      <c r="G96" s="300">
        <v>1.6666666666666667</v>
      </c>
      <c r="H96" s="301">
        <v>7</v>
      </c>
      <c r="I96" s="300">
        <v>3.8888888888888888</v>
      </c>
      <c r="J96" s="301">
        <v>11</v>
      </c>
      <c r="K96" s="300">
        <v>6.1111111111111107</v>
      </c>
      <c r="L96" s="301">
        <v>80</v>
      </c>
      <c r="M96" s="300">
        <v>44.444444444444443</v>
      </c>
      <c r="N96" s="301">
        <v>76</v>
      </c>
      <c r="O96" s="300">
        <v>42.222222222222221</v>
      </c>
      <c r="P96" s="639">
        <v>180</v>
      </c>
    </row>
    <row r="97" spans="1:16" ht="15">
      <c r="A97" s="637">
        <v>615</v>
      </c>
      <c r="B97" s="336" t="s">
        <v>3501</v>
      </c>
      <c r="C97" s="497">
        <v>149786</v>
      </c>
      <c r="D97" s="638">
        <v>46</v>
      </c>
      <c r="E97" s="300">
        <v>2.4585783003741315</v>
      </c>
      <c r="F97" s="301">
        <v>109</v>
      </c>
      <c r="G97" s="300">
        <v>5.8257616247995729</v>
      </c>
      <c r="H97" s="301">
        <v>169</v>
      </c>
      <c r="I97" s="300">
        <v>9.0326028861571359</v>
      </c>
      <c r="J97" s="301">
        <v>173</v>
      </c>
      <c r="K97" s="300">
        <v>9.2463923035809739</v>
      </c>
      <c r="L97" s="301">
        <v>655</v>
      </c>
      <c r="M97" s="300">
        <v>35.008017103153392</v>
      </c>
      <c r="N97" s="301">
        <v>719</v>
      </c>
      <c r="O97" s="300">
        <v>38.428647781934792</v>
      </c>
      <c r="P97" s="639">
        <v>1871</v>
      </c>
    </row>
    <row r="98" spans="1:16" ht="15">
      <c r="A98" s="637">
        <v>649</v>
      </c>
      <c r="B98" s="336" t="s">
        <v>3502</v>
      </c>
      <c r="C98" s="497">
        <v>16559</v>
      </c>
      <c r="D98" s="638">
        <v>2</v>
      </c>
      <c r="E98" s="300">
        <v>0.76045627376425851</v>
      </c>
      <c r="F98" s="301">
        <v>14</v>
      </c>
      <c r="G98" s="300">
        <v>5.3231939163498092</v>
      </c>
      <c r="H98" s="301">
        <v>20</v>
      </c>
      <c r="I98" s="300">
        <v>7.6045627376425857</v>
      </c>
      <c r="J98" s="301">
        <v>15</v>
      </c>
      <c r="K98" s="300">
        <v>5.7034220532319395</v>
      </c>
      <c r="L98" s="301">
        <v>156</v>
      </c>
      <c r="M98" s="300">
        <v>59.315589353612161</v>
      </c>
      <c r="N98" s="301">
        <v>56</v>
      </c>
      <c r="O98" s="300">
        <v>21.292775665399237</v>
      </c>
      <c r="P98" s="639">
        <v>263</v>
      </c>
    </row>
    <row r="99" spans="1:16" ht="15">
      <c r="A99" s="637">
        <v>652</v>
      </c>
      <c r="B99" s="336" t="s">
        <v>193</v>
      </c>
      <c r="C99" s="497">
        <v>6169</v>
      </c>
      <c r="D99" s="638">
        <v>0</v>
      </c>
      <c r="E99" s="300">
        <v>0</v>
      </c>
      <c r="F99" s="301">
        <v>6</v>
      </c>
      <c r="G99" s="300">
        <v>5.7142857142857144</v>
      </c>
      <c r="H99" s="301">
        <v>7</v>
      </c>
      <c r="I99" s="300">
        <v>6.666666666666667</v>
      </c>
      <c r="J99" s="301">
        <v>4</v>
      </c>
      <c r="K99" s="300">
        <v>3.8095238095238098</v>
      </c>
      <c r="L99" s="301">
        <v>75</v>
      </c>
      <c r="M99" s="300">
        <v>71.428571428571431</v>
      </c>
      <c r="N99" s="301">
        <v>13</v>
      </c>
      <c r="O99" s="300">
        <v>12.380952380952381</v>
      </c>
      <c r="P99" s="639">
        <v>105</v>
      </c>
    </row>
    <row r="100" spans="1:16" ht="15">
      <c r="A100" s="637">
        <v>660</v>
      </c>
      <c r="B100" s="336" t="s">
        <v>3503</v>
      </c>
      <c r="C100" s="497">
        <v>13743</v>
      </c>
      <c r="D100" s="638">
        <v>4</v>
      </c>
      <c r="E100" s="300">
        <v>1.8181818181818181</v>
      </c>
      <c r="F100" s="301">
        <v>12</v>
      </c>
      <c r="G100" s="300">
        <v>5.4545454545454541</v>
      </c>
      <c r="H100" s="301">
        <v>18</v>
      </c>
      <c r="I100" s="300">
        <v>8.1818181818181817</v>
      </c>
      <c r="J100" s="301">
        <v>11</v>
      </c>
      <c r="K100" s="300">
        <v>5</v>
      </c>
      <c r="L100" s="301">
        <v>149</v>
      </c>
      <c r="M100" s="300">
        <v>67.72727272727272</v>
      </c>
      <c r="N100" s="301">
        <v>26</v>
      </c>
      <c r="O100" s="300">
        <v>11.818181818181818</v>
      </c>
      <c r="P100" s="639">
        <v>220</v>
      </c>
    </row>
    <row r="101" spans="1:16" ht="15">
      <c r="A101" s="637">
        <v>667</v>
      </c>
      <c r="B101" s="336" t="s">
        <v>209</v>
      </c>
      <c r="C101" s="497">
        <v>16404</v>
      </c>
      <c r="D101" s="638">
        <v>5</v>
      </c>
      <c r="E101" s="300">
        <v>2.0920502092050208</v>
      </c>
      <c r="F101" s="301">
        <v>15</v>
      </c>
      <c r="G101" s="300">
        <v>6.2761506276150625</v>
      </c>
      <c r="H101" s="301">
        <v>28</v>
      </c>
      <c r="I101" s="300">
        <v>11.715481171548117</v>
      </c>
      <c r="J101" s="301">
        <v>25</v>
      </c>
      <c r="K101" s="300">
        <v>10.460251046025103</v>
      </c>
      <c r="L101" s="301">
        <v>116</v>
      </c>
      <c r="M101" s="300">
        <v>48.535564853556487</v>
      </c>
      <c r="N101" s="301">
        <v>50</v>
      </c>
      <c r="O101" s="300">
        <v>20.920502092050206</v>
      </c>
      <c r="P101" s="639">
        <v>239</v>
      </c>
    </row>
    <row r="102" spans="1:16" ht="15">
      <c r="A102" s="637">
        <v>674</v>
      </c>
      <c r="B102" s="336" t="s">
        <v>213</v>
      </c>
      <c r="C102" s="497">
        <v>23531</v>
      </c>
      <c r="D102" s="638">
        <v>2</v>
      </c>
      <c r="E102" s="300">
        <v>0.79365079365079361</v>
      </c>
      <c r="F102" s="301">
        <v>7</v>
      </c>
      <c r="G102" s="300">
        <v>2.7777777777777777</v>
      </c>
      <c r="H102" s="301">
        <v>14</v>
      </c>
      <c r="I102" s="300">
        <v>5.5555555555555554</v>
      </c>
      <c r="J102" s="301">
        <v>15</v>
      </c>
      <c r="K102" s="300">
        <v>5.9523809523809517</v>
      </c>
      <c r="L102" s="301">
        <v>108</v>
      </c>
      <c r="M102" s="300">
        <v>42.857142857142854</v>
      </c>
      <c r="N102" s="301">
        <v>106</v>
      </c>
      <c r="O102" s="300">
        <v>42.063492063492063</v>
      </c>
      <c r="P102" s="639">
        <v>252</v>
      </c>
    </row>
    <row r="103" spans="1:16" ht="15">
      <c r="A103" s="637">
        <v>697</v>
      </c>
      <c r="B103" s="336" t="s">
        <v>223</v>
      </c>
      <c r="C103" s="497">
        <v>38336</v>
      </c>
      <c r="D103" s="638">
        <v>6</v>
      </c>
      <c r="E103" s="300">
        <v>1.5228426395939088</v>
      </c>
      <c r="F103" s="301">
        <v>10</v>
      </c>
      <c r="G103" s="300">
        <v>2.5380710659898478</v>
      </c>
      <c r="H103" s="301">
        <v>23</v>
      </c>
      <c r="I103" s="300">
        <v>5.8375634517766501</v>
      </c>
      <c r="J103" s="301">
        <v>19</v>
      </c>
      <c r="K103" s="300">
        <v>4.8223350253807107</v>
      </c>
      <c r="L103" s="301">
        <v>134</v>
      </c>
      <c r="M103" s="300">
        <v>34.01015228426396</v>
      </c>
      <c r="N103" s="301">
        <v>202</v>
      </c>
      <c r="O103" s="300">
        <v>51.26903553299492</v>
      </c>
      <c r="P103" s="639">
        <v>394</v>
      </c>
    </row>
    <row r="104" spans="1:16" ht="15">
      <c r="A104" s="637">
        <v>756</v>
      </c>
      <c r="B104" s="336" t="s">
        <v>228</v>
      </c>
      <c r="C104" s="497">
        <v>38357</v>
      </c>
      <c r="D104" s="638">
        <v>23</v>
      </c>
      <c r="E104" s="300">
        <v>3.0026109660574414</v>
      </c>
      <c r="F104" s="301">
        <v>42</v>
      </c>
      <c r="G104" s="300">
        <v>5.4830287206266322</v>
      </c>
      <c r="H104" s="301">
        <v>47</v>
      </c>
      <c r="I104" s="300">
        <v>6.1357702349869454</v>
      </c>
      <c r="J104" s="301">
        <v>62</v>
      </c>
      <c r="K104" s="300">
        <v>8.093994778067886</v>
      </c>
      <c r="L104" s="301">
        <v>350</v>
      </c>
      <c r="M104" s="300">
        <v>45.691906005221931</v>
      </c>
      <c r="N104" s="301">
        <v>242</v>
      </c>
      <c r="O104" s="300">
        <v>31.592689295039168</v>
      </c>
      <c r="P104" s="639">
        <v>766</v>
      </c>
    </row>
    <row r="105" spans="1:16">
      <c r="A105" s="634">
        <v>8</v>
      </c>
      <c r="B105" s="185" t="s">
        <v>391</v>
      </c>
      <c r="C105" s="430">
        <v>388050</v>
      </c>
      <c r="D105" s="635">
        <v>118</v>
      </c>
      <c r="E105" s="69">
        <v>1.9331585845347314</v>
      </c>
      <c r="F105" s="66">
        <v>297</v>
      </c>
      <c r="G105" s="69">
        <v>4.8656618610747051</v>
      </c>
      <c r="H105" s="66">
        <v>447</v>
      </c>
      <c r="I105" s="69">
        <v>7.3230668414154652</v>
      </c>
      <c r="J105" s="66">
        <v>432</v>
      </c>
      <c r="K105" s="69">
        <v>7.0773263433813893</v>
      </c>
      <c r="L105" s="66">
        <v>2895</v>
      </c>
      <c r="M105" s="69">
        <v>47.427916120576668</v>
      </c>
      <c r="N105" s="66">
        <v>1915</v>
      </c>
      <c r="O105" s="69">
        <v>31.372870249017037</v>
      </c>
      <c r="P105" s="636">
        <v>6104</v>
      </c>
    </row>
    <row r="106" spans="1:16" ht="15">
      <c r="A106" s="637">
        <v>30</v>
      </c>
      <c r="B106" s="336" t="s">
        <v>14</v>
      </c>
      <c r="C106" s="497">
        <v>32762</v>
      </c>
      <c r="D106" s="638">
        <v>2</v>
      </c>
      <c r="E106" s="300">
        <v>0.45146726862302478</v>
      </c>
      <c r="F106" s="301">
        <v>21</v>
      </c>
      <c r="G106" s="300">
        <v>4.7404063205417613</v>
      </c>
      <c r="H106" s="301">
        <v>30</v>
      </c>
      <c r="I106" s="300">
        <v>6.772009029345373</v>
      </c>
      <c r="J106" s="301">
        <v>24</v>
      </c>
      <c r="K106" s="300">
        <v>5.4176072234762982</v>
      </c>
      <c r="L106" s="301">
        <v>177</v>
      </c>
      <c r="M106" s="300">
        <v>39.954853273137694</v>
      </c>
      <c r="N106" s="301">
        <v>189</v>
      </c>
      <c r="O106" s="300">
        <v>42.663656884875842</v>
      </c>
      <c r="P106" s="639">
        <v>443</v>
      </c>
    </row>
    <row r="107" spans="1:16" ht="15">
      <c r="A107" s="637">
        <v>34</v>
      </c>
      <c r="B107" s="336" t="s">
        <v>18</v>
      </c>
      <c r="C107" s="497">
        <v>46289</v>
      </c>
      <c r="D107" s="638">
        <v>20</v>
      </c>
      <c r="E107" s="300">
        <v>2.8612303290414878</v>
      </c>
      <c r="F107" s="301">
        <v>25</v>
      </c>
      <c r="G107" s="300">
        <v>3.5765379113018603</v>
      </c>
      <c r="H107" s="301">
        <v>64</v>
      </c>
      <c r="I107" s="300">
        <v>9.1559370529327602</v>
      </c>
      <c r="J107" s="301">
        <v>55</v>
      </c>
      <c r="K107" s="300">
        <v>7.8683834048640922</v>
      </c>
      <c r="L107" s="301">
        <v>333</v>
      </c>
      <c r="M107" s="300">
        <v>47.639484978540771</v>
      </c>
      <c r="N107" s="301">
        <v>202</v>
      </c>
      <c r="O107" s="300">
        <v>28.898426323319025</v>
      </c>
      <c r="P107" s="639">
        <v>699</v>
      </c>
    </row>
    <row r="108" spans="1:16" ht="15">
      <c r="A108" s="637">
        <v>36</v>
      </c>
      <c r="B108" s="336" t="s">
        <v>20</v>
      </c>
      <c r="C108" s="497">
        <v>6117</v>
      </c>
      <c r="D108" s="638">
        <v>0</v>
      </c>
      <c r="E108" s="300">
        <v>0</v>
      </c>
      <c r="F108" s="301">
        <v>0</v>
      </c>
      <c r="G108" s="300">
        <v>0</v>
      </c>
      <c r="H108" s="301">
        <v>5</v>
      </c>
      <c r="I108" s="300">
        <v>5.4347826086956523</v>
      </c>
      <c r="J108" s="301">
        <v>2</v>
      </c>
      <c r="K108" s="300">
        <v>2.1739130434782608</v>
      </c>
      <c r="L108" s="301">
        <v>57</v>
      </c>
      <c r="M108" s="300">
        <v>61.95652173913043</v>
      </c>
      <c r="N108" s="301">
        <v>28</v>
      </c>
      <c r="O108" s="300">
        <v>30.434782608695656</v>
      </c>
      <c r="P108" s="639">
        <v>92</v>
      </c>
    </row>
    <row r="109" spans="1:16" ht="15">
      <c r="A109" s="637">
        <v>91</v>
      </c>
      <c r="B109" s="336" t="s">
        <v>47</v>
      </c>
      <c r="C109" s="497">
        <v>10770</v>
      </c>
      <c r="D109" s="638">
        <v>2</v>
      </c>
      <c r="E109" s="300">
        <v>1.2987012987012987</v>
      </c>
      <c r="F109" s="301">
        <v>6</v>
      </c>
      <c r="G109" s="300">
        <v>3.8961038961038961</v>
      </c>
      <c r="H109" s="301">
        <v>12</v>
      </c>
      <c r="I109" s="300">
        <v>7.7922077922077921</v>
      </c>
      <c r="J109" s="301">
        <v>10</v>
      </c>
      <c r="K109" s="300">
        <v>6.4935064935064926</v>
      </c>
      <c r="L109" s="301">
        <v>95</v>
      </c>
      <c r="M109" s="300">
        <v>61.688311688311693</v>
      </c>
      <c r="N109" s="301">
        <v>29</v>
      </c>
      <c r="O109" s="300">
        <v>18.831168831168831</v>
      </c>
      <c r="P109" s="639">
        <v>154</v>
      </c>
    </row>
    <row r="110" spans="1:16" ht="15">
      <c r="A110" s="637">
        <v>93</v>
      </c>
      <c r="B110" s="336" t="s">
        <v>49</v>
      </c>
      <c r="C110" s="497">
        <v>16648</v>
      </c>
      <c r="D110" s="638">
        <v>4</v>
      </c>
      <c r="E110" s="300">
        <v>1.4134275618374559</v>
      </c>
      <c r="F110" s="301">
        <v>9</v>
      </c>
      <c r="G110" s="300">
        <v>3.1802120141342751</v>
      </c>
      <c r="H110" s="301">
        <v>14</v>
      </c>
      <c r="I110" s="300">
        <v>4.946996466431095</v>
      </c>
      <c r="J110" s="301">
        <v>15</v>
      </c>
      <c r="K110" s="300">
        <v>5.3003533568904597</v>
      </c>
      <c r="L110" s="301">
        <v>129</v>
      </c>
      <c r="M110" s="300">
        <v>45.583038869257955</v>
      </c>
      <c r="N110" s="301">
        <v>112</v>
      </c>
      <c r="O110" s="300">
        <v>39.57597173144876</v>
      </c>
      <c r="P110" s="639">
        <v>283</v>
      </c>
    </row>
    <row r="111" spans="1:16" ht="15">
      <c r="A111" s="637">
        <v>101</v>
      </c>
      <c r="B111" s="336" t="s">
        <v>3504</v>
      </c>
      <c r="C111" s="497">
        <v>27557</v>
      </c>
      <c r="D111" s="638">
        <v>8</v>
      </c>
      <c r="E111" s="300">
        <v>1.8181818181818181</v>
      </c>
      <c r="F111" s="301">
        <v>12</v>
      </c>
      <c r="G111" s="300">
        <v>2.7272727272727271</v>
      </c>
      <c r="H111" s="301">
        <v>37</v>
      </c>
      <c r="I111" s="300">
        <v>8.4090909090909083</v>
      </c>
      <c r="J111" s="301">
        <v>36</v>
      </c>
      <c r="K111" s="300">
        <v>8.1818181818181817</v>
      </c>
      <c r="L111" s="301">
        <v>230</v>
      </c>
      <c r="M111" s="300">
        <v>52.272727272727273</v>
      </c>
      <c r="N111" s="301">
        <v>117</v>
      </c>
      <c r="O111" s="300">
        <v>26.590909090909093</v>
      </c>
      <c r="P111" s="639">
        <v>440</v>
      </c>
    </row>
    <row r="112" spans="1:16" ht="15">
      <c r="A112" s="637">
        <v>145</v>
      </c>
      <c r="B112" s="336" t="s">
        <v>69</v>
      </c>
      <c r="C112" s="497">
        <v>4868</v>
      </c>
      <c r="D112" s="638">
        <v>3</v>
      </c>
      <c r="E112" s="300">
        <v>2.3076923076923079</v>
      </c>
      <c r="F112" s="301">
        <v>3</v>
      </c>
      <c r="G112" s="300">
        <v>2.3076923076923079</v>
      </c>
      <c r="H112" s="301">
        <v>7</v>
      </c>
      <c r="I112" s="300">
        <v>5.384615384615385</v>
      </c>
      <c r="J112" s="301">
        <v>12</v>
      </c>
      <c r="K112" s="300">
        <v>9.2307692307692317</v>
      </c>
      <c r="L112" s="301">
        <v>49</v>
      </c>
      <c r="M112" s="300">
        <v>37.692307692307693</v>
      </c>
      <c r="N112" s="301">
        <v>56</v>
      </c>
      <c r="O112" s="300">
        <v>43.07692307692308</v>
      </c>
      <c r="P112" s="639">
        <v>130</v>
      </c>
    </row>
    <row r="113" spans="1:16" ht="15">
      <c r="A113" s="637">
        <v>209</v>
      </c>
      <c r="B113" s="336" t="s">
        <v>88</v>
      </c>
      <c r="C113" s="497">
        <v>22713</v>
      </c>
      <c r="D113" s="638">
        <v>9</v>
      </c>
      <c r="E113" s="300">
        <v>2.9900332225913622</v>
      </c>
      <c r="F113" s="301">
        <v>16</v>
      </c>
      <c r="G113" s="300">
        <v>5.3156146179401995</v>
      </c>
      <c r="H113" s="301">
        <v>13</v>
      </c>
      <c r="I113" s="300">
        <v>4.3189368770764114</v>
      </c>
      <c r="J113" s="301">
        <v>19</v>
      </c>
      <c r="K113" s="300">
        <v>6.3122923588039868</v>
      </c>
      <c r="L113" s="301">
        <v>171</v>
      </c>
      <c r="M113" s="300">
        <v>56.810631229235874</v>
      </c>
      <c r="N113" s="301">
        <v>73</v>
      </c>
      <c r="O113" s="300">
        <v>24.252491694352159</v>
      </c>
      <c r="P113" s="639">
        <v>301</v>
      </c>
    </row>
    <row r="114" spans="1:16" ht="15">
      <c r="A114" s="637">
        <v>282</v>
      </c>
      <c r="B114" s="336" t="s">
        <v>106</v>
      </c>
      <c r="C114" s="497">
        <v>25924</v>
      </c>
      <c r="D114" s="638">
        <v>4</v>
      </c>
      <c r="E114" s="300">
        <v>0.73664825046040516</v>
      </c>
      <c r="F114" s="301">
        <v>25</v>
      </c>
      <c r="G114" s="300">
        <v>4.6040515653775325</v>
      </c>
      <c r="H114" s="301">
        <v>36</v>
      </c>
      <c r="I114" s="300">
        <v>6.6298342541436464</v>
      </c>
      <c r="J114" s="301">
        <v>30</v>
      </c>
      <c r="K114" s="300">
        <v>5.5248618784530388</v>
      </c>
      <c r="L114" s="301">
        <v>189</v>
      </c>
      <c r="M114" s="300">
        <v>34.806629834254146</v>
      </c>
      <c r="N114" s="301">
        <v>259</v>
      </c>
      <c r="O114" s="300">
        <v>47.697974217311234</v>
      </c>
      <c r="P114" s="639">
        <v>543</v>
      </c>
    </row>
    <row r="115" spans="1:16" ht="15">
      <c r="A115" s="637">
        <v>353</v>
      </c>
      <c r="B115" s="336" t="s">
        <v>126</v>
      </c>
      <c r="C115" s="497">
        <v>5855</v>
      </c>
      <c r="D115" s="638">
        <v>0</v>
      </c>
      <c r="E115" s="300">
        <v>0</v>
      </c>
      <c r="F115" s="301">
        <v>9</v>
      </c>
      <c r="G115" s="300">
        <v>11.25</v>
      </c>
      <c r="H115" s="301">
        <v>10</v>
      </c>
      <c r="I115" s="300">
        <v>12.5</v>
      </c>
      <c r="J115" s="301">
        <v>7</v>
      </c>
      <c r="K115" s="300">
        <v>8.75</v>
      </c>
      <c r="L115" s="301">
        <v>40</v>
      </c>
      <c r="M115" s="300">
        <v>50</v>
      </c>
      <c r="N115" s="301">
        <v>14</v>
      </c>
      <c r="O115" s="300">
        <v>17.5</v>
      </c>
      <c r="P115" s="639">
        <v>80</v>
      </c>
    </row>
    <row r="116" spans="1:16" ht="15">
      <c r="A116" s="637">
        <v>364</v>
      </c>
      <c r="B116" s="336" t="s">
        <v>133</v>
      </c>
      <c r="C116" s="497">
        <v>15531</v>
      </c>
      <c r="D116" s="638">
        <v>4</v>
      </c>
      <c r="E116" s="300">
        <v>1.3793103448275863</v>
      </c>
      <c r="F116" s="301">
        <v>18</v>
      </c>
      <c r="G116" s="300">
        <v>6.2068965517241379</v>
      </c>
      <c r="H116" s="301">
        <v>24</v>
      </c>
      <c r="I116" s="300">
        <v>8.2758620689655178</v>
      </c>
      <c r="J116" s="301">
        <v>10</v>
      </c>
      <c r="K116" s="300">
        <v>3.4482758620689653</v>
      </c>
      <c r="L116" s="301">
        <v>125</v>
      </c>
      <c r="M116" s="300">
        <v>43.103448275862064</v>
      </c>
      <c r="N116" s="301">
        <v>109</v>
      </c>
      <c r="O116" s="300">
        <v>37.586206896551722</v>
      </c>
      <c r="P116" s="639">
        <v>290</v>
      </c>
    </row>
    <row r="117" spans="1:16" ht="15">
      <c r="A117" s="637">
        <v>368</v>
      </c>
      <c r="B117" s="336" t="s">
        <v>135</v>
      </c>
      <c r="C117" s="497">
        <v>14354</v>
      </c>
      <c r="D117" s="638">
        <v>8</v>
      </c>
      <c r="E117" s="300">
        <v>2.3952095808383236</v>
      </c>
      <c r="F117" s="301">
        <v>16</v>
      </c>
      <c r="G117" s="300">
        <v>4.7904191616766472</v>
      </c>
      <c r="H117" s="301">
        <v>16</v>
      </c>
      <c r="I117" s="300">
        <v>4.7904191616766472</v>
      </c>
      <c r="J117" s="301">
        <v>28</v>
      </c>
      <c r="K117" s="300">
        <v>8.3832335329341312</v>
      </c>
      <c r="L117" s="301">
        <v>110</v>
      </c>
      <c r="M117" s="300">
        <v>32.934131736526943</v>
      </c>
      <c r="N117" s="301">
        <v>156</v>
      </c>
      <c r="O117" s="300">
        <v>46.706586826347305</v>
      </c>
      <c r="P117" s="639">
        <v>334</v>
      </c>
    </row>
    <row r="118" spans="1:16" ht="15">
      <c r="A118" s="637">
        <v>390</v>
      </c>
      <c r="B118" s="336" t="s">
        <v>141</v>
      </c>
      <c r="C118" s="497">
        <v>8862</v>
      </c>
      <c r="D118" s="638">
        <v>2</v>
      </c>
      <c r="E118" s="300">
        <v>2</v>
      </c>
      <c r="F118" s="301">
        <v>5</v>
      </c>
      <c r="G118" s="300">
        <v>5</v>
      </c>
      <c r="H118" s="301">
        <v>9</v>
      </c>
      <c r="I118" s="300">
        <v>9</v>
      </c>
      <c r="J118" s="301">
        <v>8</v>
      </c>
      <c r="K118" s="300">
        <v>8</v>
      </c>
      <c r="L118" s="301">
        <v>58</v>
      </c>
      <c r="M118" s="300">
        <v>57.999999999999993</v>
      </c>
      <c r="N118" s="301">
        <v>18</v>
      </c>
      <c r="O118" s="300">
        <v>18</v>
      </c>
      <c r="P118" s="639">
        <v>100</v>
      </c>
    </row>
    <row r="119" spans="1:16" ht="15">
      <c r="A119" s="637">
        <v>467</v>
      </c>
      <c r="B119" s="336" t="s">
        <v>151</v>
      </c>
      <c r="C119" s="497">
        <v>6955</v>
      </c>
      <c r="D119" s="638">
        <v>1</v>
      </c>
      <c r="E119" s="300">
        <v>1</v>
      </c>
      <c r="F119" s="301">
        <v>3</v>
      </c>
      <c r="G119" s="300">
        <v>3</v>
      </c>
      <c r="H119" s="301">
        <v>9</v>
      </c>
      <c r="I119" s="300">
        <v>9</v>
      </c>
      <c r="J119" s="301">
        <v>7</v>
      </c>
      <c r="K119" s="300">
        <v>7.0000000000000009</v>
      </c>
      <c r="L119" s="301">
        <v>58</v>
      </c>
      <c r="M119" s="300">
        <v>57.999999999999993</v>
      </c>
      <c r="N119" s="301">
        <v>22</v>
      </c>
      <c r="O119" s="300">
        <v>22</v>
      </c>
      <c r="P119" s="639">
        <v>100</v>
      </c>
    </row>
    <row r="120" spans="1:16" ht="15">
      <c r="A120" s="637">
        <v>576</v>
      </c>
      <c r="B120" s="336" t="s">
        <v>169</v>
      </c>
      <c r="C120" s="497">
        <v>9148</v>
      </c>
      <c r="D120" s="638">
        <v>2</v>
      </c>
      <c r="E120" s="300">
        <v>1.9047619047619049</v>
      </c>
      <c r="F120" s="301">
        <v>7</v>
      </c>
      <c r="G120" s="300">
        <v>6.666666666666667</v>
      </c>
      <c r="H120" s="301">
        <v>7</v>
      </c>
      <c r="I120" s="300">
        <v>6.666666666666667</v>
      </c>
      <c r="J120" s="301">
        <v>4</v>
      </c>
      <c r="K120" s="300">
        <v>3.8095238095238098</v>
      </c>
      <c r="L120" s="301">
        <v>57</v>
      </c>
      <c r="M120" s="300">
        <v>54.285714285714285</v>
      </c>
      <c r="N120" s="301">
        <v>28</v>
      </c>
      <c r="O120" s="300">
        <v>26.666666666666668</v>
      </c>
      <c r="P120" s="639">
        <v>105</v>
      </c>
    </row>
    <row r="121" spans="1:16" ht="15">
      <c r="A121" s="637">
        <v>642</v>
      </c>
      <c r="B121" s="336" t="s">
        <v>187</v>
      </c>
      <c r="C121" s="497">
        <v>19124</v>
      </c>
      <c r="D121" s="638">
        <v>0</v>
      </c>
      <c r="E121" s="300">
        <v>0</v>
      </c>
      <c r="F121" s="301">
        <v>10</v>
      </c>
      <c r="G121" s="300">
        <v>4.7619047619047619</v>
      </c>
      <c r="H121" s="301">
        <v>11</v>
      </c>
      <c r="I121" s="300">
        <v>5.2380952380952381</v>
      </c>
      <c r="J121" s="301">
        <v>15</v>
      </c>
      <c r="K121" s="300">
        <v>7.1428571428571423</v>
      </c>
      <c r="L121" s="301">
        <v>139</v>
      </c>
      <c r="M121" s="300">
        <v>66.19047619047619</v>
      </c>
      <c r="N121" s="301">
        <v>35</v>
      </c>
      <c r="O121" s="300">
        <v>16.666666666666664</v>
      </c>
      <c r="P121" s="639">
        <v>210</v>
      </c>
    </row>
    <row r="122" spans="1:16" ht="15">
      <c r="A122" s="637">
        <v>679</v>
      </c>
      <c r="B122" s="336" t="s">
        <v>3505</v>
      </c>
      <c r="C122" s="497">
        <v>28471</v>
      </c>
      <c r="D122" s="638">
        <v>5</v>
      </c>
      <c r="E122" s="300">
        <v>1.7543859649122806</v>
      </c>
      <c r="F122" s="301">
        <v>15</v>
      </c>
      <c r="G122" s="300">
        <v>5.2631578947368416</v>
      </c>
      <c r="H122" s="301">
        <v>21</v>
      </c>
      <c r="I122" s="300">
        <v>7.3684210526315779</v>
      </c>
      <c r="J122" s="301">
        <v>26</v>
      </c>
      <c r="K122" s="300">
        <v>9.1228070175438596</v>
      </c>
      <c r="L122" s="301">
        <v>137</v>
      </c>
      <c r="M122" s="300">
        <v>48.070175438596493</v>
      </c>
      <c r="N122" s="301">
        <v>81</v>
      </c>
      <c r="O122" s="300">
        <v>28.421052631578945</v>
      </c>
      <c r="P122" s="639">
        <v>285</v>
      </c>
    </row>
    <row r="123" spans="1:16" ht="15">
      <c r="A123" s="637">
        <v>789</v>
      </c>
      <c r="B123" s="336" t="s">
        <v>232</v>
      </c>
      <c r="C123" s="497">
        <v>16967</v>
      </c>
      <c r="D123" s="638">
        <v>4</v>
      </c>
      <c r="E123" s="300">
        <v>1.3071895424836601</v>
      </c>
      <c r="F123" s="301">
        <v>16</v>
      </c>
      <c r="G123" s="300">
        <v>5.2287581699346406</v>
      </c>
      <c r="H123" s="301">
        <v>21</v>
      </c>
      <c r="I123" s="300">
        <v>6.8627450980392162</v>
      </c>
      <c r="J123" s="301">
        <v>19</v>
      </c>
      <c r="K123" s="300">
        <v>6.2091503267973858</v>
      </c>
      <c r="L123" s="301">
        <v>140</v>
      </c>
      <c r="M123" s="300">
        <v>45.751633986928105</v>
      </c>
      <c r="N123" s="301">
        <v>106</v>
      </c>
      <c r="O123" s="300">
        <v>34.640522875816991</v>
      </c>
      <c r="P123" s="639">
        <v>306</v>
      </c>
    </row>
    <row r="124" spans="1:16" ht="15">
      <c r="A124" s="637">
        <v>792</v>
      </c>
      <c r="B124" s="336" t="s">
        <v>236</v>
      </c>
      <c r="C124" s="497">
        <v>6526</v>
      </c>
      <c r="D124" s="638">
        <v>3</v>
      </c>
      <c r="E124" s="300">
        <v>3.125</v>
      </c>
      <c r="F124" s="301">
        <v>4</v>
      </c>
      <c r="G124" s="300">
        <v>4.1666666666666661</v>
      </c>
      <c r="H124" s="301">
        <v>1</v>
      </c>
      <c r="I124" s="300">
        <v>1.0416666666666665</v>
      </c>
      <c r="J124" s="301">
        <v>3</v>
      </c>
      <c r="K124" s="300">
        <v>3.125</v>
      </c>
      <c r="L124" s="301">
        <v>60</v>
      </c>
      <c r="M124" s="300">
        <v>62.5</v>
      </c>
      <c r="N124" s="301">
        <v>25</v>
      </c>
      <c r="O124" s="300">
        <v>26.041666666666668</v>
      </c>
      <c r="P124" s="639">
        <v>96</v>
      </c>
    </row>
    <row r="125" spans="1:16" ht="15">
      <c r="A125" s="637">
        <v>809</v>
      </c>
      <c r="B125" s="336" t="s">
        <v>238</v>
      </c>
      <c r="C125" s="497">
        <v>11226</v>
      </c>
      <c r="D125" s="638">
        <v>2</v>
      </c>
      <c r="E125" s="300">
        <v>1.6666666666666667</v>
      </c>
      <c r="F125" s="301">
        <v>1</v>
      </c>
      <c r="G125" s="300">
        <v>0.83333333333333337</v>
      </c>
      <c r="H125" s="301">
        <v>4</v>
      </c>
      <c r="I125" s="300">
        <v>3.3333333333333335</v>
      </c>
      <c r="J125" s="301">
        <v>3</v>
      </c>
      <c r="K125" s="300">
        <v>2.5</v>
      </c>
      <c r="L125" s="301">
        <v>69</v>
      </c>
      <c r="M125" s="300">
        <v>57.499999999999993</v>
      </c>
      <c r="N125" s="301">
        <v>41</v>
      </c>
      <c r="O125" s="300">
        <v>34.166666666666664</v>
      </c>
      <c r="P125" s="639">
        <v>120</v>
      </c>
    </row>
    <row r="126" spans="1:16" ht="15">
      <c r="A126" s="637">
        <v>847</v>
      </c>
      <c r="B126" s="336" t="s">
        <v>246</v>
      </c>
      <c r="C126" s="497">
        <v>32336</v>
      </c>
      <c r="D126" s="638">
        <v>29</v>
      </c>
      <c r="E126" s="300">
        <v>3.9671682626538987</v>
      </c>
      <c r="F126" s="301">
        <v>69</v>
      </c>
      <c r="G126" s="300">
        <v>9.4391244870041042</v>
      </c>
      <c r="H126" s="301">
        <v>80</v>
      </c>
      <c r="I126" s="300">
        <v>10.943912448700409</v>
      </c>
      <c r="J126" s="301">
        <v>89</v>
      </c>
      <c r="K126" s="300">
        <v>12.175102599179207</v>
      </c>
      <c r="L126" s="301">
        <v>328</v>
      </c>
      <c r="M126" s="300">
        <v>44.870041039671683</v>
      </c>
      <c r="N126" s="301">
        <v>136</v>
      </c>
      <c r="O126" s="300">
        <v>18.604651162790699</v>
      </c>
      <c r="P126" s="639">
        <v>731</v>
      </c>
    </row>
    <row r="127" spans="1:16" ht="15">
      <c r="A127" s="637">
        <v>856</v>
      </c>
      <c r="B127" s="336" t="s">
        <v>251</v>
      </c>
      <c r="C127" s="497">
        <v>6778</v>
      </c>
      <c r="D127" s="638">
        <v>5</v>
      </c>
      <c r="E127" s="300">
        <v>4.2372881355932197</v>
      </c>
      <c r="F127" s="301">
        <v>4</v>
      </c>
      <c r="G127" s="300">
        <v>3.3898305084745761</v>
      </c>
      <c r="H127" s="301">
        <v>8</v>
      </c>
      <c r="I127" s="300">
        <v>6.7796610169491522</v>
      </c>
      <c r="J127" s="301">
        <v>6</v>
      </c>
      <c r="K127" s="300">
        <v>5.0847457627118651</v>
      </c>
      <c r="L127" s="301">
        <v>53</v>
      </c>
      <c r="M127" s="300">
        <v>44.915254237288138</v>
      </c>
      <c r="N127" s="301">
        <v>42</v>
      </c>
      <c r="O127" s="300">
        <v>35.593220338983052</v>
      </c>
      <c r="P127" s="639">
        <v>118</v>
      </c>
    </row>
    <row r="128" spans="1:16" ht="15">
      <c r="A128" s="637">
        <v>861</v>
      </c>
      <c r="B128" s="336" t="s">
        <v>255</v>
      </c>
      <c r="C128" s="497">
        <v>12269</v>
      </c>
      <c r="D128" s="638">
        <v>1</v>
      </c>
      <c r="E128" s="300">
        <v>0.69444444444444442</v>
      </c>
      <c r="F128" s="301">
        <v>3</v>
      </c>
      <c r="G128" s="300">
        <v>2.083333333333333</v>
      </c>
      <c r="H128" s="301">
        <v>8</v>
      </c>
      <c r="I128" s="300">
        <v>5.5555555555555554</v>
      </c>
      <c r="J128" s="301">
        <v>4</v>
      </c>
      <c r="K128" s="300">
        <v>2.7777777777777777</v>
      </c>
      <c r="L128" s="301">
        <v>91</v>
      </c>
      <c r="M128" s="300">
        <v>63.194444444444443</v>
      </c>
      <c r="N128" s="301">
        <v>37</v>
      </c>
      <c r="O128" s="300">
        <v>25.694444444444443</v>
      </c>
      <c r="P128" s="639">
        <v>144</v>
      </c>
    </row>
    <row r="129" spans="1:16">
      <c r="A129" s="634">
        <v>9</v>
      </c>
      <c r="B129" s="185" t="s">
        <v>3421</v>
      </c>
      <c r="C129" s="430">
        <v>4247875</v>
      </c>
      <c r="D129" s="635">
        <v>2128</v>
      </c>
      <c r="E129" s="69">
        <v>3.3725316174839142</v>
      </c>
      <c r="F129" s="66">
        <v>2712</v>
      </c>
      <c r="G129" s="69">
        <v>4.2980760087482963</v>
      </c>
      <c r="H129" s="66">
        <v>3466</v>
      </c>
      <c r="I129" s="69">
        <v>5.493042568702653</v>
      </c>
      <c r="J129" s="66">
        <v>4669</v>
      </c>
      <c r="K129" s="69">
        <v>7.3996006212558241</v>
      </c>
      <c r="L129" s="66">
        <v>22883</v>
      </c>
      <c r="M129" s="69">
        <v>36.26580874195696</v>
      </c>
      <c r="N129" s="66">
        <v>27240</v>
      </c>
      <c r="O129" s="69">
        <v>43.170940441852359</v>
      </c>
      <c r="P129" s="636">
        <v>63098</v>
      </c>
    </row>
    <row r="130" spans="1:16" ht="15">
      <c r="A130" s="637">
        <v>1</v>
      </c>
      <c r="B130" s="336" t="s">
        <v>6</v>
      </c>
      <c r="C130" s="497">
        <v>2653729</v>
      </c>
      <c r="D130" s="638">
        <v>1883</v>
      </c>
      <c r="E130" s="300">
        <v>3.859476521347025</v>
      </c>
      <c r="F130" s="301">
        <v>2254</v>
      </c>
      <c r="G130" s="300">
        <v>4.619893828526922</v>
      </c>
      <c r="H130" s="301">
        <v>2598</v>
      </c>
      <c r="I130" s="300">
        <v>5.3249707925966918</v>
      </c>
      <c r="J130" s="301">
        <v>3512</v>
      </c>
      <c r="K130" s="300">
        <v>7.1983438889913707</v>
      </c>
      <c r="L130" s="301">
        <v>17536</v>
      </c>
      <c r="M130" s="300">
        <v>35.942528028858966</v>
      </c>
      <c r="N130" s="301">
        <v>21006</v>
      </c>
      <c r="O130" s="300">
        <v>43.054786939679026</v>
      </c>
      <c r="P130" s="639">
        <v>48789</v>
      </c>
    </row>
    <row r="131" spans="1:16" ht="15">
      <c r="A131" s="637">
        <v>79</v>
      </c>
      <c r="B131" s="336" t="s">
        <v>41</v>
      </c>
      <c r="C131" s="497">
        <v>56928</v>
      </c>
      <c r="D131" s="638">
        <v>9</v>
      </c>
      <c r="E131" s="300">
        <v>1.9650655021834063</v>
      </c>
      <c r="F131" s="301">
        <v>13</v>
      </c>
      <c r="G131" s="300">
        <v>2.8384279475982535</v>
      </c>
      <c r="H131" s="301">
        <v>28</v>
      </c>
      <c r="I131" s="300">
        <v>6.1135371179039302</v>
      </c>
      <c r="J131" s="301">
        <v>31</v>
      </c>
      <c r="K131" s="300">
        <v>6.7685589519650664</v>
      </c>
      <c r="L131" s="301">
        <v>201</v>
      </c>
      <c r="M131" s="300">
        <v>43.886462882096069</v>
      </c>
      <c r="N131" s="301">
        <v>176</v>
      </c>
      <c r="O131" s="300">
        <v>38.427947598253276</v>
      </c>
      <c r="P131" s="639">
        <v>458</v>
      </c>
    </row>
    <row r="132" spans="1:16" ht="15">
      <c r="A132" s="637">
        <v>88</v>
      </c>
      <c r="B132" s="336" t="s">
        <v>45</v>
      </c>
      <c r="C132" s="497">
        <v>578376</v>
      </c>
      <c r="D132" s="638">
        <v>98</v>
      </c>
      <c r="E132" s="300">
        <v>2.1600176327970027</v>
      </c>
      <c r="F132" s="301">
        <v>165</v>
      </c>
      <c r="G132" s="300">
        <v>3.636764381750055</v>
      </c>
      <c r="H132" s="301">
        <v>342</v>
      </c>
      <c r="I132" s="300">
        <v>7.5380207185364787</v>
      </c>
      <c r="J132" s="301">
        <v>376</v>
      </c>
      <c r="K132" s="300">
        <v>8.2874145911395196</v>
      </c>
      <c r="L132" s="301">
        <v>1851</v>
      </c>
      <c r="M132" s="300">
        <v>40.797884064359707</v>
      </c>
      <c r="N132" s="301">
        <v>1705</v>
      </c>
      <c r="O132" s="300">
        <v>37.579898611417235</v>
      </c>
      <c r="P132" s="639">
        <v>4537</v>
      </c>
    </row>
    <row r="133" spans="1:16" ht="15">
      <c r="A133" s="637">
        <v>129</v>
      </c>
      <c r="B133" s="336" t="s">
        <v>3506</v>
      </c>
      <c r="C133" s="497">
        <v>87385</v>
      </c>
      <c r="D133" s="638">
        <v>19</v>
      </c>
      <c r="E133" s="300">
        <v>2.945736434108527</v>
      </c>
      <c r="F133" s="301">
        <v>26</v>
      </c>
      <c r="G133" s="300">
        <v>4.0310077519379846</v>
      </c>
      <c r="H133" s="301">
        <v>29</v>
      </c>
      <c r="I133" s="300">
        <v>4.4961240310077519</v>
      </c>
      <c r="J133" s="301">
        <v>49</v>
      </c>
      <c r="K133" s="300">
        <v>7.5968992248062017</v>
      </c>
      <c r="L133" s="301">
        <v>213</v>
      </c>
      <c r="M133" s="300">
        <v>33.02325581395349</v>
      </c>
      <c r="N133" s="301">
        <v>309</v>
      </c>
      <c r="O133" s="300">
        <v>47.906976744186046</v>
      </c>
      <c r="P133" s="639">
        <v>645</v>
      </c>
    </row>
    <row r="134" spans="1:16" ht="15">
      <c r="A134" s="637">
        <v>212</v>
      </c>
      <c r="B134" s="336" t="s">
        <v>90</v>
      </c>
      <c r="C134" s="497">
        <v>85706</v>
      </c>
      <c r="D134" s="638">
        <v>17</v>
      </c>
      <c r="E134" s="300">
        <v>1.7689906347554629</v>
      </c>
      <c r="F134" s="301">
        <v>31</v>
      </c>
      <c r="G134" s="300">
        <v>3.225806451612903</v>
      </c>
      <c r="H134" s="301">
        <v>61</v>
      </c>
      <c r="I134" s="300">
        <v>6.3475546305931312</v>
      </c>
      <c r="J134" s="301">
        <v>104</v>
      </c>
      <c r="K134" s="300">
        <v>10.822060353798127</v>
      </c>
      <c r="L134" s="301">
        <v>324</v>
      </c>
      <c r="M134" s="300">
        <v>33.714880332986475</v>
      </c>
      <c r="N134" s="301">
        <v>424</v>
      </c>
      <c r="O134" s="300">
        <v>44.120707596253901</v>
      </c>
      <c r="P134" s="639">
        <v>961</v>
      </c>
    </row>
    <row r="135" spans="1:16" ht="15">
      <c r="A135" s="637">
        <v>266</v>
      </c>
      <c r="B135" s="336" t="s">
        <v>104</v>
      </c>
      <c r="C135" s="497">
        <v>253699</v>
      </c>
      <c r="D135" s="638">
        <v>27</v>
      </c>
      <c r="E135" s="300">
        <v>0.85039370078740151</v>
      </c>
      <c r="F135" s="301">
        <v>68</v>
      </c>
      <c r="G135" s="300">
        <v>2.1417322834645667</v>
      </c>
      <c r="H135" s="301">
        <v>164</v>
      </c>
      <c r="I135" s="300">
        <v>5.165354330708662</v>
      </c>
      <c r="J135" s="301">
        <v>240</v>
      </c>
      <c r="K135" s="300">
        <v>7.5590551181102361</v>
      </c>
      <c r="L135" s="301">
        <v>824</v>
      </c>
      <c r="M135" s="300">
        <v>25.952755905511811</v>
      </c>
      <c r="N135" s="301">
        <v>1852</v>
      </c>
      <c r="O135" s="300">
        <v>58.330708661417319</v>
      </c>
      <c r="P135" s="639">
        <v>3175</v>
      </c>
    </row>
    <row r="136" spans="1:16" ht="15">
      <c r="A136" s="637">
        <v>308</v>
      </c>
      <c r="B136" s="336" t="s">
        <v>112</v>
      </c>
      <c r="C136" s="497">
        <v>57024</v>
      </c>
      <c r="D136" s="638">
        <v>3</v>
      </c>
      <c r="E136" s="300">
        <v>0.72639225181598066</v>
      </c>
      <c r="F136" s="301">
        <v>13</v>
      </c>
      <c r="G136" s="300">
        <v>3.1476997578692498</v>
      </c>
      <c r="H136" s="301">
        <v>10</v>
      </c>
      <c r="I136" s="300">
        <v>2.4213075060532687</v>
      </c>
      <c r="J136" s="301">
        <v>32</v>
      </c>
      <c r="K136" s="300">
        <v>7.7481840193704601</v>
      </c>
      <c r="L136" s="301">
        <v>170</v>
      </c>
      <c r="M136" s="300">
        <v>41.162227602905574</v>
      </c>
      <c r="N136" s="301">
        <v>185</v>
      </c>
      <c r="O136" s="300">
        <v>44.794188861985475</v>
      </c>
      <c r="P136" s="639">
        <v>413</v>
      </c>
    </row>
    <row r="137" spans="1:16" ht="15">
      <c r="A137" s="637">
        <v>360</v>
      </c>
      <c r="B137" s="336" t="s">
        <v>3507</v>
      </c>
      <c r="C137" s="497">
        <v>303766</v>
      </c>
      <c r="D137" s="638">
        <v>54</v>
      </c>
      <c r="E137" s="300">
        <v>1.6656384947563232</v>
      </c>
      <c r="F137" s="301">
        <v>138</v>
      </c>
      <c r="G137" s="300">
        <v>4.2566317088217147</v>
      </c>
      <c r="H137" s="301">
        <v>211</v>
      </c>
      <c r="I137" s="300">
        <v>6.5083281924737824</v>
      </c>
      <c r="J137" s="301">
        <v>280</v>
      </c>
      <c r="K137" s="300">
        <v>8.6366440468846388</v>
      </c>
      <c r="L137" s="301">
        <v>1394</v>
      </c>
      <c r="M137" s="300">
        <v>42.998149290561386</v>
      </c>
      <c r="N137" s="301">
        <v>1165</v>
      </c>
      <c r="O137" s="300">
        <v>35.93460826650216</v>
      </c>
      <c r="P137" s="639">
        <v>3242</v>
      </c>
    </row>
    <row r="138" spans="1:16" ht="15">
      <c r="A138" s="637">
        <v>380</v>
      </c>
      <c r="B138" s="336" t="s">
        <v>139</v>
      </c>
      <c r="C138" s="497">
        <v>79103</v>
      </c>
      <c r="D138" s="638">
        <v>3</v>
      </c>
      <c r="E138" s="300">
        <v>0.89285714285714279</v>
      </c>
      <c r="F138" s="301">
        <v>1</v>
      </c>
      <c r="G138" s="300">
        <v>0.29761904761904762</v>
      </c>
      <c r="H138" s="301">
        <v>11</v>
      </c>
      <c r="I138" s="300">
        <v>3.2738095238095242</v>
      </c>
      <c r="J138" s="301">
        <v>13</v>
      </c>
      <c r="K138" s="300">
        <v>3.8690476190476191</v>
      </c>
      <c r="L138" s="301">
        <v>154</v>
      </c>
      <c r="M138" s="300">
        <v>45.833333333333329</v>
      </c>
      <c r="N138" s="301">
        <v>154</v>
      </c>
      <c r="O138" s="300">
        <v>45.833333333333329</v>
      </c>
      <c r="P138" s="639">
        <v>336</v>
      </c>
    </row>
    <row r="139" spans="1:16" ht="15.75" thickBot="1">
      <c r="A139" s="640">
        <v>631</v>
      </c>
      <c r="B139" s="641" t="s">
        <v>185</v>
      </c>
      <c r="C139" s="497">
        <v>92159</v>
      </c>
      <c r="D139" s="642">
        <v>15</v>
      </c>
      <c r="E139" s="325">
        <v>2.7675276752767526</v>
      </c>
      <c r="F139" s="326">
        <v>3</v>
      </c>
      <c r="G139" s="325">
        <v>0.55350553505535049</v>
      </c>
      <c r="H139" s="326">
        <v>12</v>
      </c>
      <c r="I139" s="325">
        <v>2.214022140221402</v>
      </c>
      <c r="J139" s="326">
        <v>32</v>
      </c>
      <c r="K139" s="325">
        <v>5.9040590405904059</v>
      </c>
      <c r="L139" s="326">
        <v>216</v>
      </c>
      <c r="M139" s="325">
        <v>39.852398523985237</v>
      </c>
      <c r="N139" s="326">
        <v>264</v>
      </c>
      <c r="O139" s="325">
        <v>48.708487084870846</v>
      </c>
      <c r="P139" s="643">
        <v>542</v>
      </c>
    </row>
    <row r="140" spans="1:16">
      <c r="B140" s="63"/>
    </row>
    <row r="141" spans="1:16">
      <c r="A141" s="644" t="s">
        <v>444</v>
      </c>
      <c r="B141" s="985" t="s">
        <v>3534</v>
      </c>
      <c r="C141" s="985"/>
    </row>
    <row r="142" spans="1:16">
      <c r="A142" s="645" t="s">
        <v>3519</v>
      </c>
      <c r="B142" s="986" t="s">
        <v>3535</v>
      </c>
      <c r="C142" s="986"/>
    </row>
    <row r="143" spans="1:16">
      <c r="B143" s="62"/>
    </row>
    <row r="144" spans="1:16">
      <c r="B144" s="646"/>
    </row>
  </sheetData>
  <sheetProtection autoFilter="0"/>
  <mergeCells count="8">
    <mergeCell ref="B142:C142"/>
    <mergeCell ref="C2:C4"/>
    <mergeCell ref="D1:O1"/>
    <mergeCell ref="A2:A5"/>
    <mergeCell ref="B2:B4"/>
    <mergeCell ref="D2:O3"/>
    <mergeCell ref="P2:P4"/>
    <mergeCell ref="B141:C141"/>
  </mergeCells>
  <pageMargins left="0.75" right="0.75" top="1" bottom="1" header="0" footer="0"/>
  <pageSetup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4D3B3-558E-4278-8E99-5A3360526BE9}">
  <sheetPr>
    <tabColor rgb="FFC00000"/>
  </sheetPr>
  <dimension ref="A1:AO131"/>
  <sheetViews>
    <sheetView topLeftCell="AE1" workbookViewId="0">
      <selection activeCell="AR11" sqref="AR11"/>
    </sheetView>
  </sheetViews>
  <sheetFormatPr defaultColWidth="11.42578125" defaultRowHeight="12.75"/>
  <cols>
    <col min="1" max="1" width="25.28515625" customWidth="1"/>
    <col min="4" max="4" width="9.140625" customWidth="1"/>
    <col min="5" max="5" width="13.85546875" customWidth="1"/>
    <col min="9" max="9" width="13.7109375" customWidth="1"/>
    <col min="14" max="14" width="15.28515625" customWidth="1"/>
    <col min="15" max="15" width="16.5703125" customWidth="1"/>
    <col min="17" max="17" width="17.5703125" customWidth="1"/>
    <col min="29" max="29" width="13.42578125" customWidth="1"/>
    <col min="31" max="31" width="14.140625" customWidth="1"/>
    <col min="40" max="40" width="15" customWidth="1"/>
    <col min="41" max="41" width="12.42578125" customWidth="1"/>
  </cols>
  <sheetData>
    <row r="1" spans="1:41" ht="55.5" customHeight="1">
      <c r="A1" s="622"/>
      <c r="B1" s="994" t="s">
        <v>3536</v>
      </c>
      <c r="C1" s="995"/>
      <c r="D1" s="995"/>
      <c r="E1" s="995"/>
      <c r="F1" s="995"/>
      <c r="G1" s="995"/>
      <c r="H1" s="995"/>
      <c r="I1" s="995"/>
      <c r="J1" s="995"/>
      <c r="K1" s="995"/>
      <c r="L1" s="995"/>
      <c r="M1" s="995"/>
      <c r="N1" s="995"/>
      <c r="O1" s="995"/>
      <c r="P1" s="995"/>
      <c r="Q1" s="995"/>
      <c r="R1" s="995"/>
      <c r="S1" s="995"/>
      <c r="T1" s="995"/>
      <c r="U1" s="995"/>
      <c r="V1" s="995"/>
      <c r="W1" s="995"/>
      <c r="X1" s="995"/>
      <c r="Y1" s="995"/>
      <c r="Z1" s="995"/>
      <c r="AA1" s="995"/>
      <c r="AB1" s="995"/>
      <c r="AC1" s="995"/>
      <c r="AD1" s="995"/>
      <c r="AE1" s="995"/>
      <c r="AF1" s="995"/>
      <c r="AG1" s="995"/>
      <c r="AH1" s="995"/>
      <c r="AI1" s="995"/>
      <c r="AJ1" s="995"/>
      <c r="AK1" s="995"/>
      <c r="AL1" s="995"/>
      <c r="AM1" s="995"/>
      <c r="AN1" s="995"/>
      <c r="AO1" s="995"/>
    </row>
    <row r="2" spans="1:41" ht="28.5" customHeight="1">
      <c r="A2" s="990" t="s">
        <v>3537</v>
      </c>
      <c r="B2" s="991"/>
      <c r="C2" s="749" t="s">
        <v>692</v>
      </c>
      <c r="D2" s="749" t="s">
        <v>696</v>
      </c>
      <c r="E2" s="749">
        <v>3</v>
      </c>
      <c r="F2" s="749">
        <v>4</v>
      </c>
      <c r="G2" s="749">
        <v>5</v>
      </c>
      <c r="H2" s="749" t="s">
        <v>706</v>
      </c>
      <c r="I2" s="749">
        <v>7</v>
      </c>
      <c r="J2" s="749" t="s">
        <v>713</v>
      </c>
      <c r="K2" s="749" t="s">
        <v>714</v>
      </c>
      <c r="L2" s="749" t="s">
        <v>3538</v>
      </c>
      <c r="M2" s="749" t="s">
        <v>3539</v>
      </c>
      <c r="N2" s="749" t="s">
        <v>3540</v>
      </c>
      <c r="O2" s="749" t="s">
        <v>3541</v>
      </c>
      <c r="P2" s="749" t="s">
        <v>3542</v>
      </c>
      <c r="Q2" s="749" t="s">
        <v>3543</v>
      </c>
      <c r="R2" s="749" t="s">
        <v>3544</v>
      </c>
      <c r="S2" s="749" t="s">
        <v>3545</v>
      </c>
      <c r="T2" s="749" t="s">
        <v>3546</v>
      </c>
      <c r="U2" s="749" t="s">
        <v>3547</v>
      </c>
      <c r="V2" s="749" t="s">
        <v>3548</v>
      </c>
      <c r="W2" s="749" t="s">
        <v>3549</v>
      </c>
      <c r="X2" s="749" t="s">
        <v>3550</v>
      </c>
      <c r="Y2" s="749" t="s">
        <v>3551</v>
      </c>
      <c r="Z2" s="749" t="s">
        <v>3552</v>
      </c>
      <c r="AA2" s="749" t="s">
        <v>3553</v>
      </c>
      <c r="AB2" s="749" t="s">
        <v>3554</v>
      </c>
      <c r="AC2" s="749" t="s">
        <v>3555</v>
      </c>
      <c r="AD2" s="749" t="s">
        <v>3556</v>
      </c>
      <c r="AE2" s="749" t="s">
        <v>3557</v>
      </c>
      <c r="AF2" s="749" t="s">
        <v>3558</v>
      </c>
      <c r="AG2" s="749" t="s">
        <v>3559</v>
      </c>
      <c r="AH2" s="749" t="s">
        <v>3560</v>
      </c>
      <c r="AI2" s="749" t="s">
        <v>3561</v>
      </c>
      <c r="AJ2" s="749" t="s">
        <v>3562</v>
      </c>
      <c r="AK2" s="749" t="s">
        <v>3563</v>
      </c>
      <c r="AL2" s="749" t="s">
        <v>3564</v>
      </c>
      <c r="AM2" s="749" t="s">
        <v>3565</v>
      </c>
      <c r="AN2" s="996" t="s">
        <v>3566</v>
      </c>
      <c r="AO2" s="998" t="s">
        <v>3567</v>
      </c>
    </row>
    <row r="3" spans="1:41" ht="45" customHeight="1" thickBot="1">
      <c r="A3" s="992"/>
      <c r="B3" s="993"/>
      <c r="C3" s="753" t="s">
        <v>3568</v>
      </c>
      <c r="D3" s="753" t="s">
        <v>3569</v>
      </c>
      <c r="E3" s="662" t="s">
        <v>3570</v>
      </c>
      <c r="F3" s="662" t="s">
        <v>3571</v>
      </c>
      <c r="G3" s="662" t="s">
        <v>3572</v>
      </c>
      <c r="H3" s="753" t="s">
        <v>3573</v>
      </c>
      <c r="I3" s="662" t="s">
        <v>3574</v>
      </c>
      <c r="J3" s="753" t="s">
        <v>3575</v>
      </c>
      <c r="K3" s="753" t="s">
        <v>3576</v>
      </c>
      <c r="L3" s="753" t="s">
        <v>3577</v>
      </c>
      <c r="M3" s="753" t="s">
        <v>3578</v>
      </c>
      <c r="N3" s="662" t="s">
        <v>3579</v>
      </c>
      <c r="O3" s="662" t="s">
        <v>3580</v>
      </c>
      <c r="P3" s="753" t="s">
        <v>3581</v>
      </c>
      <c r="Q3" s="662" t="s">
        <v>3582</v>
      </c>
      <c r="R3" s="753" t="s">
        <v>3583</v>
      </c>
      <c r="S3" s="753" t="s">
        <v>3584</v>
      </c>
      <c r="T3" s="753" t="s">
        <v>3585</v>
      </c>
      <c r="U3" s="662" t="s">
        <v>3586</v>
      </c>
      <c r="V3" s="753" t="s">
        <v>3587</v>
      </c>
      <c r="W3" s="753" t="s">
        <v>3588</v>
      </c>
      <c r="X3" s="753" t="s">
        <v>3589</v>
      </c>
      <c r="Y3" s="753" t="s">
        <v>3590</v>
      </c>
      <c r="Z3" s="753" t="s">
        <v>3591</v>
      </c>
      <c r="AA3" s="753" t="s">
        <v>3592</v>
      </c>
      <c r="AB3" s="753" t="s">
        <v>3593</v>
      </c>
      <c r="AC3" s="662" t="s">
        <v>3594</v>
      </c>
      <c r="AD3" s="690" t="s">
        <v>3595</v>
      </c>
      <c r="AE3" s="662" t="s">
        <v>3596</v>
      </c>
      <c r="AF3" s="753" t="s">
        <v>3597</v>
      </c>
      <c r="AG3" s="689" t="s">
        <v>3598</v>
      </c>
      <c r="AH3" s="691" t="s">
        <v>3599</v>
      </c>
      <c r="AI3" s="685" t="s">
        <v>3600</v>
      </c>
      <c r="AJ3" s="686" t="s">
        <v>3601</v>
      </c>
      <c r="AK3" s="687" t="s">
        <v>3602</v>
      </c>
      <c r="AL3" s="687" t="s">
        <v>3603</v>
      </c>
      <c r="AM3" s="688" t="s">
        <v>3604</v>
      </c>
      <c r="AN3" s="997"/>
      <c r="AO3" s="999"/>
    </row>
    <row r="4" spans="1:41" ht="24.75" customHeight="1">
      <c r="A4" s="988" t="s">
        <v>3605</v>
      </c>
      <c r="B4" s="989"/>
      <c r="C4" s="752">
        <v>4521</v>
      </c>
      <c r="D4" s="752">
        <v>6955</v>
      </c>
      <c r="E4" s="752">
        <v>14</v>
      </c>
      <c r="F4" s="752">
        <v>103</v>
      </c>
      <c r="G4" s="752">
        <v>1680005</v>
      </c>
      <c r="H4" s="752">
        <v>163</v>
      </c>
      <c r="I4" s="752">
        <v>246</v>
      </c>
      <c r="J4" s="752">
        <v>2312</v>
      </c>
      <c r="K4" s="752">
        <v>846332</v>
      </c>
      <c r="L4" s="752">
        <v>1055</v>
      </c>
      <c r="M4" s="752">
        <v>3174</v>
      </c>
      <c r="N4" s="752">
        <v>12</v>
      </c>
      <c r="O4" s="752">
        <v>35</v>
      </c>
      <c r="P4" s="752">
        <v>907</v>
      </c>
      <c r="Q4" s="752">
        <v>6419</v>
      </c>
      <c r="R4" s="752">
        <v>2845</v>
      </c>
      <c r="S4" s="752">
        <v>45538</v>
      </c>
      <c r="T4" s="752">
        <v>69</v>
      </c>
      <c r="U4" s="752">
        <v>64</v>
      </c>
      <c r="V4" s="752">
        <v>4509</v>
      </c>
      <c r="W4" s="752">
        <v>1895</v>
      </c>
      <c r="X4" s="752">
        <v>1707</v>
      </c>
      <c r="Y4" s="752">
        <v>115</v>
      </c>
      <c r="Z4" s="752">
        <v>20588</v>
      </c>
      <c r="AA4" s="752">
        <v>136</v>
      </c>
      <c r="AB4" s="752">
        <v>24</v>
      </c>
      <c r="AC4" s="752">
        <v>17192</v>
      </c>
      <c r="AD4" s="752">
        <v>60943</v>
      </c>
      <c r="AE4" s="752">
        <v>277</v>
      </c>
      <c r="AF4" s="752">
        <v>4</v>
      </c>
      <c r="AG4" s="752">
        <v>7123</v>
      </c>
      <c r="AH4" s="752">
        <v>9</v>
      </c>
      <c r="AI4" s="752">
        <v>434</v>
      </c>
      <c r="AJ4" s="752">
        <v>15</v>
      </c>
      <c r="AK4" s="752">
        <v>11</v>
      </c>
      <c r="AL4" s="752">
        <v>1223</v>
      </c>
      <c r="AM4" s="752">
        <v>83</v>
      </c>
      <c r="AN4" s="752">
        <v>2717057</v>
      </c>
      <c r="AO4" s="752">
        <v>942849</v>
      </c>
    </row>
    <row r="5" spans="1:41">
      <c r="A5" s="1" t="s">
        <v>6</v>
      </c>
      <c r="B5" s="12">
        <v>1</v>
      </c>
      <c r="C5" s="1">
        <v>2293</v>
      </c>
      <c r="D5" s="1">
        <v>3965</v>
      </c>
      <c r="E5" s="1"/>
      <c r="F5" s="1"/>
      <c r="G5" s="1">
        <v>544016</v>
      </c>
      <c r="H5" s="1">
        <v>13</v>
      </c>
      <c r="I5" s="1"/>
      <c r="J5" s="1">
        <v>968</v>
      </c>
      <c r="K5" s="1">
        <v>175763</v>
      </c>
      <c r="L5" s="1">
        <v>485</v>
      </c>
      <c r="M5" s="1">
        <v>442</v>
      </c>
      <c r="N5" s="1">
        <v>1</v>
      </c>
      <c r="O5" s="1"/>
      <c r="P5" s="1">
        <v>361</v>
      </c>
      <c r="Q5" s="1">
        <v>17</v>
      </c>
      <c r="R5" s="1">
        <v>1247</v>
      </c>
      <c r="S5" s="1">
        <v>1616</v>
      </c>
      <c r="T5" s="1">
        <v>1</v>
      </c>
      <c r="U5" s="1">
        <v>9</v>
      </c>
      <c r="V5" s="1">
        <v>2406</v>
      </c>
      <c r="W5" s="1">
        <v>1129</v>
      </c>
      <c r="X5" s="1">
        <v>895</v>
      </c>
      <c r="Y5" s="1">
        <v>51</v>
      </c>
      <c r="Z5" s="1">
        <v>9668</v>
      </c>
      <c r="AA5" s="1">
        <v>60</v>
      </c>
      <c r="AB5" s="1">
        <v>3</v>
      </c>
      <c r="AC5" s="1">
        <v>3828</v>
      </c>
      <c r="AD5" s="1">
        <v>30265</v>
      </c>
      <c r="AE5" s="1">
        <v>198</v>
      </c>
      <c r="AF5" s="1">
        <v>1</v>
      </c>
      <c r="AG5" s="1">
        <v>3442</v>
      </c>
      <c r="AH5" s="1">
        <v>5</v>
      </c>
      <c r="AI5" s="1">
        <v>287</v>
      </c>
      <c r="AJ5" s="1">
        <v>10</v>
      </c>
      <c r="AK5" s="1">
        <v>6</v>
      </c>
      <c r="AL5" s="1">
        <v>661</v>
      </c>
      <c r="AM5" s="1">
        <v>21</v>
      </c>
      <c r="AN5" s="1"/>
      <c r="AO5" s="1">
        <v>784133</v>
      </c>
    </row>
    <row r="6" spans="1:41">
      <c r="A6" s="1" t="s">
        <v>8</v>
      </c>
      <c r="B6" s="12">
        <v>2</v>
      </c>
      <c r="C6" s="1">
        <v>2</v>
      </c>
      <c r="D6" s="1">
        <v>15</v>
      </c>
      <c r="E6" s="1"/>
      <c r="F6" s="1">
        <v>1</v>
      </c>
      <c r="G6" s="1">
        <v>8051</v>
      </c>
      <c r="H6" s="1"/>
      <c r="I6" s="1"/>
      <c r="J6" s="1">
        <v>2</v>
      </c>
      <c r="K6" s="1">
        <v>3141</v>
      </c>
      <c r="L6" s="1">
        <v>3</v>
      </c>
      <c r="M6" s="1">
        <v>2</v>
      </c>
      <c r="N6" s="1"/>
      <c r="O6" s="1"/>
      <c r="P6" s="1">
        <v>2</v>
      </c>
      <c r="Q6" s="1">
        <v>360</v>
      </c>
      <c r="R6" s="1">
        <v>11</v>
      </c>
      <c r="S6" s="1">
        <v>1</v>
      </c>
      <c r="T6" s="1"/>
      <c r="U6" s="1"/>
      <c r="V6" s="1">
        <v>8</v>
      </c>
      <c r="W6" s="1"/>
      <c r="X6" s="1"/>
      <c r="Y6" s="1"/>
      <c r="Z6" s="1">
        <v>29</v>
      </c>
      <c r="AA6" s="1"/>
      <c r="AB6" s="1"/>
      <c r="AC6" s="1">
        <v>4</v>
      </c>
      <c r="AD6" s="1">
        <v>58</v>
      </c>
      <c r="AE6" s="1"/>
      <c r="AF6" s="1"/>
      <c r="AG6" s="1">
        <v>15</v>
      </c>
      <c r="AH6" s="1"/>
      <c r="AI6" s="1"/>
      <c r="AJ6" s="1"/>
      <c r="AK6" s="1"/>
      <c r="AL6" s="1"/>
      <c r="AM6" s="1">
        <v>2</v>
      </c>
      <c r="AN6" s="1"/>
      <c r="AO6" s="1">
        <v>11707</v>
      </c>
    </row>
    <row r="7" spans="1:41">
      <c r="A7" s="1" t="s">
        <v>10</v>
      </c>
      <c r="B7" s="12">
        <v>4</v>
      </c>
      <c r="C7" s="1">
        <v>5</v>
      </c>
      <c r="D7" s="1">
        <v>1</v>
      </c>
      <c r="E7" s="1"/>
      <c r="F7" s="1"/>
      <c r="G7" s="1">
        <v>614</v>
      </c>
      <c r="H7" s="1"/>
      <c r="I7" s="1"/>
      <c r="J7" s="1"/>
      <c r="K7" s="1">
        <v>760</v>
      </c>
      <c r="L7" s="1"/>
      <c r="M7" s="1"/>
      <c r="N7" s="1"/>
      <c r="O7" s="1"/>
      <c r="P7" s="1"/>
      <c r="Q7" s="1"/>
      <c r="R7" s="1"/>
      <c r="S7" s="1">
        <v>4</v>
      </c>
      <c r="T7" s="1"/>
      <c r="U7" s="1"/>
      <c r="V7" s="1"/>
      <c r="W7" s="1"/>
      <c r="X7" s="1"/>
      <c r="Y7" s="1"/>
      <c r="Z7" s="1">
        <v>2</v>
      </c>
      <c r="AA7" s="1"/>
      <c r="AB7" s="1"/>
      <c r="AC7" s="1"/>
      <c r="AD7" s="1">
        <v>4</v>
      </c>
      <c r="AE7" s="1"/>
      <c r="AF7" s="1"/>
      <c r="AG7" s="1">
        <v>3</v>
      </c>
      <c r="AH7" s="1"/>
      <c r="AI7" s="1"/>
      <c r="AJ7" s="1"/>
      <c r="AK7" s="1"/>
      <c r="AL7" s="1"/>
      <c r="AM7" s="1"/>
      <c r="AN7" s="1"/>
      <c r="AO7" s="1">
        <v>1393</v>
      </c>
    </row>
    <row r="8" spans="1:41">
      <c r="A8" s="1" t="s">
        <v>12</v>
      </c>
      <c r="B8" s="12">
        <v>21</v>
      </c>
      <c r="C8" s="1"/>
      <c r="D8" s="1"/>
      <c r="E8" s="1"/>
      <c r="F8" s="1"/>
      <c r="G8" s="1">
        <v>558</v>
      </c>
      <c r="H8" s="1"/>
      <c r="I8" s="1"/>
      <c r="J8" s="1">
        <v>1</v>
      </c>
      <c r="K8" s="1">
        <v>2292</v>
      </c>
      <c r="L8" s="1"/>
      <c r="M8" s="1"/>
      <c r="N8" s="1"/>
      <c r="O8" s="1"/>
      <c r="P8" s="1"/>
      <c r="Q8" s="1"/>
      <c r="R8" s="1">
        <v>1</v>
      </c>
      <c r="S8" s="1">
        <v>1</v>
      </c>
      <c r="T8" s="1"/>
      <c r="U8" s="1"/>
      <c r="V8" s="1">
        <v>1</v>
      </c>
      <c r="W8" s="1"/>
      <c r="X8" s="1"/>
      <c r="Y8" s="1"/>
      <c r="Z8" s="1">
        <v>3</v>
      </c>
      <c r="AA8" s="1"/>
      <c r="AB8" s="1"/>
      <c r="AC8" s="1">
        <v>10</v>
      </c>
      <c r="AD8" s="1">
        <v>14</v>
      </c>
      <c r="AE8" s="1"/>
      <c r="AF8" s="1"/>
      <c r="AG8" s="1">
        <v>3</v>
      </c>
      <c r="AH8" s="1"/>
      <c r="AI8" s="1"/>
      <c r="AJ8" s="1"/>
      <c r="AK8" s="1"/>
      <c r="AL8" s="1"/>
      <c r="AM8" s="1"/>
      <c r="AN8" s="1"/>
      <c r="AO8" s="1">
        <v>2884</v>
      </c>
    </row>
    <row r="9" spans="1:41">
      <c r="A9" s="1" t="s">
        <v>14</v>
      </c>
      <c r="B9" s="12">
        <v>30</v>
      </c>
      <c r="C9" s="1">
        <v>3</v>
      </c>
      <c r="D9" s="1">
        <v>3</v>
      </c>
      <c r="E9" s="1"/>
      <c r="F9" s="1"/>
      <c r="G9" s="1">
        <v>8324</v>
      </c>
      <c r="H9" s="1"/>
      <c r="I9" s="1"/>
      <c r="J9" s="1"/>
      <c r="K9" s="1">
        <v>1094</v>
      </c>
      <c r="L9" s="1">
        <v>1</v>
      </c>
      <c r="M9" s="1">
        <v>1</v>
      </c>
      <c r="N9" s="1"/>
      <c r="O9" s="1"/>
      <c r="P9" s="1">
        <v>45</v>
      </c>
      <c r="Q9" s="1"/>
      <c r="R9" s="1">
        <v>13</v>
      </c>
      <c r="S9" s="1">
        <v>4</v>
      </c>
      <c r="T9" s="1"/>
      <c r="U9" s="1"/>
      <c r="V9" s="1">
        <v>22</v>
      </c>
      <c r="W9" s="1"/>
      <c r="X9" s="1">
        <v>5</v>
      </c>
      <c r="Y9" s="1"/>
      <c r="Z9" s="1">
        <v>86</v>
      </c>
      <c r="AA9" s="1">
        <v>2</v>
      </c>
      <c r="AB9" s="1"/>
      <c r="AC9" s="1">
        <v>1</v>
      </c>
      <c r="AD9" s="1">
        <v>454</v>
      </c>
      <c r="AE9" s="1"/>
      <c r="AF9" s="1"/>
      <c r="AG9" s="1">
        <v>19</v>
      </c>
      <c r="AH9" s="1"/>
      <c r="AI9" s="1"/>
      <c r="AJ9" s="1"/>
      <c r="AK9" s="1"/>
      <c r="AL9" s="1">
        <v>1</v>
      </c>
      <c r="AM9" s="1">
        <v>1</v>
      </c>
      <c r="AN9" s="1"/>
      <c r="AO9" s="1">
        <v>10079</v>
      </c>
    </row>
    <row r="10" spans="1:41">
      <c r="A10" s="1" t="s">
        <v>16</v>
      </c>
      <c r="B10" s="12">
        <v>31</v>
      </c>
      <c r="C10" s="1">
        <v>1</v>
      </c>
      <c r="D10" s="1">
        <v>8</v>
      </c>
      <c r="E10" s="1"/>
      <c r="F10" s="1">
        <v>1</v>
      </c>
      <c r="G10" s="1">
        <v>12433</v>
      </c>
      <c r="H10" s="1">
        <v>2</v>
      </c>
      <c r="I10" s="1">
        <v>1</v>
      </c>
      <c r="J10" s="1">
        <v>14</v>
      </c>
      <c r="K10" s="1">
        <v>4818</v>
      </c>
      <c r="L10" s="1">
        <v>3</v>
      </c>
      <c r="M10" s="1">
        <v>7</v>
      </c>
      <c r="N10" s="1">
        <v>2</v>
      </c>
      <c r="O10" s="1"/>
      <c r="P10" s="1">
        <v>20</v>
      </c>
      <c r="Q10" s="1">
        <v>293</v>
      </c>
      <c r="R10" s="1">
        <v>32</v>
      </c>
      <c r="S10" s="1">
        <v>5</v>
      </c>
      <c r="T10" s="1"/>
      <c r="U10" s="1"/>
      <c r="V10" s="1">
        <v>14</v>
      </c>
      <c r="W10" s="1">
        <v>8</v>
      </c>
      <c r="X10" s="1">
        <v>4</v>
      </c>
      <c r="Y10" s="1"/>
      <c r="Z10" s="1">
        <v>69</v>
      </c>
      <c r="AA10" s="1">
        <v>1</v>
      </c>
      <c r="AB10" s="1"/>
      <c r="AC10" s="1">
        <v>47</v>
      </c>
      <c r="AD10" s="1">
        <v>96</v>
      </c>
      <c r="AE10" s="1"/>
      <c r="AF10" s="1"/>
      <c r="AG10" s="1">
        <v>4</v>
      </c>
      <c r="AH10" s="1"/>
      <c r="AI10" s="1"/>
      <c r="AJ10" s="1"/>
      <c r="AK10" s="1"/>
      <c r="AL10" s="1"/>
      <c r="AM10" s="1">
        <v>3</v>
      </c>
      <c r="AN10" s="1"/>
      <c r="AO10" s="1">
        <v>17886</v>
      </c>
    </row>
    <row r="11" spans="1:41">
      <c r="A11" s="1" t="s">
        <v>18</v>
      </c>
      <c r="B11" s="12">
        <v>34</v>
      </c>
      <c r="C11" s="1">
        <v>37</v>
      </c>
      <c r="D11" s="1">
        <v>48</v>
      </c>
      <c r="E11" s="1"/>
      <c r="F11" s="1">
        <v>3</v>
      </c>
      <c r="G11" s="1">
        <v>23190</v>
      </c>
      <c r="H11" s="1">
        <v>2</v>
      </c>
      <c r="I11" s="1"/>
      <c r="J11" s="1">
        <v>9</v>
      </c>
      <c r="K11" s="1">
        <v>3963</v>
      </c>
      <c r="L11" s="1">
        <v>4</v>
      </c>
      <c r="M11" s="1">
        <v>4</v>
      </c>
      <c r="N11" s="1">
        <v>1</v>
      </c>
      <c r="O11" s="1">
        <v>6</v>
      </c>
      <c r="P11" s="1">
        <v>6</v>
      </c>
      <c r="Q11" s="1">
        <v>48</v>
      </c>
      <c r="R11" s="1">
        <v>54</v>
      </c>
      <c r="S11" s="1">
        <v>93</v>
      </c>
      <c r="T11" s="1">
        <v>1</v>
      </c>
      <c r="U11" s="1"/>
      <c r="V11" s="1">
        <v>42</v>
      </c>
      <c r="W11" s="1">
        <v>3</v>
      </c>
      <c r="X11" s="1">
        <v>15</v>
      </c>
      <c r="Y11" s="1">
        <v>1</v>
      </c>
      <c r="Z11" s="1">
        <v>91</v>
      </c>
      <c r="AA11" s="1"/>
      <c r="AB11" s="1"/>
      <c r="AC11" s="1">
        <v>144</v>
      </c>
      <c r="AD11" s="1">
        <v>436</v>
      </c>
      <c r="AE11" s="1"/>
      <c r="AF11" s="1"/>
      <c r="AG11" s="1">
        <v>59</v>
      </c>
      <c r="AH11" s="1"/>
      <c r="AI11" s="1"/>
      <c r="AJ11" s="1"/>
      <c r="AK11" s="1"/>
      <c r="AL11" s="1"/>
      <c r="AM11" s="1"/>
      <c r="AN11" s="1"/>
      <c r="AO11" s="1">
        <v>28260</v>
      </c>
    </row>
    <row r="12" spans="1:41">
      <c r="A12" s="1" t="s">
        <v>20</v>
      </c>
      <c r="B12" s="12">
        <v>36</v>
      </c>
      <c r="C12" s="1">
        <v>2</v>
      </c>
      <c r="D12" s="1"/>
      <c r="E12" s="1"/>
      <c r="F12" s="1"/>
      <c r="G12" s="1">
        <v>1800</v>
      </c>
      <c r="H12" s="1"/>
      <c r="I12" s="1"/>
      <c r="J12" s="1"/>
      <c r="K12" s="1">
        <v>534</v>
      </c>
      <c r="L12" s="1"/>
      <c r="M12" s="1"/>
      <c r="N12" s="1"/>
      <c r="O12" s="1"/>
      <c r="P12" s="1">
        <v>1</v>
      </c>
      <c r="Q12" s="1"/>
      <c r="R12" s="1">
        <v>4</v>
      </c>
      <c r="S12" s="1"/>
      <c r="T12" s="1"/>
      <c r="U12" s="1"/>
      <c r="V12" s="1">
        <v>1</v>
      </c>
      <c r="W12" s="1"/>
      <c r="X12" s="1">
        <v>10</v>
      </c>
      <c r="Y12" s="1">
        <v>1</v>
      </c>
      <c r="Z12" s="1">
        <v>16</v>
      </c>
      <c r="AA12" s="1"/>
      <c r="AB12" s="1"/>
      <c r="AC12" s="1">
        <v>1</v>
      </c>
      <c r="AD12" s="1">
        <v>37</v>
      </c>
      <c r="AE12" s="1"/>
      <c r="AF12" s="1"/>
      <c r="AG12" s="1">
        <v>13</v>
      </c>
      <c r="AH12" s="1"/>
      <c r="AI12" s="1"/>
      <c r="AJ12" s="1"/>
      <c r="AK12" s="1"/>
      <c r="AL12" s="1"/>
      <c r="AM12" s="1"/>
      <c r="AN12" s="1"/>
      <c r="AO12" s="1">
        <v>2420</v>
      </c>
    </row>
    <row r="13" spans="1:41">
      <c r="A13" s="1" t="s">
        <v>22</v>
      </c>
      <c r="B13" s="12">
        <v>38</v>
      </c>
      <c r="C13" s="1"/>
      <c r="D13" s="1"/>
      <c r="E13" s="1"/>
      <c r="F13" s="1"/>
      <c r="G13" s="1">
        <v>6545</v>
      </c>
      <c r="H13" s="1"/>
      <c r="I13" s="1"/>
      <c r="J13" s="1"/>
      <c r="K13" s="1">
        <v>1987</v>
      </c>
      <c r="L13" s="1">
        <v>1</v>
      </c>
      <c r="M13" s="1"/>
      <c r="N13" s="1"/>
      <c r="O13" s="1"/>
      <c r="P13" s="1"/>
      <c r="Q13" s="1">
        <v>3</v>
      </c>
      <c r="R13" s="1"/>
      <c r="S13" s="1"/>
      <c r="T13" s="1"/>
      <c r="U13" s="1"/>
      <c r="V13" s="1">
        <v>4</v>
      </c>
      <c r="W13" s="1"/>
      <c r="X13" s="1"/>
      <c r="Y13" s="1"/>
      <c r="Z13" s="1">
        <v>2</v>
      </c>
      <c r="AA13" s="1"/>
      <c r="AB13" s="1"/>
      <c r="AC13" s="1"/>
      <c r="AD13" s="1">
        <v>3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>
        <v>8545</v>
      </c>
    </row>
    <row r="14" spans="1:41">
      <c r="A14" s="1" t="s">
        <v>24</v>
      </c>
      <c r="B14" s="12">
        <v>40</v>
      </c>
      <c r="C14" s="1">
        <v>1</v>
      </c>
      <c r="D14" s="1">
        <v>6</v>
      </c>
      <c r="E14" s="1"/>
      <c r="F14" s="1"/>
      <c r="G14" s="1">
        <v>8123</v>
      </c>
      <c r="H14" s="1">
        <v>1</v>
      </c>
      <c r="I14" s="1"/>
      <c r="J14" s="1">
        <v>30</v>
      </c>
      <c r="K14" s="1">
        <v>6936</v>
      </c>
      <c r="L14" s="1"/>
      <c r="M14" s="1">
        <v>9</v>
      </c>
      <c r="N14" s="1"/>
      <c r="O14" s="1"/>
      <c r="P14" s="1">
        <v>1</v>
      </c>
      <c r="Q14" s="1">
        <v>27</v>
      </c>
      <c r="R14" s="1"/>
      <c r="S14" s="1">
        <v>1</v>
      </c>
      <c r="T14" s="1"/>
      <c r="U14" s="1"/>
      <c r="V14" s="1">
        <v>9</v>
      </c>
      <c r="W14" s="1">
        <v>4</v>
      </c>
      <c r="X14" s="1">
        <v>4</v>
      </c>
      <c r="Y14" s="1"/>
      <c r="Z14" s="1">
        <v>47</v>
      </c>
      <c r="AA14" s="1">
        <v>1</v>
      </c>
      <c r="AB14" s="1"/>
      <c r="AC14" s="1">
        <v>7</v>
      </c>
      <c r="AD14" s="1">
        <v>27</v>
      </c>
      <c r="AE14" s="1"/>
      <c r="AF14" s="1"/>
      <c r="AG14" s="1">
        <v>6</v>
      </c>
      <c r="AH14" s="1"/>
      <c r="AI14" s="1"/>
      <c r="AJ14" s="1"/>
      <c r="AK14" s="1"/>
      <c r="AL14" s="1"/>
      <c r="AM14" s="1">
        <v>2</v>
      </c>
      <c r="AN14" s="1"/>
      <c r="AO14" s="1">
        <v>15242</v>
      </c>
    </row>
    <row r="15" spans="1:41">
      <c r="A15" s="1" t="s">
        <v>3489</v>
      </c>
      <c r="B15" s="12">
        <v>42</v>
      </c>
      <c r="C15" s="1">
        <v>8</v>
      </c>
      <c r="D15" s="1">
        <v>44</v>
      </c>
      <c r="E15" s="1"/>
      <c r="F15" s="1"/>
      <c r="G15" s="1">
        <v>15205</v>
      </c>
      <c r="H15" s="1"/>
      <c r="I15" s="1"/>
      <c r="J15" s="1">
        <v>7</v>
      </c>
      <c r="K15" s="1">
        <v>2758</v>
      </c>
      <c r="L15" s="1">
        <v>3</v>
      </c>
      <c r="M15" s="1">
        <v>5</v>
      </c>
      <c r="N15" s="1"/>
      <c r="O15" s="1"/>
      <c r="P15" s="1"/>
      <c r="Q15" s="1"/>
      <c r="R15" s="1">
        <v>23</v>
      </c>
      <c r="S15" s="1">
        <v>6</v>
      </c>
      <c r="T15" s="1">
        <v>2</v>
      </c>
      <c r="U15" s="1"/>
      <c r="V15" s="1">
        <v>29</v>
      </c>
      <c r="W15" s="1">
        <v>1</v>
      </c>
      <c r="X15" s="1">
        <v>3</v>
      </c>
      <c r="Y15" s="1"/>
      <c r="Z15" s="1">
        <v>69</v>
      </c>
      <c r="AA15" s="1">
        <v>2</v>
      </c>
      <c r="AB15" s="1"/>
      <c r="AC15" s="1">
        <v>98</v>
      </c>
      <c r="AD15" s="1">
        <v>202</v>
      </c>
      <c r="AE15" s="1"/>
      <c r="AF15" s="1"/>
      <c r="AG15" s="1">
        <v>9</v>
      </c>
      <c r="AH15" s="1"/>
      <c r="AI15" s="1"/>
      <c r="AJ15" s="1"/>
      <c r="AK15" s="1"/>
      <c r="AL15" s="1"/>
      <c r="AM15" s="1">
        <v>1</v>
      </c>
      <c r="AN15" s="1"/>
      <c r="AO15" s="1">
        <v>18475</v>
      </c>
    </row>
    <row r="16" spans="1:41">
      <c r="A16" s="1" t="s">
        <v>30</v>
      </c>
      <c r="B16" s="12">
        <v>44</v>
      </c>
      <c r="C16" s="1"/>
      <c r="D16" s="1">
        <v>6</v>
      </c>
      <c r="E16" s="1"/>
      <c r="F16" s="1"/>
      <c r="G16" s="1">
        <v>3195</v>
      </c>
      <c r="H16" s="1"/>
      <c r="I16" s="1"/>
      <c r="J16" s="1">
        <v>4</v>
      </c>
      <c r="K16" s="1">
        <v>2463</v>
      </c>
      <c r="L16" s="1">
        <v>1</v>
      </c>
      <c r="M16" s="1">
        <v>1</v>
      </c>
      <c r="N16" s="1"/>
      <c r="O16" s="1"/>
      <c r="P16" s="1"/>
      <c r="Q16" s="1"/>
      <c r="R16" s="1"/>
      <c r="S16" s="1">
        <v>1</v>
      </c>
      <c r="T16" s="1"/>
      <c r="U16" s="1"/>
      <c r="V16" s="1">
        <v>4</v>
      </c>
      <c r="W16" s="1">
        <v>1</v>
      </c>
      <c r="X16" s="1"/>
      <c r="Y16" s="1"/>
      <c r="Z16" s="1">
        <v>11</v>
      </c>
      <c r="AA16" s="1">
        <v>1</v>
      </c>
      <c r="AB16" s="1"/>
      <c r="AC16" s="1"/>
      <c r="AD16" s="1">
        <v>29</v>
      </c>
      <c r="AE16" s="1"/>
      <c r="AF16" s="1"/>
      <c r="AG16" s="1">
        <v>5</v>
      </c>
      <c r="AH16" s="1"/>
      <c r="AI16" s="1"/>
      <c r="AJ16" s="1"/>
      <c r="AK16" s="1"/>
      <c r="AL16" s="1"/>
      <c r="AM16" s="1"/>
      <c r="AN16" s="1"/>
      <c r="AO16" s="1">
        <v>5722</v>
      </c>
    </row>
    <row r="17" spans="1:41">
      <c r="A17" s="1" t="s">
        <v>32</v>
      </c>
      <c r="B17" s="12">
        <v>45</v>
      </c>
      <c r="C17" s="1">
        <v>18</v>
      </c>
      <c r="D17" s="1">
        <v>73</v>
      </c>
      <c r="E17" s="1">
        <v>3</v>
      </c>
      <c r="F17" s="1">
        <v>1</v>
      </c>
      <c r="G17" s="1">
        <v>24850</v>
      </c>
      <c r="H17" s="1">
        <v>2</v>
      </c>
      <c r="I17" s="1">
        <v>1</v>
      </c>
      <c r="J17" s="1">
        <v>158</v>
      </c>
      <c r="K17" s="1">
        <v>36653</v>
      </c>
      <c r="L17" s="1">
        <v>13</v>
      </c>
      <c r="M17" s="1">
        <v>252</v>
      </c>
      <c r="N17" s="1"/>
      <c r="O17" s="1">
        <v>4</v>
      </c>
      <c r="P17" s="1">
        <v>46</v>
      </c>
      <c r="Q17" s="1">
        <v>189</v>
      </c>
      <c r="R17" s="1">
        <v>5</v>
      </c>
      <c r="S17" s="1">
        <v>1061</v>
      </c>
      <c r="T17" s="1">
        <v>2</v>
      </c>
      <c r="U17" s="1">
        <v>7</v>
      </c>
      <c r="V17" s="1">
        <v>111</v>
      </c>
      <c r="W17" s="1">
        <v>37</v>
      </c>
      <c r="X17" s="1">
        <v>17</v>
      </c>
      <c r="Y17" s="1">
        <v>2</v>
      </c>
      <c r="Z17" s="1">
        <v>466</v>
      </c>
      <c r="AA17" s="1">
        <v>1</v>
      </c>
      <c r="AB17" s="1"/>
      <c r="AC17" s="1">
        <v>557</v>
      </c>
      <c r="AD17" s="1">
        <v>1419</v>
      </c>
      <c r="AE17" s="1">
        <v>1</v>
      </c>
      <c r="AF17" s="1">
        <v>1</v>
      </c>
      <c r="AG17" s="1">
        <v>43</v>
      </c>
      <c r="AH17" s="1"/>
      <c r="AI17" s="1">
        <v>1</v>
      </c>
      <c r="AJ17" s="1"/>
      <c r="AK17" s="1"/>
      <c r="AL17" s="1">
        <v>7</v>
      </c>
      <c r="AM17" s="1">
        <v>1</v>
      </c>
      <c r="AN17" s="1"/>
      <c r="AO17" s="1">
        <v>66002</v>
      </c>
    </row>
    <row r="18" spans="1:41">
      <c r="A18" s="1" t="s">
        <v>35</v>
      </c>
      <c r="B18" s="12">
        <v>51</v>
      </c>
      <c r="C18" s="1"/>
      <c r="D18" s="1">
        <v>3</v>
      </c>
      <c r="E18" s="1"/>
      <c r="F18" s="1">
        <v>1</v>
      </c>
      <c r="G18" s="1">
        <v>11340</v>
      </c>
      <c r="H18" s="1">
        <v>1</v>
      </c>
      <c r="I18" s="1">
        <v>3</v>
      </c>
      <c r="J18" s="1">
        <v>3</v>
      </c>
      <c r="K18" s="1">
        <v>12465</v>
      </c>
      <c r="L18" s="1">
        <v>4</v>
      </c>
      <c r="M18" s="1">
        <v>63</v>
      </c>
      <c r="N18" s="1"/>
      <c r="O18" s="1"/>
      <c r="P18" s="1">
        <v>2</v>
      </c>
      <c r="Q18" s="1">
        <v>140</v>
      </c>
      <c r="R18" s="1"/>
      <c r="S18" s="1">
        <v>1524</v>
      </c>
      <c r="T18" s="1">
        <v>6</v>
      </c>
      <c r="U18" s="1"/>
      <c r="V18" s="1">
        <v>10</v>
      </c>
      <c r="W18" s="1">
        <v>3</v>
      </c>
      <c r="X18" s="1">
        <v>19</v>
      </c>
      <c r="Y18" s="1">
        <v>1</v>
      </c>
      <c r="Z18" s="1">
        <v>67</v>
      </c>
      <c r="AA18" s="1"/>
      <c r="AB18" s="1"/>
      <c r="AC18" s="1">
        <v>42</v>
      </c>
      <c r="AD18" s="1">
        <v>119</v>
      </c>
      <c r="AE18" s="1"/>
      <c r="AF18" s="1"/>
      <c r="AG18" s="1">
        <v>10</v>
      </c>
      <c r="AH18" s="1"/>
      <c r="AI18" s="1"/>
      <c r="AJ18" s="1"/>
      <c r="AK18" s="1"/>
      <c r="AL18" s="1">
        <v>1</v>
      </c>
      <c r="AM18" s="1"/>
      <c r="AN18" s="1"/>
      <c r="AO18" s="1">
        <v>25827</v>
      </c>
    </row>
    <row r="19" spans="1:41">
      <c r="A19" s="1" t="s">
        <v>3495</v>
      </c>
      <c r="B19" s="12">
        <v>55</v>
      </c>
      <c r="C19" s="1"/>
      <c r="D19" s="1">
        <v>1</v>
      </c>
      <c r="E19" s="1"/>
      <c r="F19" s="1"/>
      <c r="G19" s="1">
        <v>1119</v>
      </c>
      <c r="H19" s="1"/>
      <c r="I19" s="1"/>
      <c r="J19" s="1">
        <v>6</v>
      </c>
      <c r="K19" s="1">
        <v>5247</v>
      </c>
      <c r="L19" s="1"/>
      <c r="M19" s="1">
        <v>13</v>
      </c>
      <c r="N19" s="1"/>
      <c r="O19" s="1"/>
      <c r="P19" s="1"/>
      <c r="Q19" s="1">
        <v>5</v>
      </c>
      <c r="R19" s="1">
        <v>1</v>
      </c>
      <c r="S19" s="1"/>
      <c r="T19" s="1"/>
      <c r="U19" s="1"/>
      <c r="V19" s="1"/>
      <c r="W19" s="1"/>
      <c r="X19" s="1"/>
      <c r="Y19" s="1"/>
      <c r="Z19" s="1">
        <v>3</v>
      </c>
      <c r="AA19" s="1"/>
      <c r="AB19" s="1"/>
      <c r="AC19" s="1">
        <v>6</v>
      </c>
      <c r="AD19" s="1">
        <v>10</v>
      </c>
      <c r="AE19" s="1"/>
      <c r="AF19" s="1"/>
      <c r="AG19" s="1">
        <v>2</v>
      </c>
      <c r="AH19" s="1"/>
      <c r="AI19" s="1"/>
      <c r="AJ19" s="1"/>
      <c r="AK19" s="1"/>
      <c r="AL19" s="1"/>
      <c r="AM19" s="1"/>
      <c r="AN19" s="1"/>
      <c r="AO19" s="1">
        <v>6413</v>
      </c>
    </row>
    <row r="20" spans="1:41">
      <c r="A20" s="1" t="s">
        <v>39</v>
      </c>
      <c r="B20" s="12">
        <v>59</v>
      </c>
      <c r="C20" s="1">
        <v>1</v>
      </c>
      <c r="D20" s="1">
        <v>1</v>
      </c>
      <c r="E20" s="1"/>
      <c r="F20" s="1"/>
      <c r="G20" s="1">
        <v>2213</v>
      </c>
      <c r="H20" s="1">
        <v>1</v>
      </c>
      <c r="I20" s="1"/>
      <c r="J20" s="1"/>
      <c r="K20" s="1">
        <v>315</v>
      </c>
      <c r="L20" s="1"/>
      <c r="M20" s="1"/>
      <c r="N20" s="1"/>
      <c r="O20" s="1"/>
      <c r="P20" s="1"/>
      <c r="Q20" s="1"/>
      <c r="R20" s="1">
        <v>6</v>
      </c>
      <c r="S20" s="1"/>
      <c r="T20" s="1"/>
      <c r="U20" s="1"/>
      <c r="V20" s="1">
        <v>1</v>
      </c>
      <c r="W20" s="1"/>
      <c r="X20" s="1">
        <v>1</v>
      </c>
      <c r="Y20" s="1"/>
      <c r="Z20" s="1">
        <v>1</v>
      </c>
      <c r="AA20" s="1"/>
      <c r="AB20" s="1"/>
      <c r="AC20" s="1"/>
      <c r="AD20" s="1">
        <v>15</v>
      </c>
      <c r="AE20" s="1"/>
      <c r="AF20" s="1"/>
      <c r="AG20" s="1">
        <v>1</v>
      </c>
      <c r="AH20" s="1"/>
      <c r="AI20" s="1"/>
      <c r="AJ20" s="1"/>
      <c r="AK20" s="1"/>
      <c r="AL20" s="1"/>
      <c r="AM20" s="1"/>
      <c r="AN20" s="1"/>
      <c r="AO20" s="1">
        <v>2556</v>
      </c>
    </row>
    <row r="21" spans="1:41">
      <c r="A21" s="1" t="s">
        <v>41</v>
      </c>
      <c r="B21" s="12">
        <v>79</v>
      </c>
      <c r="C21" s="1">
        <v>19</v>
      </c>
      <c r="D21" s="1">
        <v>48</v>
      </c>
      <c r="E21" s="1"/>
      <c r="F21" s="1">
        <v>25</v>
      </c>
      <c r="G21" s="1">
        <v>15576</v>
      </c>
      <c r="H21" s="1">
        <v>2</v>
      </c>
      <c r="I21" s="1">
        <v>36</v>
      </c>
      <c r="J21" s="1">
        <v>6</v>
      </c>
      <c r="K21" s="1">
        <v>3921</v>
      </c>
      <c r="L21" s="1">
        <v>4</v>
      </c>
      <c r="M21" s="1">
        <v>14</v>
      </c>
      <c r="N21" s="1"/>
      <c r="O21" s="1"/>
      <c r="P21" s="1">
        <v>16</v>
      </c>
      <c r="Q21" s="1">
        <v>19</v>
      </c>
      <c r="R21" s="1">
        <v>33</v>
      </c>
      <c r="S21" s="1">
        <v>16</v>
      </c>
      <c r="T21" s="1"/>
      <c r="U21" s="1"/>
      <c r="V21" s="1">
        <v>45</v>
      </c>
      <c r="W21" s="1">
        <v>12</v>
      </c>
      <c r="X21" s="1">
        <v>13</v>
      </c>
      <c r="Y21" s="1">
        <v>1</v>
      </c>
      <c r="Z21" s="1">
        <v>147</v>
      </c>
      <c r="AA21" s="1"/>
      <c r="AB21" s="1"/>
      <c r="AC21" s="1">
        <v>176</v>
      </c>
      <c r="AD21" s="1">
        <v>693</v>
      </c>
      <c r="AE21" s="1"/>
      <c r="AF21" s="1"/>
      <c r="AG21" s="1">
        <v>27</v>
      </c>
      <c r="AH21" s="1"/>
      <c r="AI21" s="1">
        <v>1</v>
      </c>
      <c r="AJ21" s="1"/>
      <c r="AK21" s="1"/>
      <c r="AL21" s="1">
        <v>3</v>
      </c>
      <c r="AM21" s="1"/>
      <c r="AN21" s="1"/>
      <c r="AO21" s="1">
        <v>20853</v>
      </c>
    </row>
    <row r="22" spans="1:41">
      <c r="A22" s="1" t="s">
        <v>43</v>
      </c>
      <c r="B22" s="12">
        <v>86</v>
      </c>
      <c r="C22" s="1"/>
      <c r="D22" s="1"/>
      <c r="E22" s="1"/>
      <c r="F22" s="1"/>
      <c r="G22" s="1">
        <v>2406</v>
      </c>
      <c r="H22" s="1"/>
      <c r="I22" s="1"/>
      <c r="J22" s="1"/>
      <c r="K22" s="1">
        <v>288</v>
      </c>
      <c r="L22" s="1"/>
      <c r="M22" s="1">
        <v>1</v>
      </c>
      <c r="N22" s="1"/>
      <c r="O22" s="1"/>
      <c r="P22" s="1"/>
      <c r="Q22" s="1"/>
      <c r="R22" s="1">
        <v>1</v>
      </c>
      <c r="S22" s="1"/>
      <c r="T22" s="1"/>
      <c r="U22" s="1"/>
      <c r="V22" s="1">
        <v>1</v>
      </c>
      <c r="W22" s="1"/>
      <c r="X22" s="1"/>
      <c r="Y22" s="1"/>
      <c r="Z22" s="1">
        <v>5</v>
      </c>
      <c r="AA22" s="1"/>
      <c r="AB22" s="1"/>
      <c r="AC22" s="1">
        <v>2</v>
      </c>
      <c r="AD22" s="1">
        <v>9</v>
      </c>
      <c r="AE22" s="1"/>
      <c r="AF22" s="1"/>
      <c r="AG22" s="1">
        <v>3</v>
      </c>
      <c r="AH22" s="1"/>
      <c r="AI22" s="1"/>
      <c r="AJ22" s="1"/>
      <c r="AK22" s="1"/>
      <c r="AL22" s="1"/>
      <c r="AM22" s="1"/>
      <c r="AN22" s="1"/>
      <c r="AO22" s="1">
        <v>2716</v>
      </c>
    </row>
    <row r="23" spans="1:41">
      <c r="A23" s="1" t="s">
        <v>45</v>
      </c>
      <c r="B23" s="12">
        <v>88</v>
      </c>
      <c r="C23" s="1">
        <v>110</v>
      </c>
      <c r="D23" s="1">
        <v>402</v>
      </c>
      <c r="E23" s="1"/>
      <c r="F23" s="1"/>
      <c r="G23" s="1">
        <v>86462</v>
      </c>
      <c r="H23" s="1">
        <v>4</v>
      </c>
      <c r="I23" s="1">
        <v>1</v>
      </c>
      <c r="J23" s="1">
        <v>78</v>
      </c>
      <c r="K23" s="1">
        <v>27315</v>
      </c>
      <c r="L23" s="1">
        <v>49</v>
      </c>
      <c r="M23" s="1">
        <v>84</v>
      </c>
      <c r="N23" s="1"/>
      <c r="O23" s="1">
        <v>1</v>
      </c>
      <c r="P23" s="1">
        <v>13</v>
      </c>
      <c r="Q23" s="1">
        <v>5</v>
      </c>
      <c r="R23" s="1">
        <v>44</v>
      </c>
      <c r="S23" s="1">
        <v>72</v>
      </c>
      <c r="T23" s="1">
        <v>1</v>
      </c>
      <c r="U23" s="1">
        <v>2</v>
      </c>
      <c r="V23" s="1">
        <v>338</v>
      </c>
      <c r="W23" s="1">
        <v>95</v>
      </c>
      <c r="X23" s="1">
        <v>68</v>
      </c>
      <c r="Y23" s="1">
        <v>6</v>
      </c>
      <c r="Z23" s="1">
        <v>1842</v>
      </c>
      <c r="AA23" s="1">
        <v>10</v>
      </c>
      <c r="AB23" s="1"/>
      <c r="AC23" s="1">
        <v>919</v>
      </c>
      <c r="AD23" s="1">
        <v>6953</v>
      </c>
      <c r="AE23" s="1">
        <v>5</v>
      </c>
      <c r="AF23" s="1"/>
      <c r="AG23" s="1">
        <v>403</v>
      </c>
      <c r="AH23" s="1"/>
      <c r="AI23" s="1">
        <v>38</v>
      </c>
      <c r="AJ23" s="1">
        <v>2</v>
      </c>
      <c r="AK23" s="1">
        <v>1</v>
      </c>
      <c r="AL23" s="1">
        <v>191</v>
      </c>
      <c r="AM23" s="1">
        <v>2</v>
      </c>
      <c r="AN23" s="1"/>
      <c r="AO23" s="1">
        <v>125516</v>
      </c>
    </row>
    <row r="24" spans="1:41">
      <c r="A24" s="1" t="s">
        <v>47</v>
      </c>
      <c r="B24" s="12">
        <v>91</v>
      </c>
      <c r="C24" s="1"/>
      <c r="D24" s="1">
        <v>2</v>
      </c>
      <c r="E24" s="1"/>
      <c r="F24" s="1"/>
      <c r="G24" s="1">
        <v>4609</v>
      </c>
      <c r="H24" s="1"/>
      <c r="I24" s="1"/>
      <c r="J24" s="1"/>
      <c r="K24" s="1">
        <v>1542</v>
      </c>
      <c r="L24" s="1"/>
      <c r="M24" s="1">
        <v>3</v>
      </c>
      <c r="N24" s="1"/>
      <c r="O24" s="1"/>
      <c r="P24" s="1"/>
      <c r="Q24" s="1"/>
      <c r="R24" s="1">
        <v>2</v>
      </c>
      <c r="S24" s="1"/>
      <c r="T24" s="1"/>
      <c r="U24" s="1"/>
      <c r="V24" s="1">
        <v>4</v>
      </c>
      <c r="W24" s="1">
        <v>1</v>
      </c>
      <c r="X24" s="1">
        <v>1</v>
      </c>
      <c r="Y24" s="1"/>
      <c r="Z24" s="1">
        <v>26</v>
      </c>
      <c r="AA24" s="1"/>
      <c r="AB24" s="1"/>
      <c r="AC24" s="1">
        <v>10</v>
      </c>
      <c r="AD24" s="1">
        <v>44</v>
      </c>
      <c r="AE24" s="1"/>
      <c r="AF24" s="1"/>
      <c r="AG24" s="1">
        <v>3</v>
      </c>
      <c r="AH24" s="1"/>
      <c r="AI24" s="1"/>
      <c r="AJ24" s="1"/>
      <c r="AK24" s="1"/>
      <c r="AL24" s="1"/>
      <c r="AM24" s="1"/>
      <c r="AN24" s="1"/>
      <c r="AO24" s="1">
        <v>6247</v>
      </c>
    </row>
    <row r="25" spans="1:41">
      <c r="A25" s="1" t="s">
        <v>49</v>
      </c>
      <c r="B25" s="12">
        <v>93</v>
      </c>
      <c r="C25" s="1">
        <v>1</v>
      </c>
      <c r="D25" s="1">
        <v>1</v>
      </c>
      <c r="E25" s="1"/>
      <c r="F25" s="1"/>
      <c r="G25" s="1">
        <v>4511</v>
      </c>
      <c r="H25" s="1"/>
      <c r="I25" s="1"/>
      <c r="J25" s="1"/>
      <c r="K25" s="1">
        <v>9485</v>
      </c>
      <c r="L25" s="1"/>
      <c r="M25" s="1">
        <v>3</v>
      </c>
      <c r="N25" s="1"/>
      <c r="O25" s="1"/>
      <c r="P25" s="1">
        <v>1</v>
      </c>
      <c r="Q25" s="1"/>
      <c r="R25" s="1">
        <v>7</v>
      </c>
      <c r="S25" s="1"/>
      <c r="T25" s="1"/>
      <c r="U25" s="1"/>
      <c r="V25" s="1">
        <v>4</v>
      </c>
      <c r="W25" s="1"/>
      <c r="X25" s="1">
        <v>1</v>
      </c>
      <c r="Y25" s="1"/>
      <c r="Z25" s="1">
        <v>14</v>
      </c>
      <c r="AA25" s="1"/>
      <c r="AB25" s="1"/>
      <c r="AC25" s="1"/>
      <c r="AD25" s="1">
        <v>71</v>
      </c>
      <c r="AE25" s="1">
        <v>1</v>
      </c>
      <c r="AF25" s="1"/>
      <c r="AG25" s="1">
        <v>8</v>
      </c>
      <c r="AH25" s="1"/>
      <c r="AI25" s="1"/>
      <c r="AJ25" s="1"/>
      <c r="AK25" s="1"/>
      <c r="AL25" s="1"/>
      <c r="AM25" s="1"/>
      <c r="AN25" s="1"/>
      <c r="AO25" s="1">
        <v>14108</v>
      </c>
    </row>
    <row r="26" spans="1:41">
      <c r="A26" s="1" t="s">
        <v>3504</v>
      </c>
      <c r="B26" s="12">
        <v>101</v>
      </c>
      <c r="C26" s="1">
        <v>45</v>
      </c>
      <c r="D26" s="1">
        <v>5</v>
      </c>
      <c r="E26" s="1"/>
      <c r="F26" s="1"/>
      <c r="G26" s="1">
        <v>14759</v>
      </c>
      <c r="H26" s="1"/>
      <c r="I26" s="1"/>
      <c r="J26" s="1">
        <v>15</v>
      </c>
      <c r="K26" s="1">
        <v>3108</v>
      </c>
      <c r="L26" s="1">
        <v>4</v>
      </c>
      <c r="M26" s="1">
        <v>8</v>
      </c>
      <c r="N26" s="1"/>
      <c r="O26" s="1"/>
      <c r="P26" s="1">
        <v>2</v>
      </c>
      <c r="Q26" s="1">
        <v>29</v>
      </c>
      <c r="R26" s="1">
        <v>43</v>
      </c>
      <c r="S26" s="1">
        <v>204</v>
      </c>
      <c r="T26" s="1"/>
      <c r="U26" s="1">
        <v>1</v>
      </c>
      <c r="V26" s="1">
        <v>40</v>
      </c>
      <c r="W26" s="1">
        <v>2</v>
      </c>
      <c r="X26" s="1">
        <v>6</v>
      </c>
      <c r="Y26" s="1"/>
      <c r="Z26" s="1">
        <v>87</v>
      </c>
      <c r="AA26" s="1"/>
      <c r="AB26" s="1"/>
      <c r="AC26" s="1">
        <v>49</v>
      </c>
      <c r="AD26" s="1">
        <v>154</v>
      </c>
      <c r="AE26" s="1"/>
      <c r="AF26" s="1"/>
      <c r="AG26" s="1">
        <v>16</v>
      </c>
      <c r="AH26" s="1"/>
      <c r="AI26" s="1"/>
      <c r="AJ26" s="1"/>
      <c r="AK26" s="1"/>
      <c r="AL26" s="1"/>
      <c r="AM26" s="1">
        <v>1</v>
      </c>
      <c r="AN26" s="1"/>
      <c r="AO26" s="1">
        <v>18578</v>
      </c>
    </row>
    <row r="27" spans="1:41">
      <c r="A27" s="1" t="s">
        <v>3490</v>
      </c>
      <c r="B27" s="12">
        <v>107</v>
      </c>
      <c r="C27" s="1"/>
      <c r="D27" s="1">
        <v>3</v>
      </c>
      <c r="E27" s="1"/>
      <c r="F27" s="1"/>
      <c r="G27" s="1">
        <v>3177</v>
      </c>
      <c r="H27" s="1"/>
      <c r="I27" s="1"/>
      <c r="J27" s="1">
        <v>2</v>
      </c>
      <c r="K27" s="1">
        <v>2410</v>
      </c>
      <c r="L27" s="1">
        <v>2</v>
      </c>
      <c r="M27" s="1">
        <v>4</v>
      </c>
      <c r="N27" s="1"/>
      <c r="O27" s="1"/>
      <c r="P27" s="1"/>
      <c r="Q27" s="1"/>
      <c r="R27" s="1">
        <v>12</v>
      </c>
      <c r="S27" s="1">
        <v>1</v>
      </c>
      <c r="T27" s="1"/>
      <c r="U27" s="1"/>
      <c r="V27" s="1">
        <v>3</v>
      </c>
      <c r="W27" s="1">
        <v>2</v>
      </c>
      <c r="X27" s="1"/>
      <c r="Y27" s="1"/>
      <c r="Z27" s="1">
        <v>9</v>
      </c>
      <c r="AA27" s="1"/>
      <c r="AB27" s="1"/>
      <c r="AC27" s="1"/>
      <c r="AD27" s="1">
        <v>9</v>
      </c>
      <c r="AE27" s="1"/>
      <c r="AF27" s="1"/>
      <c r="AG27" s="1">
        <v>4</v>
      </c>
      <c r="AH27" s="1"/>
      <c r="AI27" s="1"/>
      <c r="AJ27" s="1"/>
      <c r="AK27" s="1"/>
      <c r="AL27" s="1"/>
      <c r="AM27" s="1"/>
      <c r="AN27" s="1"/>
      <c r="AO27" s="1">
        <v>5638</v>
      </c>
    </row>
    <row r="28" spans="1:41">
      <c r="A28" s="1" t="s">
        <v>55</v>
      </c>
      <c r="B28" s="12">
        <v>113</v>
      </c>
      <c r="C28" s="1">
        <v>3</v>
      </c>
      <c r="D28" s="1">
        <v>3</v>
      </c>
      <c r="E28" s="1"/>
      <c r="F28" s="1"/>
      <c r="G28" s="1">
        <v>3439</v>
      </c>
      <c r="H28" s="1"/>
      <c r="I28" s="1"/>
      <c r="J28" s="1">
        <v>1</v>
      </c>
      <c r="K28" s="1">
        <v>2702</v>
      </c>
      <c r="L28" s="1"/>
      <c r="M28" s="1">
        <v>4</v>
      </c>
      <c r="N28" s="1"/>
      <c r="O28" s="1"/>
      <c r="P28" s="1"/>
      <c r="Q28" s="1">
        <v>24</v>
      </c>
      <c r="R28" s="1"/>
      <c r="S28" s="1">
        <v>2</v>
      </c>
      <c r="T28" s="1"/>
      <c r="U28" s="1"/>
      <c r="V28" s="1">
        <v>6</v>
      </c>
      <c r="W28" s="1"/>
      <c r="X28" s="1"/>
      <c r="Y28" s="1"/>
      <c r="Z28" s="1">
        <v>17</v>
      </c>
      <c r="AA28" s="1"/>
      <c r="AB28" s="1"/>
      <c r="AC28" s="1">
        <v>13</v>
      </c>
      <c r="AD28" s="1">
        <v>67</v>
      </c>
      <c r="AE28" s="1"/>
      <c r="AF28" s="1"/>
      <c r="AG28" s="1">
        <v>7</v>
      </c>
      <c r="AH28" s="1"/>
      <c r="AI28" s="1"/>
      <c r="AJ28" s="1"/>
      <c r="AK28" s="1"/>
      <c r="AL28" s="1"/>
      <c r="AM28" s="1"/>
      <c r="AN28" s="1"/>
      <c r="AO28" s="1">
        <v>6288</v>
      </c>
    </row>
    <row r="29" spans="1:41">
      <c r="A29" s="1" t="s">
        <v>57</v>
      </c>
      <c r="B29" s="12">
        <v>120</v>
      </c>
      <c r="C29" s="1">
        <v>5</v>
      </c>
      <c r="D29" s="1">
        <v>10</v>
      </c>
      <c r="E29" s="1"/>
      <c r="F29" s="1"/>
      <c r="G29" s="1">
        <v>11712</v>
      </c>
      <c r="H29" s="1"/>
      <c r="I29" s="1"/>
      <c r="J29" s="1">
        <v>37</v>
      </c>
      <c r="K29" s="1">
        <v>8801</v>
      </c>
      <c r="L29" s="1">
        <v>2</v>
      </c>
      <c r="M29" s="1">
        <v>1</v>
      </c>
      <c r="N29" s="1"/>
      <c r="O29" s="1"/>
      <c r="P29" s="1"/>
      <c r="Q29" s="1">
        <v>27</v>
      </c>
      <c r="R29" s="1"/>
      <c r="S29" s="1">
        <v>2091</v>
      </c>
      <c r="T29" s="1"/>
      <c r="U29" s="1">
        <v>1</v>
      </c>
      <c r="V29" s="1">
        <v>5</v>
      </c>
      <c r="W29" s="1">
        <v>5</v>
      </c>
      <c r="X29" s="1">
        <v>2</v>
      </c>
      <c r="Y29" s="1"/>
      <c r="Z29" s="1">
        <v>67</v>
      </c>
      <c r="AA29" s="1"/>
      <c r="AB29" s="1"/>
      <c r="AC29" s="1">
        <v>25</v>
      </c>
      <c r="AD29" s="1">
        <v>92</v>
      </c>
      <c r="AE29" s="1"/>
      <c r="AF29" s="1"/>
      <c r="AG29" s="1">
        <v>3</v>
      </c>
      <c r="AH29" s="1"/>
      <c r="AI29" s="1"/>
      <c r="AJ29" s="1"/>
      <c r="AK29" s="1"/>
      <c r="AL29" s="1"/>
      <c r="AM29" s="1">
        <v>3</v>
      </c>
      <c r="AN29" s="1"/>
      <c r="AO29" s="1">
        <v>22889</v>
      </c>
    </row>
    <row r="30" spans="1:41">
      <c r="A30" s="1" t="s">
        <v>59</v>
      </c>
      <c r="B30" s="12">
        <v>125</v>
      </c>
      <c r="C30" s="1"/>
      <c r="D30" s="1">
        <v>6</v>
      </c>
      <c r="E30" s="1"/>
      <c r="F30" s="1"/>
      <c r="G30" s="1">
        <v>5505</v>
      </c>
      <c r="H30" s="1"/>
      <c r="I30" s="1"/>
      <c r="J30" s="1">
        <v>1</v>
      </c>
      <c r="K30" s="1">
        <v>1369</v>
      </c>
      <c r="L30" s="1"/>
      <c r="M30" s="1">
        <v>2</v>
      </c>
      <c r="N30" s="1"/>
      <c r="O30" s="1"/>
      <c r="P30" s="1"/>
      <c r="Q30" s="1"/>
      <c r="R30" s="1">
        <v>13</v>
      </c>
      <c r="S30" s="1"/>
      <c r="T30" s="1"/>
      <c r="U30" s="1"/>
      <c r="V30" s="1">
        <v>6</v>
      </c>
      <c r="W30" s="1"/>
      <c r="X30" s="1">
        <v>5</v>
      </c>
      <c r="Y30" s="1"/>
      <c r="Z30" s="1">
        <v>20</v>
      </c>
      <c r="AA30" s="1"/>
      <c r="AB30" s="1"/>
      <c r="AC30" s="1">
        <v>8</v>
      </c>
      <c r="AD30" s="1">
        <v>26</v>
      </c>
      <c r="AE30" s="1"/>
      <c r="AF30" s="1"/>
      <c r="AG30" s="1">
        <v>6</v>
      </c>
      <c r="AH30" s="1"/>
      <c r="AI30" s="1"/>
      <c r="AJ30" s="1"/>
      <c r="AK30" s="1"/>
      <c r="AL30" s="1"/>
      <c r="AM30" s="1"/>
      <c r="AN30" s="1"/>
      <c r="AO30" s="1">
        <v>6967</v>
      </c>
    </row>
    <row r="31" spans="1:41">
      <c r="A31" s="1" t="s">
        <v>3506</v>
      </c>
      <c r="B31" s="12">
        <v>129</v>
      </c>
      <c r="C31" s="1">
        <v>27</v>
      </c>
      <c r="D31" s="1">
        <v>84</v>
      </c>
      <c r="E31" s="1"/>
      <c r="F31" s="1">
        <v>1</v>
      </c>
      <c r="G31" s="1">
        <v>16697</v>
      </c>
      <c r="H31" s="1">
        <v>8</v>
      </c>
      <c r="I31" s="1"/>
      <c r="J31" s="1">
        <v>2</v>
      </c>
      <c r="K31" s="1">
        <v>2548</v>
      </c>
      <c r="L31" s="1">
        <v>4</v>
      </c>
      <c r="M31" s="1">
        <v>6</v>
      </c>
      <c r="N31" s="1"/>
      <c r="O31" s="1"/>
      <c r="P31" s="1">
        <v>24</v>
      </c>
      <c r="Q31" s="1"/>
      <c r="R31" s="1">
        <v>34</v>
      </c>
      <c r="S31" s="1">
        <v>8</v>
      </c>
      <c r="T31" s="1"/>
      <c r="U31" s="1"/>
      <c r="V31" s="1">
        <v>34</v>
      </c>
      <c r="W31" s="1">
        <v>16</v>
      </c>
      <c r="X31" s="1">
        <v>12</v>
      </c>
      <c r="Y31" s="1">
        <v>1</v>
      </c>
      <c r="Z31" s="1">
        <v>184</v>
      </c>
      <c r="AA31" s="1">
        <v>4</v>
      </c>
      <c r="AB31" s="1"/>
      <c r="AC31" s="1">
        <v>205</v>
      </c>
      <c r="AD31" s="1">
        <v>520</v>
      </c>
      <c r="AE31" s="1">
        <v>2</v>
      </c>
      <c r="AF31" s="1"/>
      <c r="AG31" s="1">
        <v>69</v>
      </c>
      <c r="AH31" s="1"/>
      <c r="AI31" s="1">
        <v>2</v>
      </c>
      <c r="AJ31" s="1"/>
      <c r="AK31" s="1"/>
      <c r="AL31" s="1">
        <v>16</v>
      </c>
      <c r="AM31" s="1"/>
      <c r="AN31" s="1"/>
      <c r="AO31" s="1">
        <v>20508</v>
      </c>
    </row>
    <row r="32" spans="1:41">
      <c r="A32" s="1" t="s">
        <v>63</v>
      </c>
      <c r="B32" s="12">
        <v>134</v>
      </c>
      <c r="C32" s="1"/>
      <c r="D32" s="1"/>
      <c r="E32" s="1"/>
      <c r="F32" s="1"/>
      <c r="G32" s="1">
        <v>4539</v>
      </c>
      <c r="H32" s="1"/>
      <c r="I32" s="1"/>
      <c r="J32" s="1">
        <v>3</v>
      </c>
      <c r="K32" s="1">
        <v>1745</v>
      </c>
      <c r="L32" s="1"/>
      <c r="M32" s="1">
        <v>1</v>
      </c>
      <c r="N32" s="1"/>
      <c r="O32" s="1"/>
      <c r="P32" s="1"/>
      <c r="Q32" s="1">
        <v>1</v>
      </c>
      <c r="R32" s="1">
        <v>18</v>
      </c>
      <c r="S32" s="1"/>
      <c r="T32" s="1"/>
      <c r="U32" s="1"/>
      <c r="V32" s="1"/>
      <c r="W32" s="1"/>
      <c r="X32" s="1"/>
      <c r="Y32" s="1"/>
      <c r="Z32" s="1">
        <v>1</v>
      </c>
      <c r="AA32" s="1"/>
      <c r="AB32" s="1"/>
      <c r="AC32" s="1">
        <v>2</v>
      </c>
      <c r="AD32" s="1">
        <v>12</v>
      </c>
      <c r="AE32" s="1"/>
      <c r="AF32" s="1"/>
      <c r="AG32" s="1">
        <v>7</v>
      </c>
      <c r="AH32" s="1"/>
      <c r="AI32" s="1"/>
      <c r="AJ32" s="1"/>
      <c r="AK32" s="1"/>
      <c r="AL32" s="1"/>
      <c r="AM32" s="1"/>
      <c r="AN32" s="1"/>
      <c r="AO32" s="1">
        <v>6329</v>
      </c>
    </row>
    <row r="33" spans="1:41">
      <c r="A33" s="1" t="s">
        <v>65</v>
      </c>
      <c r="B33" s="12">
        <v>138</v>
      </c>
      <c r="C33" s="1">
        <v>1</v>
      </c>
      <c r="D33" s="1">
        <v>4</v>
      </c>
      <c r="E33" s="1"/>
      <c r="F33" s="1"/>
      <c r="G33" s="1">
        <v>7795</v>
      </c>
      <c r="H33" s="1"/>
      <c r="I33" s="1"/>
      <c r="J33" s="1">
        <v>2</v>
      </c>
      <c r="K33" s="1">
        <v>3237</v>
      </c>
      <c r="L33" s="1">
        <v>1</v>
      </c>
      <c r="M33" s="1">
        <v>1</v>
      </c>
      <c r="N33" s="1"/>
      <c r="O33" s="1"/>
      <c r="P33" s="1"/>
      <c r="Q33" s="1"/>
      <c r="R33" s="1">
        <v>13</v>
      </c>
      <c r="S33" s="1">
        <v>5</v>
      </c>
      <c r="T33" s="1"/>
      <c r="U33" s="1"/>
      <c r="V33" s="1">
        <v>3</v>
      </c>
      <c r="W33" s="1"/>
      <c r="X33" s="1">
        <v>3</v>
      </c>
      <c r="Y33" s="1">
        <v>1</v>
      </c>
      <c r="Z33" s="1">
        <v>4</v>
      </c>
      <c r="AA33" s="1"/>
      <c r="AB33" s="1"/>
      <c r="AC33" s="1">
        <v>33</v>
      </c>
      <c r="AD33" s="1">
        <v>33</v>
      </c>
      <c r="AE33" s="1"/>
      <c r="AF33" s="1"/>
      <c r="AG33" s="1">
        <v>6</v>
      </c>
      <c r="AH33" s="1"/>
      <c r="AI33" s="1"/>
      <c r="AJ33" s="1"/>
      <c r="AK33" s="1"/>
      <c r="AL33" s="1"/>
      <c r="AM33" s="1"/>
      <c r="AN33" s="1"/>
      <c r="AO33" s="1">
        <v>11142</v>
      </c>
    </row>
    <row r="34" spans="1:41">
      <c r="A34" s="1" t="s">
        <v>67</v>
      </c>
      <c r="B34" s="12">
        <v>142</v>
      </c>
      <c r="C34" s="1"/>
      <c r="D34" s="1">
        <v>1</v>
      </c>
      <c r="E34" s="1"/>
      <c r="F34" s="1"/>
      <c r="G34" s="1">
        <v>2385</v>
      </c>
      <c r="H34" s="1"/>
      <c r="I34" s="1"/>
      <c r="J34" s="1"/>
      <c r="K34" s="1">
        <v>564</v>
      </c>
      <c r="L34" s="1"/>
      <c r="M34" s="1"/>
      <c r="N34" s="1"/>
      <c r="O34" s="1"/>
      <c r="P34" s="1">
        <v>1</v>
      </c>
      <c r="Q34" s="1">
        <v>1</v>
      </c>
      <c r="R34" s="1">
        <v>9</v>
      </c>
      <c r="S34" s="1">
        <v>1</v>
      </c>
      <c r="T34" s="1"/>
      <c r="U34" s="1"/>
      <c r="V34" s="1">
        <v>1</v>
      </c>
      <c r="W34" s="1"/>
      <c r="X34" s="1">
        <v>1</v>
      </c>
      <c r="Y34" s="1"/>
      <c r="Z34" s="1">
        <v>2</v>
      </c>
      <c r="AA34" s="1"/>
      <c r="AB34" s="1"/>
      <c r="AC34" s="1">
        <v>6</v>
      </c>
      <c r="AD34" s="1">
        <v>25</v>
      </c>
      <c r="AE34" s="1"/>
      <c r="AF34" s="1"/>
      <c r="AG34" s="1">
        <v>2</v>
      </c>
      <c r="AH34" s="1"/>
      <c r="AI34" s="1"/>
      <c r="AJ34" s="1"/>
      <c r="AK34" s="1"/>
      <c r="AL34" s="1"/>
      <c r="AM34" s="1"/>
      <c r="AN34" s="1"/>
      <c r="AO34" s="1">
        <v>2999</v>
      </c>
    </row>
    <row r="35" spans="1:41">
      <c r="A35" s="1" t="s">
        <v>69</v>
      </c>
      <c r="B35" s="12">
        <v>145</v>
      </c>
      <c r="C35" s="1"/>
      <c r="D35" s="1"/>
      <c r="E35" s="1"/>
      <c r="F35" s="1"/>
      <c r="G35" s="1">
        <v>2907</v>
      </c>
      <c r="H35" s="1"/>
      <c r="I35" s="1"/>
      <c r="J35" s="1">
        <v>1</v>
      </c>
      <c r="K35" s="1">
        <v>397</v>
      </c>
      <c r="L35" s="1"/>
      <c r="M35" s="1"/>
      <c r="N35" s="1"/>
      <c r="O35" s="1"/>
      <c r="P35" s="1"/>
      <c r="Q35" s="1"/>
      <c r="R35" s="1">
        <v>35</v>
      </c>
      <c r="S35" s="1">
        <v>5</v>
      </c>
      <c r="T35" s="1"/>
      <c r="U35" s="1"/>
      <c r="V35" s="1">
        <v>4</v>
      </c>
      <c r="W35" s="1"/>
      <c r="X35" s="1">
        <v>3</v>
      </c>
      <c r="Y35" s="1"/>
      <c r="Z35" s="1">
        <v>5</v>
      </c>
      <c r="AA35" s="1"/>
      <c r="AB35" s="1"/>
      <c r="AC35" s="1">
        <v>3</v>
      </c>
      <c r="AD35" s="1">
        <v>16</v>
      </c>
      <c r="AE35" s="1"/>
      <c r="AF35" s="1"/>
      <c r="AG35" s="1">
        <v>3</v>
      </c>
      <c r="AH35" s="1"/>
      <c r="AI35" s="1"/>
      <c r="AJ35" s="1"/>
      <c r="AK35" s="1"/>
      <c r="AL35" s="1"/>
      <c r="AM35" s="1"/>
      <c r="AN35" s="1"/>
      <c r="AO35" s="1">
        <v>3379</v>
      </c>
    </row>
    <row r="36" spans="1:41">
      <c r="A36" s="1" t="s">
        <v>71</v>
      </c>
      <c r="B36" s="12">
        <v>147</v>
      </c>
      <c r="C36" s="1">
        <v>11</v>
      </c>
      <c r="D36" s="1">
        <v>13</v>
      </c>
      <c r="E36" s="1">
        <v>1</v>
      </c>
      <c r="F36" s="1">
        <v>2</v>
      </c>
      <c r="G36" s="1">
        <v>11353</v>
      </c>
      <c r="H36" s="1">
        <v>3</v>
      </c>
      <c r="I36" s="1">
        <v>5</v>
      </c>
      <c r="J36" s="1">
        <v>59</v>
      </c>
      <c r="K36" s="1">
        <v>18483</v>
      </c>
      <c r="L36" s="1">
        <v>2</v>
      </c>
      <c r="M36" s="1">
        <v>99</v>
      </c>
      <c r="N36" s="1">
        <v>1</v>
      </c>
      <c r="O36" s="1"/>
      <c r="P36" s="1">
        <v>1</v>
      </c>
      <c r="Q36" s="1">
        <v>104</v>
      </c>
      <c r="R36" s="1"/>
      <c r="S36" s="1">
        <v>49</v>
      </c>
      <c r="T36" s="1">
        <v>8</v>
      </c>
      <c r="U36" s="1"/>
      <c r="V36" s="1">
        <v>13</v>
      </c>
      <c r="W36" s="1">
        <v>18</v>
      </c>
      <c r="X36" s="1">
        <v>4</v>
      </c>
      <c r="Y36" s="1">
        <v>1</v>
      </c>
      <c r="Z36" s="1">
        <v>127</v>
      </c>
      <c r="AA36" s="1"/>
      <c r="AB36" s="1"/>
      <c r="AC36" s="1">
        <v>195</v>
      </c>
      <c r="AD36" s="1">
        <v>298</v>
      </c>
      <c r="AE36" s="1"/>
      <c r="AF36" s="1"/>
      <c r="AG36" s="1">
        <v>10</v>
      </c>
      <c r="AH36" s="1"/>
      <c r="AI36" s="1"/>
      <c r="AJ36" s="1"/>
      <c r="AK36" s="1"/>
      <c r="AL36" s="1"/>
      <c r="AM36" s="1"/>
      <c r="AN36" s="1"/>
      <c r="AO36" s="1">
        <v>30860</v>
      </c>
    </row>
    <row r="37" spans="1:41">
      <c r="A37" s="1" t="s">
        <v>73</v>
      </c>
      <c r="B37" s="12">
        <v>148</v>
      </c>
      <c r="C37" s="1">
        <v>2</v>
      </c>
      <c r="D37" s="1">
        <v>18</v>
      </c>
      <c r="E37" s="1"/>
      <c r="F37" s="1"/>
      <c r="G37" s="1">
        <v>11990</v>
      </c>
      <c r="H37" s="1"/>
      <c r="I37" s="1"/>
      <c r="J37" s="1">
        <v>4</v>
      </c>
      <c r="K37" s="1">
        <v>5066</v>
      </c>
      <c r="L37" s="1">
        <v>22</v>
      </c>
      <c r="M37" s="1">
        <v>21</v>
      </c>
      <c r="N37" s="1"/>
      <c r="O37" s="1"/>
      <c r="P37" s="1">
        <v>2</v>
      </c>
      <c r="Q37" s="1"/>
      <c r="R37" s="1">
        <v>24</v>
      </c>
      <c r="S37" s="1">
        <v>18</v>
      </c>
      <c r="T37" s="1"/>
      <c r="U37" s="1"/>
      <c r="V37" s="1">
        <v>27</v>
      </c>
      <c r="W37" s="1">
        <v>15</v>
      </c>
      <c r="X37" s="1">
        <v>2</v>
      </c>
      <c r="Y37" s="1">
        <v>1</v>
      </c>
      <c r="Z37" s="1">
        <v>203</v>
      </c>
      <c r="AA37" s="1"/>
      <c r="AB37" s="1"/>
      <c r="AC37" s="1">
        <v>178</v>
      </c>
      <c r="AD37" s="1">
        <v>383</v>
      </c>
      <c r="AE37" s="1"/>
      <c r="AF37" s="1"/>
      <c r="AG37" s="1">
        <v>70</v>
      </c>
      <c r="AH37" s="1"/>
      <c r="AI37" s="1">
        <v>1</v>
      </c>
      <c r="AJ37" s="1"/>
      <c r="AK37" s="1"/>
      <c r="AL37" s="1">
        <v>1</v>
      </c>
      <c r="AM37" s="1"/>
      <c r="AN37" s="1"/>
      <c r="AO37" s="1">
        <v>18048</v>
      </c>
    </row>
    <row r="38" spans="1:41">
      <c r="A38" s="1" t="s">
        <v>3491</v>
      </c>
      <c r="B38" s="12">
        <v>150</v>
      </c>
      <c r="C38" s="1"/>
      <c r="D38" s="1">
        <v>1</v>
      </c>
      <c r="E38" s="1"/>
      <c r="F38" s="1"/>
      <c r="G38" s="1">
        <v>1279</v>
      </c>
      <c r="H38" s="1"/>
      <c r="I38" s="1">
        <v>1</v>
      </c>
      <c r="J38" s="1">
        <v>1</v>
      </c>
      <c r="K38" s="1">
        <v>286</v>
      </c>
      <c r="L38" s="1"/>
      <c r="M38" s="1">
        <v>1</v>
      </c>
      <c r="N38" s="1"/>
      <c r="O38" s="1"/>
      <c r="P38" s="1">
        <v>1</v>
      </c>
      <c r="Q38" s="1">
        <v>3</v>
      </c>
      <c r="R38" s="1">
        <v>10</v>
      </c>
      <c r="S38" s="1"/>
      <c r="T38" s="1"/>
      <c r="U38" s="1"/>
      <c r="V38" s="1"/>
      <c r="W38" s="1"/>
      <c r="X38" s="1"/>
      <c r="Y38" s="1"/>
      <c r="Z38" s="1">
        <v>7</v>
      </c>
      <c r="AA38" s="1"/>
      <c r="AB38" s="1"/>
      <c r="AC38" s="1">
        <v>2</v>
      </c>
      <c r="AD38" s="1">
        <v>10</v>
      </c>
      <c r="AE38" s="1"/>
      <c r="AF38" s="1"/>
      <c r="AG38" s="1">
        <v>3</v>
      </c>
      <c r="AH38" s="1"/>
      <c r="AI38" s="1"/>
      <c r="AJ38" s="1"/>
      <c r="AK38" s="1"/>
      <c r="AL38" s="1"/>
      <c r="AM38" s="1"/>
      <c r="AN38" s="1"/>
      <c r="AO38" s="1">
        <v>1605</v>
      </c>
    </row>
    <row r="39" spans="1:41">
      <c r="A39" s="1" t="s">
        <v>77</v>
      </c>
      <c r="B39" s="12">
        <v>154</v>
      </c>
      <c r="C39" s="1">
        <v>10</v>
      </c>
      <c r="D39" s="1">
        <v>219</v>
      </c>
      <c r="E39" s="1"/>
      <c r="F39" s="1">
        <v>1</v>
      </c>
      <c r="G39" s="1">
        <v>51106</v>
      </c>
      <c r="H39" s="1">
        <v>1</v>
      </c>
      <c r="I39" s="1"/>
      <c r="J39" s="1">
        <v>17</v>
      </c>
      <c r="K39" s="1">
        <v>22957</v>
      </c>
      <c r="L39" s="1">
        <v>6</v>
      </c>
      <c r="M39" s="1">
        <v>54</v>
      </c>
      <c r="N39" s="1"/>
      <c r="O39" s="1"/>
      <c r="P39" s="1">
        <v>24</v>
      </c>
      <c r="Q39" s="1">
        <v>6</v>
      </c>
      <c r="R39" s="1">
        <v>1</v>
      </c>
      <c r="S39" s="1">
        <v>2517</v>
      </c>
      <c r="T39" s="1"/>
      <c r="U39" s="1"/>
      <c r="V39" s="1">
        <v>31</v>
      </c>
      <c r="W39" s="1">
        <v>26</v>
      </c>
      <c r="X39" s="1">
        <v>15</v>
      </c>
      <c r="Y39" s="1"/>
      <c r="Z39" s="1">
        <v>420</v>
      </c>
      <c r="AA39" s="1">
        <v>2</v>
      </c>
      <c r="AB39" s="1">
        <v>6</v>
      </c>
      <c r="AC39" s="1">
        <v>307</v>
      </c>
      <c r="AD39" s="1">
        <v>315</v>
      </c>
      <c r="AE39" s="1">
        <v>4</v>
      </c>
      <c r="AF39" s="1"/>
      <c r="AG39" s="1">
        <v>89</v>
      </c>
      <c r="AH39" s="1"/>
      <c r="AI39" s="1"/>
      <c r="AJ39" s="1"/>
      <c r="AK39" s="1">
        <v>1</v>
      </c>
      <c r="AL39" s="1">
        <v>1</v>
      </c>
      <c r="AM39" s="1">
        <v>9</v>
      </c>
      <c r="AN39" s="1"/>
      <c r="AO39" s="1">
        <v>78145</v>
      </c>
    </row>
    <row r="40" spans="1:41">
      <c r="A40" s="1" t="s">
        <v>79</v>
      </c>
      <c r="B40" s="12">
        <v>172</v>
      </c>
      <c r="C40" s="1">
        <v>7</v>
      </c>
      <c r="D40" s="1">
        <v>9</v>
      </c>
      <c r="E40" s="1">
        <v>1</v>
      </c>
      <c r="F40" s="1"/>
      <c r="G40" s="1">
        <v>14683</v>
      </c>
      <c r="H40" s="1">
        <v>2</v>
      </c>
      <c r="I40" s="1">
        <v>21</v>
      </c>
      <c r="J40" s="1">
        <v>55</v>
      </c>
      <c r="K40" s="1">
        <v>23073</v>
      </c>
      <c r="L40" s="1">
        <v>27</v>
      </c>
      <c r="M40" s="1">
        <v>216</v>
      </c>
      <c r="N40" s="1"/>
      <c r="O40" s="1"/>
      <c r="P40" s="1">
        <v>4</v>
      </c>
      <c r="Q40" s="1">
        <v>114</v>
      </c>
      <c r="R40" s="1">
        <v>3</v>
      </c>
      <c r="S40" s="1">
        <v>2945</v>
      </c>
      <c r="T40" s="1">
        <v>2</v>
      </c>
      <c r="U40" s="1">
        <v>5</v>
      </c>
      <c r="V40" s="1">
        <v>20</v>
      </c>
      <c r="W40" s="1">
        <v>9</v>
      </c>
      <c r="X40" s="1">
        <v>15</v>
      </c>
      <c r="Y40" s="1"/>
      <c r="Z40" s="1">
        <v>114</v>
      </c>
      <c r="AA40" s="1"/>
      <c r="AB40" s="1"/>
      <c r="AC40" s="1">
        <v>196</v>
      </c>
      <c r="AD40" s="1">
        <v>240</v>
      </c>
      <c r="AE40" s="1">
        <v>3</v>
      </c>
      <c r="AF40" s="1"/>
      <c r="AG40" s="1">
        <v>16</v>
      </c>
      <c r="AH40" s="1"/>
      <c r="AI40" s="1"/>
      <c r="AJ40" s="1"/>
      <c r="AK40" s="1"/>
      <c r="AL40" s="1"/>
      <c r="AM40" s="1">
        <v>2</v>
      </c>
      <c r="AN40" s="1"/>
      <c r="AO40" s="1">
        <v>41782</v>
      </c>
    </row>
    <row r="41" spans="1:41">
      <c r="A41" s="1" t="s">
        <v>81</v>
      </c>
      <c r="B41" s="12">
        <v>190</v>
      </c>
      <c r="C41" s="1">
        <v>2</v>
      </c>
      <c r="D41" s="1"/>
      <c r="E41" s="1"/>
      <c r="F41" s="1"/>
      <c r="G41" s="1">
        <v>5277</v>
      </c>
      <c r="H41" s="1"/>
      <c r="I41" s="1"/>
      <c r="J41" s="1">
        <v>1</v>
      </c>
      <c r="K41" s="1">
        <v>1293</v>
      </c>
      <c r="L41" s="1"/>
      <c r="M41" s="1">
        <v>1</v>
      </c>
      <c r="N41" s="1"/>
      <c r="O41" s="1"/>
      <c r="P41" s="1"/>
      <c r="Q41" s="1">
        <v>1</v>
      </c>
      <c r="R41" s="1">
        <v>9</v>
      </c>
      <c r="S41" s="1">
        <v>2</v>
      </c>
      <c r="T41" s="1"/>
      <c r="U41" s="1"/>
      <c r="V41" s="1">
        <v>9</v>
      </c>
      <c r="W41" s="1"/>
      <c r="X41" s="1"/>
      <c r="Y41" s="1"/>
      <c r="Z41" s="1">
        <v>12</v>
      </c>
      <c r="AA41" s="1">
        <v>2</v>
      </c>
      <c r="AB41" s="1"/>
      <c r="AC41" s="1"/>
      <c r="AD41" s="1">
        <v>74</v>
      </c>
      <c r="AE41" s="1">
        <v>1</v>
      </c>
      <c r="AF41" s="1"/>
      <c r="AG41" s="1">
        <v>17</v>
      </c>
      <c r="AH41" s="1"/>
      <c r="AI41" s="1"/>
      <c r="AJ41" s="1"/>
      <c r="AK41" s="1"/>
      <c r="AL41" s="1"/>
      <c r="AM41" s="1"/>
      <c r="AN41" s="1"/>
      <c r="AO41" s="1">
        <v>6701</v>
      </c>
    </row>
    <row r="42" spans="1:41">
      <c r="A42" s="1" t="s">
        <v>84</v>
      </c>
      <c r="B42" s="12">
        <v>197</v>
      </c>
      <c r="C42" s="1">
        <v>2</v>
      </c>
      <c r="D42" s="1">
        <v>8</v>
      </c>
      <c r="E42" s="1"/>
      <c r="F42" s="1"/>
      <c r="G42" s="1">
        <v>2295</v>
      </c>
      <c r="H42" s="1">
        <v>4</v>
      </c>
      <c r="I42" s="1"/>
      <c r="J42" s="1">
        <v>1</v>
      </c>
      <c r="K42" s="1">
        <v>9068</v>
      </c>
      <c r="L42" s="1"/>
      <c r="M42" s="1">
        <v>39</v>
      </c>
      <c r="N42" s="1"/>
      <c r="O42" s="1"/>
      <c r="P42" s="1"/>
      <c r="Q42" s="1"/>
      <c r="R42" s="1">
        <v>2</v>
      </c>
      <c r="S42" s="1"/>
      <c r="T42" s="1"/>
      <c r="U42" s="1"/>
      <c r="V42" s="1">
        <v>3</v>
      </c>
      <c r="W42" s="1">
        <v>5</v>
      </c>
      <c r="X42" s="1">
        <v>3</v>
      </c>
      <c r="Y42" s="1"/>
      <c r="Z42" s="1">
        <v>25</v>
      </c>
      <c r="AA42" s="1">
        <v>1</v>
      </c>
      <c r="AB42" s="1"/>
      <c r="AC42" s="1">
        <v>52</v>
      </c>
      <c r="AD42" s="1">
        <v>43</v>
      </c>
      <c r="AE42" s="1"/>
      <c r="AF42" s="1"/>
      <c r="AG42" s="1">
        <v>7</v>
      </c>
      <c r="AH42" s="1"/>
      <c r="AI42" s="1"/>
      <c r="AJ42" s="1"/>
      <c r="AK42" s="1"/>
      <c r="AL42" s="1"/>
      <c r="AM42" s="1"/>
      <c r="AN42" s="1"/>
      <c r="AO42" s="1">
        <v>11558</v>
      </c>
    </row>
    <row r="43" spans="1:41">
      <c r="A43" s="1" t="s">
        <v>86</v>
      </c>
      <c r="B43" s="12">
        <v>206</v>
      </c>
      <c r="C43" s="1">
        <v>1</v>
      </c>
      <c r="D43" s="1">
        <v>1</v>
      </c>
      <c r="E43" s="1"/>
      <c r="F43" s="1"/>
      <c r="G43" s="1">
        <v>1618</v>
      </c>
      <c r="H43" s="1"/>
      <c r="I43" s="1">
        <v>1</v>
      </c>
      <c r="J43" s="1"/>
      <c r="K43" s="1">
        <v>1059</v>
      </c>
      <c r="L43" s="1"/>
      <c r="M43" s="1">
        <v>3</v>
      </c>
      <c r="N43" s="1"/>
      <c r="O43" s="1"/>
      <c r="P43" s="1"/>
      <c r="Q43" s="1">
        <v>2</v>
      </c>
      <c r="R43" s="1">
        <v>1</v>
      </c>
      <c r="S43" s="1"/>
      <c r="T43" s="1"/>
      <c r="U43" s="1"/>
      <c r="V43" s="1">
        <v>6</v>
      </c>
      <c r="W43" s="1"/>
      <c r="X43" s="1"/>
      <c r="Y43" s="1"/>
      <c r="Z43" s="1">
        <v>4</v>
      </c>
      <c r="AA43" s="1"/>
      <c r="AB43" s="1"/>
      <c r="AC43" s="1">
        <v>7</v>
      </c>
      <c r="AD43" s="1">
        <v>9</v>
      </c>
      <c r="AE43" s="1"/>
      <c r="AF43" s="1"/>
      <c r="AG43" s="1">
        <v>4</v>
      </c>
      <c r="AH43" s="1"/>
      <c r="AI43" s="1"/>
      <c r="AJ43" s="1"/>
      <c r="AK43" s="1"/>
      <c r="AL43" s="1"/>
      <c r="AM43" s="1"/>
      <c r="AN43" s="1"/>
      <c r="AO43" s="1">
        <v>2716</v>
      </c>
    </row>
    <row r="44" spans="1:41">
      <c r="A44" s="1" t="s">
        <v>88</v>
      </c>
      <c r="B44" s="12">
        <v>209</v>
      </c>
      <c r="C44" s="1">
        <v>25</v>
      </c>
      <c r="D44" s="1">
        <v>12</v>
      </c>
      <c r="E44" s="1"/>
      <c r="F44" s="1">
        <v>3</v>
      </c>
      <c r="G44" s="1">
        <v>10856</v>
      </c>
      <c r="H44" s="1"/>
      <c r="I44" s="1">
        <v>1</v>
      </c>
      <c r="J44" s="1">
        <v>2</v>
      </c>
      <c r="K44" s="1">
        <v>2358</v>
      </c>
      <c r="L44" s="1"/>
      <c r="M44" s="1">
        <v>1</v>
      </c>
      <c r="N44" s="1"/>
      <c r="O44" s="1">
        <v>14</v>
      </c>
      <c r="P44" s="1"/>
      <c r="Q44" s="1">
        <v>3</v>
      </c>
      <c r="R44" s="1">
        <v>22</v>
      </c>
      <c r="S44" s="1">
        <v>2</v>
      </c>
      <c r="T44" s="1"/>
      <c r="U44" s="1"/>
      <c r="V44" s="1">
        <v>8</v>
      </c>
      <c r="W44" s="1">
        <v>1</v>
      </c>
      <c r="X44" s="1">
        <v>2</v>
      </c>
      <c r="Y44" s="1"/>
      <c r="Z44" s="1">
        <v>11</v>
      </c>
      <c r="AA44" s="1"/>
      <c r="AB44" s="1"/>
      <c r="AC44" s="1">
        <v>21</v>
      </c>
      <c r="AD44" s="1">
        <v>88</v>
      </c>
      <c r="AE44" s="1">
        <v>1</v>
      </c>
      <c r="AF44" s="1"/>
      <c r="AG44" s="1">
        <v>12</v>
      </c>
      <c r="AH44" s="1"/>
      <c r="AI44" s="1"/>
      <c r="AJ44" s="1"/>
      <c r="AK44" s="1"/>
      <c r="AL44" s="1"/>
      <c r="AM44" s="1"/>
      <c r="AN44" s="1"/>
      <c r="AO44" s="1">
        <v>13443</v>
      </c>
    </row>
    <row r="45" spans="1:41">
      <c r="A45" s="1" t="s">
        <v>90</v>
      </c>
      <c r="B45" s="12">
        <v>212</v>
      </c>
      <c r="C45" s="1">
        <v>125</v>
      </c>
      <c r="D45" s="1">
        <v>123</v>
      </c>
      <c r="E45" s="1"/>
      <c r="F45" s="1">
        <v>7</v>
      </c>
      <c r="G45" s="1">
        <v>15280</v>
      </c>
      <c r="H45" s="1">
        <v>7</v>
      </c>
      <c r="I45" s="1">
        <v>25</v>
      </c>
      <c r="J45" s="1">
        <v>5</v>
      </c>
      <c r="K45" s="1">
        <v>3047</v>
      </c>
      <c r="L45" s="1">
        <v>21</v>
      </c>
      <c r="M45" s="1">
        <v>9</v>
      </c>
      <c r="N45" s="1">
        <v>1</v>
      </c>
      <c r="O45" s="1"/>
      <c r="P45" s="1">
        <v>3</v>
      </c>
      <c r="Q45" s="1">
        <v>29</v>
      </c>
      <c r="R45" s="1">
        <v>32</v>
      </c>
      <c r="S45" s="1">
        <v>5</v>
      </c>
      <c r="T45" s="1">
        <v>2</v>
      </c>
      <c r="U45" s="1">
        <v>1</v>
      </c>
      <c r="V45" s="1">
        <v>30</v>
      </c>
      <c r="W45" s="1">
        <v>14</v>
      </c>
      <c r="X45" s="1">
        <v>33</v>
      </c>
      <c r="Y45" s="1">
        <v>10</v>
      </c>
      <c r="Z45" s="1">
        <v>108</v>
      </c>
      <c r="AA45" s="1">
        <v>3</v>
      </c>
      <c r="AB45" s="1"/>
      <c r="AC45" s="1">
        <v>151</v>
      </c>
      <c r="AD45" s="1">
        <v>419</v>
      </c>
      <c r="AE45" s="1">
        <v>3</v>
      </c>
      <c r="AF45" s="1"/>
      <c r="AG45" s="1">
        <v>28</v>
      </c>
      <c r="AH45" s="1"/>
      <c r="AI45" s="1">
        <v>4</v>
      </c>
      <c r="AJ45" s="1"/>
      <c r="AK45" s="1"/>
      <c r="AL45" s="1">
        <v>10</v>
      </c>
      <c r="AM45" s="1"/>
      <c r="AN45" s="1"/>
      <c r="AO45" s="1">
        <v>19535</v>
      </c>
    </row>
    <row r="46" spans="1:41">
      <c r="A46" s="1" t="s">
        <v>92</v>
      </c>
      <c r="B46" s="12">
        <v>234</v>
      </c>
      <c r="C46" s="1">
        <v>2</v>
      </c>
      <c r="D46" s="1">
        <v>12</v>
      </c>
      <c r="E46" s="1">
        <v>1</v>
      </c>
      <c r="F46" s="1"/>
      <c r="G46" s="1">
        <v>4314</v>
      </c>
      <c r="H46" s="1"/>
      <c r="I46" s="1"/>
      <c r="J46" s="1">
        <v>76</v>
      </c>
      <c r="K46" s="1">
        <v>11335</v>
      </c>
      <c r="L46" s="1">
        <v>1</v>
      </c>
      <c r="M46" s="1">
        <v>5</v>
      </c>
      <c r="N46" s="1"/>
      <c r="O46" s="1"/>
      <c r="P46" s="1"/>
      <c r="Q46" s="1">
        <v>373</v>
      </c>
      <c r="R46" s="1">
        <v>1</v>
      </c>
      <c r="S46" s="1">
        <v>5053</v>
      </c>
      <c r="T46" s="1"/>
      <c r="U46" s="1">
        <v>1</v>
      </c>
      <c r="V46" s="1">
        <v>10</v>
      </c>
      <c r="W46" s="1">
        <v>8</v>
      </c>
      <c r="X46" s="1"/>
      <c r="Y46" s="1"/>
      <c r="Z46" s="1">
        <v>71</v>
      </c>
      <c r="AA46" s="1"/>
      <c r="AB46" s="1"/>
      <c r="AC46" s="1">
        <v>25</v>
      </c>
      <c r="AD46" s="1">
        <v>78</v>
      </c>
      <c r="AE46" s="1"/>
      <c r="AF46" s="1"/>
      <c r="AG46" s="1"/>
      <c r="AH46" s="1"/>
      <c r="AI46" s="1"/>
      <c r="AJ46" s="1"/>
      <c r="AK46" s="1"/>
      <c r="AL46" s="1"/>
      <c r="AM46" s="1">
        <v>3</v>
      </c>
      <c r="AN46" s="1"/>
      <c r="AO46" s="1">
        <v>21369</v>
      </c>
    </row>
    <row r="47" spans="1:41">
      <c r="A47" s="1" t="s">
        <v>95</v>
      </c>
      <c r="B47" s="12">
        <v>237</v>
      </c>
      <c r="C47" s="1"/>
      <c r="D47" s="1"/>
      <c r="E47" s="1"/>
      <c r="F47" s="1"/>
      <c r="G47" s="1">
        <v>6771</v>
      </c>
      <c r="H47" s="1"/>
      <c r="I47" s="1"/>
      <c r="J47" s="1">
        <v>2</v>
      </c>
      <c r="K47" s="1">
        <v>1232</v>
      </c>
      <c r="L47" s="1"/>
      <c r="M47" s="1"/>
      <c r="N47" s="1"/>
      <c r="O47" s="1"/>
      <c r="P47" s="1"/>
      <c r="Q47" s="1"/>
      <c r="R47" s="1">
        <v>12</v>
      </c>
      <c r="S47" s="1">
        <v>3</v>
      </c>
      <c r="T47" s="1"/>
      <c r="U47" s="1"/>
      <c r="V47" s="1">
        <v>9</v>
      </c>
      <c r="W47" s="1">
        <v>1</v>
      </c>
      <c r="X47" s="1">
        <v>6</v>
      </c>
      <c r="Y47" s="1"/>
      <c r="Z47" s="1">
        <v>57</v>
      </c>
      <c r="AA47" s="1"/>
      <c r="AB47" s="1"/>
      <c r="AC47" s="1">
        <v>185</v>
      </c>
      <c r="AD47" s="1">
        <v>253</v>
      </c>
      <c r="AE47" s="1">
        <v>1</v>
      </c>
      <c r="AF47" s="1"/>
      <c r="AG47" s="1">
        <v>30</v>
      </c>
      <c r="AH47" s="1"/>
      <c r="AI47" s="1">
        <v>3</v>
      </c>
      <c r="AJ47" s="1"/>
      <c r="AK47" s="1"/>
      <c r="AL47" s="1">
        <v>10</v>
      </c>
      <c r="AM47" s="1"/>
      <c r="AN47" s="1"/>
      <c r="AO47" s="1">
        <v>8575</v>
      </c>
    </row>
    <row r="48" spans="1:41">
      <c r="A48" s="1" t="s">
        <v>97</v>
      </c>
      <c r="B48" s="12">
        <v>240</v>
      </c>
      <c r="C48" s="1"/>
      <c r="D48" s="1">
        <v>4</v>
      </c>
      <c r="E48" s="1"/>
      <c r="F48" s="1"/>
      <c r="G48" s="1">
        <v>6098</v>
      </c>
      <c r="H48" s="1"/>
      <c r="I48" s="1">
        <v>3</v>
      </c>
      <c r="J48" s="1">
        <v>2</v>
      </c>
      <c r="K48" s="1">
        <v>438</v>
      </c>
      <c r="L48" s="1"/>
      <c r="M48" s="1"/>
      <c r="N48" s="1"/>
      <c r="O48" s="1"/>
      <c r="P48" s="1">
        <v>1</v>
      </c>
      <c r="Q48" s="1"/>
      <c r="R48" s="1">
        <v>11</v>
      </c>
      <c r="S48" s="1"/>
      <c r="T48" s="1"/>
      <c r="U48" s="1">
        <v>1</v>
      </c>
      <c r="V48" s="1">
        <v>5</v>
      </c>
      <c r="W48" s="1"/>
      <c r="X48" s="1">
        <v>3</v>
      </c>
      <c r="Y48" s="1"/>
      <c r="Z48" s="1">
        <v>9</v>
      </c>
      <c r="AA48" s="1"/>
      <c r="AB48" s="1"/>
      <c r="AC48" s="1">
        <v>3</v>
      </c>
      <c r="AD48" s="1">
        <v>29</v>
      </c>
      <c r="AE48" s="1"/>
      <c r="AF48" s="1"/>
      <c r="AG48" s="1">
        <v>6</v>
      </c>
      <c r="AH48" s="1"/>
      <c r="AI48" s="1"/>
      <c r="AJ48" s="1"/>
      <c r="AK48" s="1"/>
      <c r="AL48" s="1"/>
      <c r="AM48" s="1"/>
      <c r="AN48" s="1"/>
      <c r="AO48" s="1">
        <v>6613</v>
      </c>
    </row>
    <row r="49" spans="1:41">
      <c r="A49" s="1" t="s">
        <v>99</v>
      </c>
      <c r="B49" s="12">
        <v>250</v>
      </c>
      <c r="C49" s="1">
        <v>19</v>
      </c>
      <c r="D49" s="1">
        <v>18</v>
      </c>
      <c r="E49" s="1"/>
      <c r="F49" s="1">
        <v>3</v>
      </c>
      <c r="G49" s="1">
        <v>27768</v>
      </c>
      <c r="H49" s="1">
        <v>3</v>
      </c>
      <c r="I49" s="1">
        <v>2</v>
      </c>
      <c r="J49" s="1">
        <v>24</v>
      </c>
      <c r="K49" s="1">
        <v>17361</v>
      </c>
      <c r="L49" s="1"/>
      <c r="M49" s="1">
        <v>11</v>
      </c>
      <c r="N49" s="1"/>
      <c r="O49" s="1"/>
      <c r="P49" s="1"/>
      <c r="Q49" s="1">
        <v>486</v>
      </c>
      <c r="R49" s="1">
        <v>12</v>
      </c>
      <c r="S49" s="1">
        <v>1650</v>
      </c>
      <c r="T49" s="1"/>
      <c r="U49" s="1"/>
      <c r="V49" s="1">
        <v>11</v>
      </c>
      <c r="W49" s="1">
        <v>36</v>
      </c>
      <c r="X49" s="1">
        <v>3</v>
      </c>
      <c r="Y49" s="1"/>
      <c r="Z49" s="1">
        <v>434</v>
      </c>
      <c r="AA49" s="1"/>
      <c r="AB49" s="1"/>
      <c r="AC49" s="1">
        <v>27</v>
      </c>
      <c r="AD49" s="1">
        <v>257</v>
      </c>
      <c r="AE49" s="1"/>
      <c r="AF49" s="1"/>
      <c r="AG49" s="1">
        <v>1</v>
      </c>
      <c r="AH49" s="1"/>
      <c r="AI49" s="1"/>
      <c r="AJ49" s="1"/>
      <c r="AK49" s="1"/>
      <c r="AL49" s="1"/>
      <c r="AM49" s="1">
        <v>13</v>
      </c>
      <c r="AN49" s="1"/>
      <c r="AO49" s="1">
        <v>48139</v>
      </c>
    </row>
    <row r="50" spans="1:41">
      <c r="A50" s="1" t="s">
        <v>102</v>
      </c>
      <c r="B50" s="12">
        <v>264</v>
      </c>
      <c r="C50" s="1">
        <v>4</v>
      </c>
      <c r="D50" s="1">
        <v>6</v>
      </c>
      <c r="E50" s="1"/>
      <c r="F50" s="1"/>
      <c r="G50" s="1">
        <v>2466</v>
      </c>
      <c r="H50" s="1"/>
      <c r="I50" s="1">
        <v>2</v>
      </c>
      <c r="J50" s="1"/>
      <c r="K50" s="1">
        <v>331</v>
      </c>
      <c r="L50" s="1">
        <v>1</v>
      </c>
      <c r="M50" s="1">
        <v>2</v>
      </c>
      <c r="N50" s="1"/>
      <c r="O50" s="1"/>
      <c r="P50" s="1">
        <v>1</v>
      </c>
      <c r="Q50" s="1"/>
      <c r="R50" s="1">
        <v>13</v>
      </c>
      <c r="S50" s="1">
        <v>1</v>
      </c>
      <c r="T50" s="1"/>
      <c r="U50" s="1"/>
      <c r="V50" s="1">
        <v>3</v>
      </c>
      <c r="W50" s="1"/>
      <c r="X50" s="1"/>
      <c r="Y50" s="1"/>
      <c r="Z50" s="1">
        <v>13</v>
      </c>
      <c r="AA50" s="1"/>
      <c r="AB50" s="1"/>
      <c r="AC50" s="1">
        <v>9</v>
      </c>
      <c r="AD50" s="1">
        <v>75</v>
      </c>
      <c r="AE50" s="1"/>
      <c r="AF50" s="1"/>
      <c r="AG50" s="1">
        <v>13</v>
      </c>
      <c r="AH50" s="1"/>
      <c r="AI50" s="1"/>
      <c r="AJ50" s="1"/>
      <c r="AK50" s="1"/>
      <c r="AL50" s="1">
        <v>2</v>
      </c>
      <c r="AM50" s="1"/>
      <c r="AN50" s="1"/>
      <c r="AO50" s="1">
        <v>2942</v>
      </c>
    </row>
    <row r="51" spans="1:41">
      <c r="A51" s="1" t="s">
        <v>104</v>
      </c>
      <c r="B51" s="12">
        <v>266</v>
      </c>
      <c r="C51" s="1">
        <v>241</v>
      </c>
      <c r="D51" s="1">
        <v>61</v>
      </c>
      <c r="E51" s="1"/>
      <c r="F51" s="1"/>
      <c r="G51" s="1">
        <v>21458</v>
      </c>
      <c r="H51" s="1">
        <v>12</v>
      </c>
      <c r="I51" s="1"/>
      <c r="J51" s="1">
        <v>5</v>
      </c>
      <c r="K51" s="1">
        <v>3152</v>
      </c>
      <c r="L51" s="1">
        <v>62</v>
      </c>
      <c r="M51" s="1">
        <v>16</v>
      </c>
      <c r="N51" s="1"/>
      <c r="O51" s="1"/>
      <c r="P51" s="1">
        <v>20</v>
      </c>
      <c r="Q51" s="1"/>
      <c r="R51" s="1">
        <v>183</v>
      </c>
      <c r="S51" s="1">
        <v>23</v>
      </c>
      <c r="T51" s="1">
        <v>10</v>
      </c>
      <c r="U51" s="1"/>
      <c r="V51" s="1">
        <v>44</v>
      </c>
      <c r="W51" s="1"/>
      <c r="X51" s="1">
        <v>135</v>
      </c>
      <c r="Y51" s="1"/>
      <c r="Z51" s="1">
        <v>133</v>
      </c>
      <c r="AA51" s="1">
        <v>2</v>
      </c>
      <c r="AB51" s="1"/>
      <c r="AC51" s="1">
        <v>72</v>
      </c>
      <c r="AD51" s="1">
        <v>308</v>
      </c>
      <c r="AE51" s="1">
        <v>1</v>
      </c>
      <c r="AF51" s="1"/>
      <c r="AG51" s="1">
        <v>727</v>
      </c>
      <c r="AH51" s="1"/>
      <c r="AI51" s="1">
        <v>30</v>
      </c>
      <c r="AJ51" s="1">
        <v>1</v>
      </c>
      <c r="AK51" s="1">
        <v>2</v>
      </c>
      <c r="AL51" s="1">
        <v>103</v>
      </c>
      <c r="AM51" s="1"/>
      <c r="AN51" s="1"/>
      <c r="AO51" s="1">
        <v>26801</v>
      </c>
    </row>
    <row r="52" spans="1:41">
      <c r="A52" s="1" t="s">
        <v>106</v>
      </c>
      <c r="B52" s="12">
        <v>282</v>
      </c>
      <c r="C52" s="1">
        <v>84</v>
      </c>
      <c r="D52" s="1"/>
      <c r="E52" s="1"/>
      <c r="F52" s="1">
        <v>1</v>
      </c>
      <c r="G52" s="1">
        <v>7123</v>
      </c>
      <c r="H52" s="1"/>
      <c r="I52" s="1">
        <v>6</v>
      </c>
      <c r="J52" s="1">
        <v>1</v>
      </c>
      <c r="K52" s="1">
        <v>627</v>
      </c>
      <c r="L52" s="1"/>
      <c r="M52" s="1"/>
      <c r="N52" s="1"/>
      <c r="O52" s="1">
        <v>2</v>
      </c>
      <c r="P52" s="1">
        <v>3</v>
      </c>
      <c r="Q52" s="1">
        <v>15</v>
      </c>
      <c r="R52" s="1">
        <v>2</v>
      </c>
      <c r="S52" s="1">
        <v>1</v>
      </c>
      <c r="T52" s="1">
        <v>3</v>
      </c>
      <c r="U52" s="1">
        <v>1</v>
      </c>
      <c r="V52" s="1">
        <v>16</v>
      </c>
      <c r="W52" s="1">
        <v>4</v>
      </c>
      <c r="X52" s="1">
        <v>3</v>
      </c>
      <c r="Y52" s="1"/>
      <c r="Z52" s="1">
        <v>49</v>
      </c>
      <c r="AA52" s="1">
        <v>1</v>
      </c>
      <c r="AB52" s="1"/>
      <c r="AC52" s="1">
        <v>6</v>
      </c>
      <c r="AD52" s="1">
        <v>111</v>
      </c>
      <c r="AE52" s="1"/>
      <c r="AF52" s="1"/>
      <c r="AG52" s="1">
        <v>13</v>
      </c>
      <c r="AH52" s="1"/>
      <c r="AI52" s="1"/>
      <c r="AJ52" s="1"/>
      <c r="AK52" s="1"/>
      <c r="AL52" s="1"/>
      <c r="AM52" s="1"/>
      <c r="AN52" s="1"/>
      <c r="AO52" s="1">
        <v>8072</v>
      </c>
    </row>
    <row r="53" spans="1:41">
      <c r="A53" s="1" t="s">
        <v>108</v>
      </c>
      <c r="B53" s="12">
        <v>284</v>
      </c>
      <c r="C53" s="1">
        <v>6</v>
      </c>
      <c r="D53" s="1">
        <v>14</v>
      </c>
      <c r="E53" s="1"/>
      <c r="F53" s="1"/>
      <c r="G53" s="1">
        <v>6209</v>
      </c>
      <c r="H53" s="1"/>
      <c r="I53" s="1"/>
      <c r="J53" s="1">
        <v>41</v>
      </c>
      <c r="K53" s="1">
        <v>6575</v>
      </c>
      <c r="L53" s="1">
        <v>13</v>
      </c>
      <c r="M53" s="1">
        <v>4</v>
      </c>
      <c r="N53" s="1"/>
      <c r="O53" s="1"/>
      <c r="P53" s="1"/>
      <c r="Q53" s="1">
        <v>895</v>
      </c>
      <c r="R53" s="1">
        <v>6</v>
      </c>
      <c r="S53" s="1">
        <v>4524</v>
      </c>
      <c r="T53" s="1">
        <v>1</v>
      </c>
      <c r="U53" s="1"/>
      <c r="V53" s="1">
        <v>12</v>
      </c>
      <c r="W53" s="1">
        <v>4</v>
      </c>
      <c r="X53" s="1">
        <v>2</v>
      </c>
      <c r="Y53" s="1"/>
      <c r="Z53" s="1">
        <v>166</v>
      </c>
      <c r="AA53" s="1"/>
      <c r="AB53" s="1"/>
      <c r="AC53" s="1">
        <v>16</v>
      </c>
      <c r="AD53" s="1">
        <v>82</v>
      </c>
      <c r="AE53" s="1">
        <v>1</v>
      </c>
      <c r="AF53" s="1"/>
      <c r="AG53" s="1">
        <v>3</v>
      </c>
      <c r="AH53" s="1"/>
      <c r="AI53" s="1"/>
      <c r="AJ53" s="1"/>
      <c r="AK53" s="1"/>
      <c r="AL53" s="1"/>
      <c r="AM53" s="1">
        <v>1</v>
      </c>
      <c r="AN53" s="1"/>
      <c r="AO53" s="1">
        <v>18575</v>
      </c>
    </row>
    <row r="54" spans="1:41">
      <c r="A54" s="1" t="s">
        <v>110</v>
      </c>
      <c r="B54" s="12">
        <v>306</v>
      </c>
      <c r="C54" s="1"/>
      <c r="D54" s="1">
        <v>1</v>
      </c>
      <c r="E54" s="1"/>
      <c r="F54" s="1"/>
      <c r="G54" s="1">
        <v>3225</v>
      </c>
      <c r="H54" s="1"/>
      <c r="I54" s="1"/>
      <c r="J54" s="1"/>
      <c r="K54" s="1">
        <v>642</v>
      </c>
      <c r="L54" s="1"/>
      <c r="M54" s="1">
        <v>1</v>
      </c>
      <c r="N54" s="1"/>
      <c r="O54" s="1"/>
      <c r="P54" s="1"/>
      <c r="Q54" s="1">
        <v>1</v>
      </c>
      <c r="R54" s="1"/>
      <c r="S54" s="1">
        <v>1</v>
      </c>
      <c r="T54" s="1"/>
      <c r="U54" s="1"/>
      <c r="V54" s="1">
        <v>3</v>
      </c>
      <c r="W54" s="1"/>
      <c r="X54" s="1"/>
      <c r="Y54" s="1"/>
      <c r="Z54" s="1">
        <v>20</v>
      </c>
      <c r="AA54" s="1"/>
      <c r="AB54" s="1"/>
      <c r="AC54" s="1">
        <v>20</v>
      </c>
      <c r="AD54" s="1">
        <v>48</v>
      </c>
      <c r="AE54" s="1"/>
      <c r="AF54" s="1"/>
      <c r="AG54" s="1">
        <v>2</v>
      </c>
      <c r="AH54" s="1"/>
      <c r="AI54" s="1"/>
      <c r="AJ54" s="1"/>
      <c r="AK54" s="1"/>
      <c r="AL54" s="1"/>
      <c r="AM54" s="1"/>
      <c r="AN54" s="1"/>
      <c r="AO54" s="1">
        <v>3964</v>
      </c>
    </row>
    <row r="55" spans="1:41">
      <c r="A55" s="1" t="s">
        <v>112</v>
      </c>
      <c r="B55" s="12">
        <v>308</v>
      </c>
      <c r="C55" s="1">
        <v>13</v>
      </c>
      <c r="D55" s="1">
        <v>353</v>
      </c>
      <c r="E55" s="1"/>
      <c r="F55" s="1">
        <v>9</v>
      </c>
      <c r="G55" s="1">
        <v>12305</v>
      </c>
      <c r="H55" s="1"/>
      <c r="I55" s="1">
        <v>2</v>
      </c>
      <c r="J55" s="1">
        <v>4</v>
      </c>
      <c r="K55" s="1">
        <v>2092</v>
      </c>
      <c r="L55" s="1">
        <v>22</v>
      </c>
      <c r="M55" s="1">
        <v>4</v>
      </c>
      <c r="N55" s="1"/>
      <c r="O55" s="1"/>
      <c r="P55" s="1">
        <v>1</v>
      </c>
      <c r="Q55" s="1"/>
      <c r="R55" s="1">
        <v>57</v>
      </c>
      <c r="S55" s="1">
        <v>6</v>
      </c>
      <c r="T55" s="1"/>
      <c r="U55" s="1"/>
      <c r="V55" s="1">
        <v>21</v>
      </c>
      <c r="W55" s="1">
        <v>13</v>
      </c>
      <c r="X55" s="1">
        <v>10</v>
      </c>
      <c r="Y55" s="1">
        <v>1</v>
      </c>
      <c r="Z55" s="1">
        <v>113</v>
      </c>
      <c r="AA55" s="1"/>
      <c r="AB55" s="1"/>
      <c r="AC55" s="1">
        <v>179</v>
      </c>
      <c r="AD55" s="1">
        <v>629</v>
      </c>
      <c r="AE55" s="1"/>
      <c r="AF55" s="1"/>
      <c r="AG55" s="1">
        <v>48</v>
      </c>
      <c r="AH55" s="1">
        <v>1</v>
      </c>
      <c r="AI55" s="1"/>
      <c r="AJ55" s="1"/>
      <c r="AK55" s="1"/>
      <c r="AL55" s="1">
        <v>4</v>
      </c>
      <c r="AM55" s="1"/>
      <c r="AN55" s="1"/>
      <c r="AO55" s="1">
        <v>15887</v>
      </c>
    </row>
    <row r="56" spans="1:41">
      <c r="A56" s="1" t="s">
        <v>114</v>
      </c>
      <c r="B56" s="12">
        <v>310</v>
      </c>
      <c r="C56" s="1">
        <v>1</v>
      </c>
      <c r="D56" s="1">
        <v>2</v>
      </c>
      <c r="E56" s="1"/>
      <c r="F56" s="1">
        <v>2</v>
      </c>
      <c r="G56" s="1">
        <v>4084</v>
      </c>
      <c r="H56" s="1"/>
      <c r="I56" s="1"/>
      <c r="J56" s="1">
        <v>1</v>
      </c>
      <c r="K56" s="1">
        <v>615</v>
      </c>
      <c r="L56" s="1"/>
      <c r="M56" s="1"/>
      <c r="N56" s="1"/>
      <c r="O56" s="1"/>
      <c r="P56" s="1"/>
      <c r="Q56" s="1">
        <v>1</v>
      </c>
      <c r="R56" s="1">
        <v>1</v>
      </c>
      <c r="S56" s="1">
        <v>3</v>
      </c>
      <c r="T56" s="1"/>
      <c r="U56" s="1"/>
      <c r="V56" s="1">
        <v>2</v>
      </c>
      <c r="W56" s="1"/>
      <c r="X56" s="1">
        <v>1</v>
      </c>
      <c r="Y56" s="1"/>
      <c r="Z56" s="1">
        <v>10</v>
      </c>
      <c r="AA56" s="1"/>
      <c r="AB56" s="1"/>
      <c r="AC56" s="1">
        <v>10</v>
      </c>
      <c r="AD56" s="1">
        <v>28</v>
      </c>
      <c r="AE56" s="1"/>
      <c r="AF56" s="1"/>
      <c r="AG56" s="1">
        <v>10</v>
      </c>
      <c r="AH56" s="1"/>
      <c r="AI56" s="1"/>
      <c r="AJ56" s="1"/>
      <c r="AK56" s="1"/>
      <c r="AL56" s="1"/>
      <c r="AM56" s="1"/>
      <c r="AN56" s="1"/>
      <c r="AO56" s="1">
        <v>4771</v>
      </c>
    </row>
    <row r="57" spans="1:41">
      <c r="A57" s="1" t="s">
        <v>3496</v>
      </c>
      <c r="B57" s="12">
        <v>313</v>
      </c>
      <c r="C57" s="1">
        <v>1</v>
      </c>
      <c r="D57" s="1">
        <v>1</v>
      </c>
      <c r="E57" s="1"/>
      <c r="F57" s="1"/>
      <c r="G57" s="1">
        <v>1019</v>
      </c>
      <c r="H57" s="1">
        <v>2</v>
      </c>
      <c r="I57" s="1"/>
      <c r="J57" s="1"/>
      <c r="K57" s="1">
        <v>5526</v>
      </c>
      <c r="L57" s="1"/>
      <c r="M57" s="1">
        <v>13</v>
      </c>
      <c r="N57" s="1"/>
      <c r="O57" s="1"/>
      <c r="P57" s="1"/>
      <c r="Q57" s="1"/>
      <c r="R57" s="1">
        <v>10</v>
      </c>
      <c r="S57" s="1">
        <v>1</v>
      </c>
      <c r="T57" s="1"/>
      <c r="U57" s="1"/>
      <c r="V57" s="1">
        <v>2</v>
      </c>
      <c r="W57" s="1">
        <v>2</v>
      </c>
      <c r="X57" s="1"/>
      <c r="Y57" s="1"/>
      <c r="Z57" s="1">
        <v>22</v>
      </c>
      <c r="AA57" s="1"/>
      <c r="AB57" s="1"/>
      <c r="AC57" s="1">
        <v>34</v>
      </c>
      <c r="AD57" s="1">
        <v>52</v>
      </c>
      <c r="AE57" s="1"/>
      <c r="AF57" s="1"/>
      <c r="AG57" s="1">
        <v>5</v>
      </c>
      <c r="AH57" s="1"/>
      <c r="AI57" s="1"/>
      <c r="AJ57" s="1"/>
      <c r="AK57" s="1"/>
      <c r="AL57" s="1"/>
      <c r="AM57" s="1"/>
      <c r="AN57" s="1"/>
      <c r="AO57" s="1">
        <v>6690</v>
      </c>
    </row>
    <row r="58" spans="1:41">
      <c r="A58" s="1" t="s">
        <v>118</v>
      </c>
      <c r="B58" s="12">
        <v>315</v>
      </c>
      <c r="C58" s="1">
        <v>1</v>
      </c>
      <c r="D58" s="1">
        <v>1</v>
      </c>
      <c r="E58" s="1"/>
      <c r="F58" s="1"/>
      <c r="G58" s="1">
        <v>3433</v>
      </c>
      <c r="H58" s="1"/>
      <c r="I58" s="1"/>
      <c r="J58" s="1">
        <v>1</v>
      </c>
      <c r="K58" s="1">
        <v>560</v>
      </c>
      <c r="L58" s="1">
        <v>1</v>
      </c>
      <c r="M58" s="1">
        <v>2</v>
      </c>
      <c r="N58" s="1"/>
      <c r="O58" s="1">
        <v>1</v>
      </c>
      <c r="P58" s="1"/>
      <c r="Q58" s="1">
        <v>9</v>
      </c>
      <c r="R58" s="1"/>
      <c r="S58" s="1"/>
      <c r="T58" s="1"/>
      <c r="U58" s="1"/>
      <c r="V58" s="1">
        <v>1</v>
      </c>
      <c r="W58" s="1"/>
      <c r="X58" s="1">
        <v>3</v>
      </c>
      <c r="Y58" s="1"/>
      <c r="Z58" s="1">
        <v>8</v>
      </c>
      <c r="AA58" s="1">
        <v>1</v>
      </c>
      <c r="AB58" s="1"/>
      <c r="AC58" s="1"/>
      <c r="AD58" s="1">
        <v>7</v>
      </c>
      <c r="AE58" s="1"/>
      <c r="AF58" s="1"/>
      <c r="AG58" s="1">
        <v>1</v>
      </c>
      <c r="AH58" s="1"/>
      <c r="AI58" s="1"/>
      <c r="AJ58" s="1"/>
      <c r="AK58" s="1"/>
      <c r="AL58" s="1"/>
      <c r="AM58" s="1"/>
      <c r="AN58" s="1"/>
      <c r="AO58" s="1">
        <v>4030</v>
      </c>
    </row>
    <row r="59" spans="1:41">
      <c r="A59" s="1" t="s">
        <v>120</v>
      </c>
      <c r="B59" s="12">
        <v>318</v>
      </c>
      <c r="C59" s="1">
        <v>17</v>
      </c>
      <c r="D59" s="1">
        <v>23</v>
      </c>
      <c r="E59" s="1"/>
      <c r="F59" s="1">
        <v>3</v>
      </c>
      <c r="G59" s="1">
        <v>11467</v>
      </c>
      <c r="H59" s="1">
        <v>8</v>
      </c>
      <c r="I59" s="1">
        <v>2</v>
      </c>
      <c r="J59" s="1">
        <v>9</v>
      </c>
      <c r="K59" s="1">
        <v>1903</v>
      </c>
      <c r="L59" s="1">
        <v>6</v>
      </c>
      <c r="M59" s="1">
        <v>2</v>
      </c>
      <c r="N59" s="1"/>
      <c r="O59" s="1">
        <v>1</v>
      </c>
      <c r="P59" s="1">
        <v>4</v>
      </c>
      <c r="Q59" s="1">
        <v>50</v>
      </c>
      <c r="R59" s="1">
        <v>19</v>
      </c>
      <c r="S59" s="1">
        <v>24</v>
      </c>
      <c r="T59" s="1">
        <v>2</v>
      </c>
      <c r="U59" s="1"/>
      <c r="V59" s="1">
        <v>30</v>
      </c>
      <c r="W59" s="1">
        <v>13</v>
      </c>
      <c r="X59" s="1">
        <v>18</v>
      </c>
      <c r="Y59" s="1">
        <v>1</v>
      </c>
      <c r="Z59" s="1">
        <v>103</v>
      </c>
      <c r="AA59" s="1"/>
      <c r="AB59" s="1"/>
      <c r="AC59" s="1">
        <v>738</v>
      </c>
      <c r="AD59" s="1">
        <v>328</v>
      </c>
      <c r="AE59" s="1">
        <v>2</v>
      </c>
      <c r="AF59" s="1"/>
      <c r="AG59" s="1">
        <v>66</v>
      </c>
      <c r="AH59" s="1"/>
      <c r="AI59" s="1"/>
      <c r="AJ59" s="1"/>
      <c r="AK59" s="1"/>
      <c r="AL59" s="1">
        <v>7</v>
      </c>
      <c r="AM59" s="1"/>
      <c r="AN59" s="1"/>
      <c r="AO59" s="1">
        <v>14846</v>
      </c>
    </row>
    <row r="60" spans="1:41">
      <c r="A60" s="1" t="s">
        <v>122</v>
      </c>
      <c r="B60" s="12">
        <v>321</v>
      </c>
      <c r="C60" s="1">
        <v>1</v>
      </c>
      <c r="D60" s="1">
        <v>3</v>
      </c>
      <c r="E60" s="1"/>
      <c r="F60" s="1"/>
      <c r="G60" s="1">
        <v>2241</v>
      </c>
      <c r="H60" s="1">
        <v>5</v>
      </c>
      <c r="I60" s="1"/>
      <c r="J60" s="1"/>
      <c r="K60" s="1">
        <v>1397</v>
      </c>
      <c r="L60" s="1"/>
      <c r="M60" s="1">
        <v>3</v>
      </c>
      <c r="N60" s="1"/>
      <c r="O60" s="1"/>
      <c r="P60" s="1"/>
      <c r="Q60" s="1"/>
      <c r="R60" s="1">
        <v>8</v>
      </c>
      <c r="S60" s="1"/>
      <c r="T60" s="1"/>
      <c r="U60" s="1"/>
      <c r="V60" s="1">
        <v>2</v>
      </c>
      <c r="W60" s="1">
        <v>1</v>
      </c>
      <c r="X60" s="1">
        <v>5</v>
      </c>
      <c r="Y60" s="1"/>
      <c r="Z60" s="1">
        <v>26</v>
      </c>
      <c r="AA60" s="1"/>
      <c r="AB60" s="1"/>
      <c r="AC60" s="1">
        <v>117</v>
      </c>
      <c r="AD60" s="1">
        <v>122</v>
      </c>
      <c r="AE60" s="1">
        <v>2</v>
      </c>
      <c r="AF60" s="1"/>
      <c r="AG60" s="1">
        <v>10</v>
      </c>
      <c r="AH60" s="1"/>
      <c r="AI60" s="1"/>
      <c r="AJ60" s="1"/>
      <c r="AK60" s="1"/>
      <c r="AL60" s="1"/>
      <c r="AM60" s="1"/>
      <c r="AN60" s="1"/>
      <c r="AO60" s="1">
        <v>3943</v>
      </c>
    </row>
    <row r="61" spans="1:41">
      <c r="A61" s="1" t="s">
        <v>124</v>
      </c>
      <c r="B61" s="12">
        <v>347</v>
      </c>
      <c r="C61" s="1"/>
      <c r="D61" s="1"/>
      <c r="E61" s="1"/>
      <c r="F61" s="1"/>
      <c r="G61" s="1">
        <v>2606</v>
      </c>
      <c r="H61" s="1"/>
      <c r="I61" s="1"/>
      <c r="J61" s="1"/>
      <c r="K61" s="1">
        <v>458</v>
      </c>
      <c r="L61" s="1">
        <v>1</v>
      </c>
      <c r="M61" s="1"/>
      <c r="N61" s="1"/>
      <c r="O61" s="1"/>
      <c r="P61" s="1"/>
      <c r="Q61" s="1"/>
      <c r="R61" s="1">
        <v>3</v>
      </c>
      <c r="S61" s="1"/>
      <c r="T61" s="1"/>
      <c r="U61" s="1"/>
      <c r="V61" s="1">
        <v>3</v>
      </c>
      <c r="W61" s="1">
        <v>1</v>
      </c>
      <c r="X61" s="1">
        <v>2</v>
      </c>
      <c r="Y61" s="1"/>
      <c r="Z61" s="1">
        <v>5</v>
      </c>
      <c r="AA61" s="1"/>
      <c r="AB61" s="1"/>
      <c r="AC61" s="1">
        <v>26</v>
      </c>
      <c r="AD61" s="1">
        <v>40</v>
      </c>
      <c r="AE61" s="1"/>
      <c r="AF61" s="1"/>
      <c r="AG61" s="1">
        <v>4</v>
      </c>
      <c r="AH61" s="1"/>
      <c r="AI61" s="1"/>
      <c r="AJ61" s="1"/>
      <c r="AK61" s="1"/>
      <c r="AL61" s="1"/>
      <c r="AM61" s="1"/>
      <c r="AN61" s="1"/>
      <c r="AO61" s="1">
        <v>3149</v>
      </c>
    </row>
    <row r="62" spans="1:41">
      <c r="A62" s="1" t="s">
        <v>126</v>
      </c>
      <c r="B62" s="12">
        <v>353</v>
      </c>
      <c r="C62" s="1">
        <v>2</v>
      </c>
      <c r="D62" s="1">
        <v>1</v>
      </c>
      <c r="E62" s="1"/>
      <c r="F62" s="1"/>
      <c r="G62" s="1">
        <v>2293</v>
      </c>
      <c r="H62" s="1"/>
      <c r="I62" s="1"/>
      <c r="J62" s="1"/>
      <c r="K62" s="1">
        <v>391</v>
      </c>
      <c r="L62" s="1"/>
      <c r="M62" s="1">
        <v>2</v>
      </c>
      <c r="N62" s="1"/>
      <c r="O62" s="1"/>
      <c r="P62" s="1"/>
      <c r="Q62" s="1"/>
      <c r="R62" s="1"/>
      <c r="S62" s="1"/>
      <c r="T62" s="1"/>
      <c r="U62" s="1"/>
      <c r="V62" s="1">
        <v>4</v>
      </c>
      <c r="W62" s="1"/>
      <c r="X62" s="1"/>
      <c r="Y62" s="1"/>
      <c r="Z62" s="1">
        <v>4</v>
      </c>
      <c r="AA62" s="1"/>
      <c r="AB62" s="1"/>
      <c r="AC62" s="1">
        <v>11</v>
      </c>
      <c r="AD62" s="1">
        <v>10</v>
      </c>
      <c r="AE62" s="1"/>
      <c r="AF62" s="1"/>
      <c r="AG62" s="1"/>
      <c r="AH62" s="1"/>
      <c r="AI62" s="1"/>
      <c r="AJ62" s="1"/>
      <c r="AK62" s="1"/>
      <c r="AL62" s="1"/>
      <c r="AM62" s="1">
        <v>1</v>
      </c>
      <c r="AN62" s="1"/>
      <c r="AO62" s="1">
        <v>2719</v>
      </c>
    </row>
    <row r="63" spans="1:41">
      <c r="A63" s="1" t="s">
        <v>3507</v>
      </c>
      <c r="B63" s="12">
        <v>360</v>
      </c>
      <c r="C63" s="1">
        <v>186</v>
      </c>
      <c r="D63" s="1">
        <v>311</v>
      </c>
      <c r="E63" s="1"/>
      <c r="F63" s="1">
        <v>8</v>
      </c>
      <c r="G63" s="1">
        <v>46776</v>
      </c>
      <c r="H63" s="1">
        <v>3</v>
      </c>
      <c r="I63" s="1">
        <v>27</v>
      </c>
      <c r="J63" s="1">
        <v>19</v>
      </c>
      <c r="K63" s="1">
        <v>10730</v>
      </c>
      <c r="L63" s="1">
        <v>46</v>
      </c>
      <c r="M63" s="1">
        <v>37</v>
      </c>
      <c r="N63" s="1">
        <v>6</v>
      </c>
      <c r="O63" s="1">
        <v>2</v>
      </c>
      <c r="P63" s="1">
        <v>77</v>
      </c>
      <c r="Q63" s="1">
        <v>84</v>
      </c>
      <c r="R63" s="1">
        <v>61</v>
      </c>
      <c r="S63" s="1">
        <v>68</v>
      </c>
      <c r="T63" s="1">
        <v>1</v>
      </c>
      <c r="U63" s="1"/>
      <c r="V63" s="1">
        <v>301</v>
      </c>
      <c r="W63" s="1">
        <v>32</v>
      </c>
      <c r="X63" s="1">
        <v>26</v>
      </c>
      <c r="Y63" s="1">
        <v>18</v>
      </c>
      <c r="Z63" s="1">
        <v>485</v>
      </c>
      <c r="AA63" s="1">
        <v>7</v>
      </c>
      <c r="AB63" s="1"/>
      <c r="AC63" s="1">
        <v>2063</v>
      </c>
      <c r="AD63" s="1">
        <v>2692</v>
      </c>
      <c r="AE63" s="1">
        <v>1</v>
      </c>
      <c r="AF63" s="1"/>
      <c r="AG63" s="1">
        <v>371</v>
      </c>
      <c r="AH63" s="1">
        <v>1</v>
      </c>
      <c r="AI63" s="1">
        <v>37</v>
      </c>
      <c r="AJ63" s="1"/>
      <c r="AK63" s="1">
        <v>1</v>
      </c>
      <c r="AL63" s="1">
        <v>105</v>
      </c>
      <c r="AM63" s="1">
        <v>3</v>
      </c>
      <c r="AN63" s="1"/>
      <c r="AO63" s="1">
        <v>64585</v>
      </c>
    </row>
    <row r="64" spans="1:41">
      <c r="A64" s="1" t="s">
        <v>131</v>
      </c>
      <c r="B64" s="12">
        <v>361</v>
      </c>
      <c r="C64" s="1"/>
      <c r="D64" s="1">
        <v>2</v>
      </c>
      <c r="E64" s="1">
        <v>2</v>
      </c>
      <c r="F64" s="1"/>
      <c r="G64" s="1">
        <v>5503</v>
      </c>
      <c r="H64" s="1"/>
      <c r="I64" s="1">
        <v>4</v>
      </c>
      <c r="J64" s="1">
        <v>34</v>
      </c>
      <c r="K64" s="1">
        <v>10968</v>
      </c>
      <c r="L64" s="1"/>
      <c r="M64" s="1">
        <v>9</v>
      </c>
      <c r="N64" s="1"/>
      <c r="O64" s="1"/>
      <c r="P64" s="1">
        <v>10</v>
      </c>
      <c r="Q64" s="1">
        <v>2</v>
      </c>
      <c r="R64" s="1">
        <v>28</v>
      </c>
      <c r="S64" s="1">
        <v>533</v>
      </c>
      <c r="T64" s="1">
        <v>1</v>
      </c>
      <c r="U64" s="1"/>
      <c r="V64" s="1">
        <v>2</v>
      </c>
      <c r="W64" s="1">
        <v>8</v>
      </c>
      <c r="X64" s="1">
        <v>6</v>
      </c>
      <c r="Y64" s="1"/>
      <c r="Z64" s="1">
        <v>6</v>
      </c>
      <c r="AA64" s="1">
        <v>8</v>
      </c>
      <c r="AB64" s="1"/>
      <c r="AC64" s="1">
        <v>1</v>
      </c>
      <c r="AD64" s="1">
        <v>50</v>
      </c>
      <c r="AE64" s="1">
        <v>1</v>
      </c>
      <c r="AF64" s="1"/>
      <c r="AG64" s="1">
        <v>11</v>
      </c>
      <c r="AH64" s="1"/>
      <c r="AI64" s="1"/>
      <c r="AJ64" s="1"/>
      <c r="AK64" s="1"/>
      <c r="AL64" s="1"/>
      <c r="AM64" s="1"/>
      <c r="AN64" s="1"/>
      <c r="AO64" s="1">
        <v>17189</v>
      </c>
    </row>
    <row r="65" spans="1:41">
      <c r="A65" s="1" t="s">
        <v>133</v>
      </c>
      <c r="B65" s="12">
        <v>364</v>
      </c>
      <c r="C65" s="1">
        <v>100</v>
      </c>
      <c r="D65" s="1">
        <v>26</v>
      </c>
      <c r="E65" s="1"/>
      <c r="F65" s="1"/>
      <c r="G65" s="1">
        <v>6750</v>
      </c>
      <c r="H65" s="1"/>
      <c r="I65" s="1"/>
      <c r="J65" s="1">
        <v>1</v>
      </c>
      <c r="K65" s="1">
        <v>1031</v>
      </c>
      <c r="L65" s="1">
        <v>6</v>
      </c>
      <c r="M65" s="1">
        <v>6</v>
      </c>
      <c r="N65" s="1"/>
      <c r="O65" s="1"/>
      <c r="P65" s="1"/>
      <c r="Q65" s="1">
        <v>1</v>
      </c>
      <c r="R65" s="1">
        <v>5</v>
      </c>
      <c r="S65" s="1">
        <v>1524</v>
      </c>
      <c r="T65" s="1"/>
      <c r="U65" s="1"/>
      <c r="V65" s="1">
        <v>6</v>
      </c>
      <c r="W65" s="1">
        <v>1</v>
      </c>
      <c r="X65" s="1">
        <v>1</v>
      </c>
      <c r="Y65" s="1">
        <v>1</v>
      </c>
      <c r="Z65" s="1">
        <v>13</v>
      </c>
      <c r="AA65" s="1"/>
      <c r="AB65" s="1"/>
      <c r="AC65" s="1">
        <v>9</v>
      </c>
      <c r="AD65" s="1">
        <v>54</v>
      </c>
      <c r="AE65" s="1"/>
      <c r="AF65" s="1"/>
      <c r="AG65" s="1">
        <v>18</v>
      </c>
      <c r="AH65" s="1"/>
      <c r="AI65" s="1"/>
      <c r="AJ65" s="1"/>
      <c r="AK65" s="1"/>
      <c r="AL65" s="1"/>
      <c r="AM65" s="1"/>
      <c r="AN65" s="1"/>
      <c r="AO65" s="1">
        <v>9553</v>
      </c>
    </row>
    <row r="66" spans="1:41">
      <c r="A66" s="1" t="s">
        <v>135</v>
      </c>
      <c r="B66" s="12">
        <v>368</v>
      </c>
      <c r="C66" s="1">
        <v>1</v>
      </c>
      <c r="D66" s="1">
        <v>1</v>
      </c>
      <c r="E66" s="1"/>
      <c r="F66" s="1"/>
      <c r="G66" s="1">
        <v>6186</v>
      </c>
      <c r="H66" s="1"/>
      <c r="I66" s="1"/>
      <c r="J66" s="1"/>
      <c r="K66" s="1">
        <v>146</v>
      </c>
      <c r="L66" s="1">
        <v>1</v>
      </c>
      <c r="M66" s="1"/>
      <c r="N66" s="1"/>
      <c r="O66" s="1"/>
      <c r="P66" s="1"/>
      <c r="Q66" s="1"/>
      <c r="R66" s="1">
        <v>5</v>
      </c>
      <c r="S66" s="1">
        <v>3</v>
      </c>
      <c r="T66" s="1"/>
      <c r="U66" s="1"/>
      <c r="V66" s="1">
        <v>16</v>
      </c>
      <c r="W66" s="1"/>
      <c r="X66" s="1"/>
      <c r="Y66" s="1"/>
      <c r="Z66" s="1">
        <v>24</v>
      </c>
      <c r="AA66" s="1"/>
      <c r="AB66" s="1"/>
      <c r="AC66" s="1">
        <v>28</v>
      </c>
      <c r="AD66" s="1">
        <v>27</v>
      </c>
      <c r="AE66" s="1">
        <v>1</v>
      </c>
      <c r="AF66" s="1"/>
      <c r="AG66" s="1">
        <v>1</v>
      </c>
      <c r="AH66" s="1"/>
      <c r="AI66" s="1"/>
      <c r="AJ66" s="1"/>
      <c r="AK66" s="1"/>
      <c r="AL66" s="1"/>
      <c r="AM66" s="1">
        <v>3</v>
      </c>
      <c r="AN66" s="1"/>
      <c r="AO66" s="1">
        <v>6443</v>
      </c>
    </row>
    <row r="67" spans="1:41">
      <c r="A67" s="1" t="s">
        <v>3497</v>
      </c>
      <c r="B67" s="12">
        <v>376</v>
      </c>
      <c r="C67" s="1">
        <v>26</v>
      </c>
      <c r="D67" s="1">
        <v>234</v>
      </c>
      <c r="E67" s="1"/>
      <c r="F67" s="1">
        <v>3</v>
      </c>
      <c r="G67" s="1">
        <v>10645</v>
      </c>
      <c r="H67" s="1">
        <v>3</v>
      </c>
      <c r="I67" s="1">
        <v>1</v>
      </c>
      <c r="J67" s="1">
        <v>3</v>
      </c>
      <c r="K67" s="1">
        <v>3201</v>
      </c>
      <c r="L67" s="1">
        <v>37</v>
      </c>
      <c r="M67" s="1">
        <v>4</v>
      </c>
      <c r="N67" s="1"/>
      <c r="O67" s="1"/>
      <c r="P67" s="1">
        <v>39</v>
      </c>
      <c r="Q67" s="1">
        <v>1</v>
      </c>
      <c r="R67" s="1">
        <v>15</v>
      </c>
      <c r="S67" s="1">
        <v>22</v>
      </c>
      <c r="T67" s="1"/>
      <c r="U67" s="1"/>
      <c r="V67" s="1">
        <v>57</v>
      </c>
      <c r="W67" s="1">
        <v>7</v>
      </c>
      <c r="X67" s="1">
        <v>15</v>
      </c>
      <c r="Y67" s="1">
        <v>6</v>
      </c>
      <c r="Z67" s="1">
        <v>71</v>
      </c>
      <c r="AA67" s="1"/>
      <c r="AB67" s="1">
        <v>2</v>
      </c>
      <c r="AC67" s="1">
        <v>499</v>
      </c>
      <c r="AD67" s="1">
        <v>259</v>
      </c>
      <c r="AE67" s="1">
        <v>5</v>
      </c>
      <c r="AF67" s="1"/>
      <c r="AG67" s="1">
        <v>54</v>
      </c>
      <c r="AH67" s="1"/>
      <c r="AI67" s="1">
        <v>1</v>
      </c>
      <c r="AJ67" s="1"/>
      <c r="AK67" s="1"/>
      <c r="AL67" s="1">
        <v>9</v>
      </c>
      <c r="AM67" s="1"/>
      <c r="AN67" s="1"/>
      <c r="AO67" s="1">
        <v>15219</v>
      </c>
    </row>
    <row r="68" spans="1:41">
      <c r="A68" s="1" t="s">
        <v>139</v>
      </c>
      <c r="B68" s="12">
        <v>380</v>
      </c>
      <c r="C68" s="1">
        <v>28</v>
      </c>
      <c r="D68" s="1">
        <v>15</v>
      </c>
      <c r="E68" s="1"/>
      <c r="F68" s="1"/>
      <c r="G68" s="1">
        <v>8477</v>
      </c>
      <c r="H68" s="1"/>
      <c r="I68" s="1"/>
      <c r="J68" s="1">
        <v>2</v>
      </c>
      <c r="K68" s="1">
        <v>1706</v>
      </c>
      <c r="L68" s="1">
        <v>2</v>
      </c>
      <c r="M68" s="1">
        <v>8</v>
      </c>
      <c r="N68" s="1"/>
      <c r="O68" s="1"/>
      <c r="P68" s="1"/>
      <c r="Q68" s="1"/>
      <c r="R68" s="1">
        <v>156</v>
      </c>
      <c r="S68" s="1">
        <v>4</v>
      </c>
      <c r="T68" s="1"/>
      <c r="U68" s="1"/>
      <c r="V68" s="1">
        <v>26</v>
      </c>
      <c r="W68" s="1"/>
      <c r="X68" s="1">
        <v>6</v>
      </c>
      <c r="Y68" s="1"/>
      <c r="Z68" s="1">
        <v>92</v>
      </c>
      <c r="AA68" s="1">
        <v>1</v>
      </c>
      <c r="AB68" s="1">
        <v>6</v>
      </c>
      <c r="AC68" s="1">
        <v>10</v>
      </c>
      <c r="AD68" s="1">
        <v>1360</v>
      </c>
      <c r="AE68" s="1">
        <v>1</v>
      </c>
      <c r="AF68" s="1"/>
      <c r="AG68" s="1">
        <v>80</v>
      </c>
      <c r="AH68" s="1"/>
      <c r="AI68" s="1">
        <v>3</v>
      </c>
      <c r="AJ68" s="1"/>
      <c r="AK68" s="1"/>
      <c r="AL68" s="1">
        <v>10</v>
      </c>
      <c r="AM68" s="1"/>
      <c r="AN68" s="1"/>
      <c r="AO68" s="1">
        <v>11993</v>
      </c>
    </row>
    <row r="69" spans="1:41">
      <c r="A69" s="1" t="s">
        <v>141</v>
      </c>
      <c r="B69" s="12">
        <v>390</v>
      </c>
      <c r="C69" s="1">
        <v>1</v>
      </c>
      <c r="D69" s="1"/>
      <c r="E69" s="1"/>
      <c r="F69" s="1"/>
      <c r="G69" s="1">
        <v>3713</v>
      </c>
      <c r="H69" s="1"/>
      <c r="I69" s="1"/>
      <c r="J69" s="1"/>
      <c r="K69" s="1">
        <v>823</v>
      </c>
      <c r="L69" s="1"/>
      <c r="M69" s="1"/>
      <c r="N69" s="1"/>
      <c r="O69" s="1"/>
      <c r="P69" s="1">
        <v>1</v>
      </c>
      <c r="Q69" s="1"/>
      <c r="R69" s="1"/>
      <c r="S69" s="1">
        <v>2</v>
      </c>
      <c r="T69" s="1"/>
      <c r="U69" s="1"/>
      <c r="V69" s="1">
        <v>9</v>
      </c>
      <c r="W69" s="1">
        <v>1</v>
      </c>
      <c r="X69" s="1">
        <v>2</v>
      </c>
      <c r="Y69" s="1"/>
      <c r="Z69" s="1">
        <v>7</v>
      </c>
      <c r="AA69" s="1">
        <v>1</v>
      </c>
      <c r="AB69" s="1"/>
      <c r="AC69" s="1">
        <v>8</v>
      </c>
      <c r="AD69" s="1">
        <v>49</v>
      </c>
      <c r="AE69" s="1"/>
      <c r="AF69" s="1"/>
      <c r="AG69" s="1">
        <v>8</v>
      </c>
      <c r="AH69" s="1"/>
      <c r="AI69" s="1"/>
      <c r="AJ69" s="1"/>
      <c r="AK69" s="1"/>
      <c r="AL69" s="1"/>
      <c r="AM69" s="1"/>
      <c r="AN69" s="1"/>
      <c r="AO69" s="1">
        <v>4625</v>
      </c>
    </row>
    <row r="70" spans="1:41">
      <c r="A70" s="1" t="s">
        <v>3498</v>
      </c>
      <c r="B70" s="12">
        <v>400</v>
      </c>
      <c r="C70" s="1">
        <v>4</v>
      </c>
      <c r="D70" s="1">
        <v>3</v>
      </c>
      <c r="E70" s="1"/>
      <c r="F70" s="1"/>
      <c r="G70" s="1">
        <v>5345</v>
      </c>
      <c r="H70" s="1">
        <v>1</v>
      </c>
      <c r="I70" s="1"/>
      <c r="J70" s="1"/>
      <c r="K70" s="1">
        <v>4194</v>
      </c>
      <c r="L70" s="1">
        <v>1</v>
      </c>
      <c r="M70" s="1">
        <v>14</v>
      </c>
      <c r="N70" s="1"/>
      <c r="O70" s="1"/>
      <c r="P70" s="1"/>
      <c r="Q70" s="1">
        <v>21</v>
      </c>
      <c r="R70" s="1">
        <v>24</v>
      </c>
      <c r="S70" s="1">
        <v>12</v>
      </c>
      <c r="T70" s="1">
        <v>1</v>
      </c>
      <c r="U70" s="1"/>
      <c r="V70" s="1">
        <v>9</v>
      </c>
      <c r="W70" s="1">
        <v>1</v>
      </c>
      <c r="X70" s="1">
        <v>2</v>
      </c>
      <c r="Y70" s="1"/>
      <c r="Z70" s="1">
        <v>30</v>
      </c>
      <c r="AA70" s="1"/>
      <c r="AB70" s="1"/>
      <c r="AC70" s="1">
        <v>63</v>
      </c>
      <c r="AD70" s="1">
        <v>147</v>
      </c>
      <c r="AE70" s="1"/>
      <c r="AF70" s="1"/>
      <c r="AG70" s="1">
        <v>37</v>
      </c>
      <c r="AH70" s="1"/>
      <c r="AI70" s="1"/>
      <c r="AJ70" s="1"/>
      <c r="AK70" s="1"/>
      <c r="AL70" s="1">
        <v>1</v>
      </c>
      <c r="AM70" s="1"/>
      <c r="AN70" s="1"/>
      <c r="AO70" s="1">
        <v>9910</v>
      </c>
    </row>
    <row r="71" spans="1:41">
      <c r="A71" s="1" t="s">
        <v>145</v>
      </c>
      <c r="B71" s="12">
        <v>411</v>
      </c>
      <c r="C71" s="1">
        <v>5</v>
      </c>
      <c r="D71" s="1">
        <v>3</v>
      </c>
      <c r="E71" s="1"/>
      <c r="F71" s="1"/>
      <c r="G71" s="1">
        <v>4382</v>
      </c>
      <c r="H71" s="1"/>
      <c r="I71" s="1"/>
      <c r="J71" s="1">
        <v>2</v>
      </c>
      <c r="K71" s="1">
        <v>2999</v>
      </c>
      <c r="L71" s="1">
        <v>1</v>
      </c>
      <c r="M71" s="1"/>
      <c r="N71" s="1"/>
      <c r="O71" s="1"/>
      <c r="P71" s="1"/>
      <c r="Q71" s="1"/>
      <c r="R71" s="1">
        <v>2</v>
      </c>
      <c r="S71" s="1">
        <v>1</v>
      </c>
      <c r="T71" s="1">
        <v>1</v>
      </c>
      <c r="U71" s="1"/>
      <c r="V71" s="1">
        <v>5</v>
      </c>
      <c r="W71" s="1"/>
      <c r="X71" s="1">
        <v>1</v>
      </c>
      <c r="Y71" s="1"/>
      <c r="Z71" s="1">
        <v>1</v>
      </c>
      <c r="AA71" s="1"/>
      <c r="AB71" s="1"/>
      <c r="AC71" s="1">
        <v>2</v>
      </c>
      <c r="AD71" s="1">
        <v>12</v>
      </c>
      <c r="AE71" s="1"/>
      <c r="AF71" s="1"/>
      <c r="AG71" s="1">
        <v>4</v>
      </c>
      <c r="AH71" s="1"/>
      <c r="AI71" s="1"/>
      <c r="AJ71" s="1"/>
      <c r="AK71" s="1"/>
      <c r="AL71" s="1"/>
      <c r="AM71" s="1"/>
      <c r="AN71" s="1"/>
      <c r="AO71" s="1">
        <v>7421</v>
      </c>
    </row>
    <row r="72" spans="1:41">
      <c r="A72" s="1" t="s">
        <v>147</v>
      </c>
      <c r="B72" s="12">
        <v>425</v>
      </c>
      <c r="C72" s="1">
        <v>1</v>
      </c>
      <c r="D72" s="1">
        <v>2</v>
      </c>
      <c r="E72" s="1"/>
      <c r="F72" s="1"/>
      <c r="G72" s="1">
        <v>4212</v>
      </c>
      <c r="H72" s="1"/>
      <c r="I72" s="1">
        <v>2</v>
      </c>
      <c r="J72" s="1">
        <v>2</v>
      </c>
      <c r="K72" s="1">
        <v>1495</v>
      </c>
      <c r="L72" s="1"/>
      <c r="M72" s="1">
        <v>6</v>
      </c>
      <c r="N72" s="1"/>
      <c r="O72" s="1"/>
      <c r="P72" s="1">
        <v>2</v>
      </c>
      <c r="Q72" s="1">
        <v>24</v>
      </c>
      <c r="R72" s="1">
        <v>10</v>
      </c>
      <c r="S72" s="1">
        <v>10</v>
      </c>
      <c r="T72" s="1"/>
      <c r="U72" s="1"/>
      <c r="V72" s="1">
        <v>6</v>
      </c>
      <c r="W72" s="1"/>
      <c r="X72" s="1">
        <v>2</v>
      </c>
      <c r="Y72" s="1"/>
      <c r="Z72" s="1">
        <v>8</v>
      </c>
      <c r="AA72" s="1"/>
      <c r="AB72" s="1"/>
      <c r="AC72" s="1">
        <v>13</v>
      </c>
      <c r="AD72" s="1">
        <v>58</v>
      </c>
      <c r="AE72" s="1"/>
      <c r="AF72" s="1"/>
      <c r="AG72" s="1">
        <v>13</v>
      </c>
      <c r="AH72" s="1"/>
      <c r="AI72" s="1"/>
      <c r="AJ72" s="1"/>
      <c r="AK72" s="1"/>
      <c r="AL72" s="1"/>
      <c r="AM72" s="1"/>
      <c r="AN72" s="1"/>
      <c r="AO72" s="1">
        <v>5866</v>
      </c>
    </row>
    <row r="73" spans="1:41">
      <c r="A73" s="1" t="s">
        <v>149</v>
      </c>
      <c r="B73" s="12">
        <v>440</v>
      </c>
      <c r="C73" s="1">
        <v>27</v>
      </c>
      <c r="D73" s="1">
        <v>18</v>
      </c>
      <c r="E73" s="1">
        <v>1</v>
      </c>
      <c r="F73" s="1"/>
      <c r="G73" s="1">
        <v>16710</v>
      </c>
      <c r="H73" s="1">
        <v>6</v>
      </c>
      <c r="I73" s="1">
        <v>14</v>
      </c>
      <c r="J73" s="1">
        <v>6</v>
      </c>
      <c r="K73" s="1">
        <v>5660</v>
      </c>
      <c r="L73" s="1">
        <v>12</v>
      </c>
      <c r="M73" s="1">
        <v>15</v>
      </c>
      <c r="N73" s="1"/>
      <c r="O73" s="1"/>
      <c r="P73" s="1"/>
      <c r="Q73" s="1">
        <v>7</v>
      </c>
      <c r="R73" s="1">
        <v>15</v>
      </c>
      <c r="S73" s="1">
        <v>15</v>
      </c>
      <c r="T73" s="1"/>
      <c r="U73" s="1"/>
      <c r="V73" s="1">
        <v>17</v>
      </c>
      <c r="W73" s="1">
        <v>42</v>
      </c>
      <c r="X73" s="1">
        <v>12</v>
      </c>
      <c r="Y73" s="1"/>
      <c r="Z73" s="1">
        <v>511</v>
      </c>
      <c r="AA73" s="1">
        <v>3</v>
      </c>
      <c r="AB73" s="1"/>
      <c r="AC73" s="1">
        <v>1638</v>
      </c>
      <c r="AD73" s="1">
        <v>1084</v>
      </c>
      <c r="AE73" s="1"/>
      <c r="AF73" s="1"/>
      <c r="AG73" s="1">
        <v>229</v>
      </c>
      <c r="AH73" s="1"/>
      <c r="AI73" s="1">
        <v>1</v>
      </c>
      <c r="AJ73" s="1"/>
      <c r="AK73" s="1"/>
      <c r="AL73" s="1">
        <v>17</v>
      </c>
      <c r="AM73" s="1"/>
      <c r="AN73" s="1"/>
      <c r="AO73" s="1">
        <v>26060</v>
      </c>
    </row>
    <row r="74" spans="1:41">
      <c r="A74" s="1" t="s">
        <v>151</v>
      </c>
      <c r="B74" s="12">
        <v>467</v>
      </c>
      <c r="C74" s="1"/>
      <c r="D74" s="1">
        <v>4</v>
      </c>
      <c r="E74" s="1"/>
      <c r="F74" s="1"/>
      <c r="G74" s="1">
        <v>2867</v>
      </c>
      <c r="H74" s="1"/>
      <c r="I74" s="1">
        <v>1</v>
      </c>
      <c r="J74" s="1">
        <v>3</v>
      </c>
      <c r="K74" s="1">
        <v>1549</v>
      </c>
      <c r="L74" s="1"/>
      <c r="M74" s="1"/>
      <c r="N74" s="1"/>
      <c r="O74" s="1"/>
      <c r="P74" s="1"/>
      <c r="Q74" s="1">
        <v>2</v>
      </c>
      <c r="R74" s="1"/>
      <c r="S74" s="1">
        <v>16</v>
      </c>
      <c r="T74" s="1"/>
      <c r="U74" s="1"/>
      <c r="V74" s="1">
        <v>2</v>
      </c>
      <c r="W74" s="1"/>
      <c r="X74" s="1">
        <v>1</v>
      </c>
      <c r="Y74" s="1"/>
      <c r="Z74" s="1">
        <v>1</v>
      </c>
      <c r="AA74" s="1"/>
      <c r="AB74" s="1"/>
      <c r="AC74" s="1">
        <v>1</v>
      </c>
      <c r="AD74" s="1">
        <v>11</v>
      </c>
      <c r="AE74" s="1"/>
      <c r="AF74" s="1"/>
      <c r="AG74" s="1">
        <v>4</v>
      </c>
      <c r="AH74" s="1"/>
      <c r="AI74" s="1"/>
      <c r="AJ74" s="1"/>
      <c r="AK74" s="1"/>
      <c r="AL74" s="1">
        <v>1</v>
      </c>
      <c r="AM74" s="1"/>
      <c r="AN74" s="1"/>
      <c r="AO74" s="1">
        <v>4463</v>
      </c>
    </row>
    <row r="75" spans="1:41">
      <c r="A75" s="1" t="s">
        <v>153</v>
      </c>
      <c r="B75" s="12">
        <v>475</v>
      </c>
      <c r="C75" s="1">
        <v>2</v>
      </c>
      <c r="D75" s="1">
        <v>1</v>
      </c>
      <c r="E75" s="1"/>
      <c r="F75" s="1"/>
      <c r="G75" s="1">
        <v>1229</v>
      </c>
      <c r="H75" s="1"/>
      <c r="I75" s="1"/>
      <c r="J75" s="1">
        <v>7</v>
      </c>
      <c r="K75" s="1">
        <v>973</v>
      </c>
      <c r="L75" s="1"/>
      <c r="M75" s="1">
        <v>1</v>
      </c>
      <c r="N75" s="1"/>
      <c r="O75" s="1"/>
      <c r="P75" s="1"/>
      <c r="Q75" s="1">
        <v>64</v>
      </c>
      <c r="R75" s="1"/>
      <c r="S75" s="1">
        <v>2471</v>
      </c>
      <c r="T75" s="1"/>
      <c r="U75" s="1"/>
      <c r="V75" s="1"/>
      <c r="W75" s="1">
        <v>2</v>
      </c>
      <c r="X75" s="1">
        <v>3</v>
      </c>
      <c r="Y75" s="1"/>
      <c r="Z75" s="1">
        <v>5</v>
      </c>
      <c r="AA75" s="1"/>
      <c r="AB75" s="1"/>
      <c r="AC75" s="1"/>
      <c r="AD75" s="1">
        <v>16</v>
      </c>
      <c r="AE75" s="1"/>
      <c r="AF75" s="1"/>
      <c r="AG75" s="1">
        <v>5</v>
      </c>
      <c r="AH75" s="1"/>
      <c r="AI75" s="1"/>
      <c r="AJ75" s="1"/>
      <c r="AK75" s="1"/>
      <c r="AL75" s="1"/>
      <c r="AM75" s="1"/>
      <c r="AN75" s="1"/>
      <c r="AO75" s="1">
        <v>4779</v>
      </c>
    </row>
    <row r="76" spans="1:41">
      <c r="A76" s="1" t="s">
        <v>155</v>
      </c>
      <c r="B76" s="12">
        <v>480</v>
      </c>
      <c r="C76" s="1">
        <v>6</v>
      </c>
      <c r="D76" s="1">
        <v>6</v>
      </c>
      <c r="E76" s="1">
        <v>1</v>
      </c>
      <c r="F76" s="1"/>
      <c r="G76" s="1">
        <v>6076</v>
      </c>
      <c r="H76" s="1">
        <v>3</v>
      </c>
      <c r="I76" s="1">
        <v>2</v>
      </c>
      <c r="J76" s="1">
        <v>85</v>
      </c>
      <c r="K76" s="1">
        <v>11292</v>
      </c>
      <c r="L76" s="1">
        <v>2</v>
      </c>
      <c r="M76" s="1">
        <v>84</v>
      </c>
      <c r="N76" s="1"/>
      <c r="O76" s="1">
        <v>1</v>
      </c>
      <c r="P76" s="1">
        <v>1</v>
      </c>
      <c r="Q76" s="1">
        <v>150</v>
      </c>
      <c r="R76" s="1"/>
      <c r="S76" s="1">
        <v>3032</v>
      </c>
      <c r="T76" s="1">
        <v>1</v>
      </c>
      <c r="U76" s="1">
        <v>5</v>
      </c>
      <c r="V76" s="1">
        <v>4</v>
      </c>
      <c r="W76" s="1">
        <v>13</v>
      </c>
      <c r="X76" s="1">
        <v>6</v>
      </c>
      <c r="Y76" s="1"/>
      <c r="Z76" s="1">
        <v>153</v>
      </c>
      <c r="AA76" s="1"/>
      <c r="AB76" s="1"/>
      <c r="AC76" s="1">
        <v>31</v>
      </c>
      <c r="AD76" s="1">
        <v>204</v>
      </c>
      <c r="AE76" s="1"/>
      <c r="AF76" s="1"/>
      <c r="AG76" s="1">
        <v>4</v>
      </c>
      <c r="AH76" s="1"/>
      <c r="AI76" s="1"/>
      <c r="AJ76" s="1"/>
      <c r="AK76" s="1"/>
      <c r="AL76" s="1"/>
      <c r="AM76" s="1">
        <v>1</v>
      </c>
      <c r="AN76" s="1"/>
      <c r="AO76" s="1">
        <v>21163</v>
      </c>
    </row>
    <row r="77" spans="1:41">
      <c r="A77" s="1" t="s">
        <v>157</v>
      </c>
      <c r="B77" s="12">
        <v>483</v>
      </c>
      <c r="C77" s="1"/>
      <c r="D77" s="1">
        <v>2</v>
      </c>
      <c r="E77" s="1"/>
      <c r="F77" s="1"/>
      <c r="G77" s="1">
        <v>1788</v>
      </c>
      <c r="H77" s="1"/>
      <c r="I77" s="1"/>
      <c r="J77" s="1">
        <v>7</v>
      </c>
      <c r="K77" s="1">
        <v>6019</v>
      </c>
      <c r="L77" s="1"/>
      <c r="M77" s="1">
        <v>10</v>
      </c>
      <c r="N77" s="1"/>
      <c r="O77" s="1"/>
      <c r="P77" s="1"/>
      <c r="Q77" s="1"/>
      <c r="R77" s="1">
        <v>2</v>
      </c>
      <c r="S77" s="1"/>
      <c r="T77" s="1"/>
      <c r="U77" s="1"/>
      <c r="V77" s="1">
        <v>3</v>
      </c>
      <c r="W77" s="1"/>
      <c r="X77" s="1"/>
      <c r="Y77" s="1"/>
      <c r="Z77" s="1">
        <v>4</v>
      </c>
      <c r="AA77" s="1"/>
      <c r="AB77" s="1"/>
      <c r="AC77" s="1">
        <v>4</v>
      </c>
      <c r="AD77" s="1">
        <v>20</v>
      </c>
      <c r="AE77" s="1"/>
      <c r="AF77" s="1"/>
      <c r="AG77" s="1">
        <v>5</v>
      </c>
      <c r="AH77" s="1"/>
      <c r="AI77" s="1"/>
      <c r="AJ77" s="1"/>
      <c r="AK77" s="1"/>
      <c r="AL77" s="1"/>
      <c r="AM77" s="1"/>
      <c r="AN77" s="1"/>
      <c r="AO77" s="1">
        <v>7864</v>
      </c>
    </row>
    <row r="78" spans="1:41">
      <c r="A78" s="1" t="s">
        <v>159</v>
      </c>
      <c r="B78" s="12">
        <v>490</v>
      </c>
      <c r="C78" s="1">
        <v>5</v>
      </c>
      <c r="D78" s="1">
        <v>7</v>
      </c>
      <c r="E78" s="1"/>
      <c r="F78" s="1"/>
      <c r="G78" s="1">
        <v>19946</v>
      </c>
      <c r="H78" s="1"/>
      <c r="I78" s="1">
        <v>3</v>
      </c>
      <c r="J78" s="1">
        <v>32</v>
      </c>
      <c r="K78" s="1">
        <v>25270</v>
      </c>
      <c r="L78" s="1">
        <v>3</v>
      </c>
      <c r="M78" s="1">
        <v>321</v>
      </c>
      <c r="N78" s="1"/>
      <c r="O78" s="1"/>
      <c r="P78" s="1"/>
      <c r="Q78" s="1">
        <v>45</v>
      </c>
      <c r="R78" s="1"/>
      <c r="S78" s="1">
        <v>2964</v>
      </c>
      <c r="T78" s="1"/>
      <c r="U78" s="1">
        <v>30</v>
      </c>
      <c r="V78" s="1">
        <v>15</v>
      </c>
      <c r="W78" s="1">
        <v>22</v>
      </c>
      <c r="X78" s="1">
        <v>10</v>
      </c>
      <c r="Y78" s="1"/>
      <c r="Z78" s="1">
        <v>364</v>
      </c>
      <c r="AA78" s="1">
        <v>2</v>
      </c>
      <c r="AB78" s="1"/>
      <c r="AC78" s="1">
        <v>104</v>
      </c>
      <c r="AD78" s="1">
        <v>226</v>
      </c>
      <c r="AE78" s="1"/>
      <c r="AF78" s="1"/>
      <c r="AG78" s="1">
        <v>14</v>
      </c>
      <c r="AH78" s="1">
        <v>1</v>
      </c>
      <c r="AI78" s="1"/>
      <c r="AJ78" s="1"/>
      <c r="AK78" s="1"/>
      <c r="AL78" s="1"/>
      <c r="AM78" s="1"/>
      <c r="AN78" s="1"/>
      <c r="AO78" s="1">
        <v>49384</v>
      </c>
    </row>
    <row r="79" spans="1:41">
      <c r="A79" s="1" t="s">
        <v>161</v>
      </c>
      <c r="B79" s="12">
        <v>495</v>
      </c>
      <c r="C79" s="1">
        <v>1</v>
      </c>
      <c r="D79" s="1">
        <v>82</v>
      </c>
      <c r="E79" s="1"/>
      <c r="F79" s="1"/>
      <c r="G79" s="1">
        <v>15822</v>
      </c>
      <c r="H79" s="1">
        <v>3</v>
      </c>
      <c r="I79" s="1"/>
      <c r="J79" s="1">
        <v>11</v>
      </c>
      <c r="K79" s="1">
        <v>9260</v>
      </c>
      <c r="L79" s="1">
        <v>3</v>
      </c>
      <c r="M79" s="1">
        <v>5</v>
      </c>
      <c r="N79" s="1"/>
      <c r="O79" s="1"/>
      <c r="P79" s="1"/>
      <c r="Q79" s="1">
        <v>637</v>
      </c>
      <c r="R79" s="1"/>
      <c r="S79" s="1">
        <v>10</v>
      </c>
      <c r="T79" s="1"/>
      <c r="U79" s="1"/>
      <c r="V79" s="1">
        <v>6</v>
      </c>
      <c r="W79" s="1">
        <v>11</v>
      </c>
      <c r="X79" s="1"/>
      <c r="Y79" s="1"/>
      <c r="Z79" s="1">
        <v>141</v>
      </c>
      <c r="AA79" s="1"/>
      <c r="AB79" s="1"/>
      <c r="AC79" s="1">
        <v>2</v>
      </c>
      <c r="AD79" s="1">
        <v>49</v>
      </c>
      <c r="AE79" s="1"/>
      <c r="AF79" s="1"/>
      <c r="AG79" s="1">
        <v>1</v>
      </c>
      <c r="AH79" s="1"/>
      <c r="AI79" s="1"/>
      <c r="AJ79" s="1"/>
      <c r="AK79" s="1"/>
      <c r="AL79" s="1"/>
      <c r="AM79" s="1"/>
      <c r="AN79" s="1"/>
      <c r="AO79" s="1">
        <v>26044</v>
      </c>
    </row>
    <row r="80" spans="1:41">
      <c r="A80" s="1" t="s">
        <v>163</v>
      </c>
      <c r="B80" s="12">
        <v>501</v>
      </c>
      <c r="C80" s="1"/>
      <c r="D80" s="1"/>
      <c r="E80" s="1"/>
      <c r="F80" s="1"/>
      <c r="G80" s="1">
        <v>1521</v>
      </c>
      <c r="H80" s="1"/>
      <c r="I80" s="1"/>
      <c r="J80" s="1">
        <v>5</v>
      </c>
      <c r="K80" s="1">
        <v>283</v>
      </c>
      <c r="L80" s="1"/>
      <c r="M80" s="1"/>
      <c r="N80" s="1"/>
      <c r="O80" s="1"/>
      <c r="P80" s="1"/>
      <c r="Q80" s="1"/>
      <c r="R80" s="1">
        <v>1</v>
      </c>
      <c r="S80" s="1"/>
      <c r="T80" s="1"/>
      <c r="U80" s="1"/>
      <c r="V80" s="1">
        <v>1</v>
      </c>
      <c r="W80" s="1"/>
      <c r="X80" s="1"/>
      <c r="Y80" s="1"/>
      <c r="Z80" s="1">
        <v>6</v>
      </c>
      <c r="AA80" s="1"/>
      <c r="AB80" s="1"/>
      <c r="AC80" s="1"/>
      <c r="AD80" s="1">
        <v>24</v>
      </c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>
        <v>1841</v>
      </c>
    </row>
    <row r="81" spans="1:41">
      <c r="A81" s="1" t="s">
        <v>3499</v>
      </c>
      <c r="B81" s="12">
        <v>541</v>
      </c>
      <c r="C81" s="1">
        <v>14</v>
      </c>
      <c r="D81" s="1">
        <v>5</v>
      </c>
      <c r="E81" s="1"/>
      <c r="F81" s="1">
        <v>4</v>
      </c>
      <c r="G81" s="1">
        <v>8871</v>
      </c>
      <c r="H81" s="1">
        <v>1</v>
      </c>
      <c r="I81" s="1"/>
      <c r="J81" s="1">
        <v>6</v>
      </c>
      <c r="K81" s="1">
        <v>3246</v>
      </c>
      <c r="L81" s="1"/>
      <c r="M81" s="1">
        <v>5</v>
      </c>
      <c r="N81" s="1"/>
      <c r="O81" s="1"/>
      <c r="P81" s="1">
        <v>2</v>
      </c>
      <c r="Q81" s="1">
        <v>3</v>
      </c>
      <c r="R81" s="1">
        <v>1</v>
      </c>
      <c r="S81" s="1"/>
      <c r="T81" s="1"/>
      <c r="U81" s="1"/>
      <c r="V81" s="1">
        <v>8</v>
      </c>
      <c r="W81" s="1">
        <v>5</v>
      </c>
      <c r="X81" s="1"/>
      <c r="Y81" s="1"/>
      <c r="Z81" s="1">
        <v>85</v>
      </c>
      <c r="AA81" s="1">
        <v>3</v>
      </c>
      <c r="AB81" s="1"/>
      <c r="AC81" s="1">
        <v>82</v>
      </c>
      <c r="AD81" s="1">
        <v>154</v>
      </c>
      <c r="AE81" s="1">
        <v>1</v>
      </c>
      <c r="AF81" s="1"/>
      <c r="AG81" s="1">
        <v>2</v>
      </c>
      <c r="AH81" s="1"/>
      <c r="AI81" s="1"/>
      <c r="AJ81" s="1"/>
      <c r="AK81" s="1"/>
      <c r="AL81" s="1"/>
      <c r="AM81" s="1"/>
      <c r="AN81" s="1"/>
      <c r="AO81" s="1">
        <v>12498</v>
      </c>
    </row>
    <row r="82" spans="1:41">
      <c r="A82" s="1" t="s">
        <v>167</v>
      </c>
      <c r="B82" s="12">
        <v>543</v>
      </c>
      <c r="C82" s="1">
        <v>2</v>
      </c>
      <c r="D82" s="1">
        <v>1</v>
      </c>
      <c r="E82" s="1"/>
      <c r="F82" s="1"/>
      <c r="G82" s="1">
        <v>1044</v>
      </c>
      <c r="H82" s="1"/>
      <c r="I82" s="1"/>
      <c r="J82" s="1">
        <v>2</v>
      </c>
      <c r="K82" s="1">
        <v>5519</v>
      </c>
      <c r="L82" s="1"/>
      <c r="M82" s="1">
        <v>2</v>
      </c>
      <c r="N82" s="1"/>
      <c r="O82" s="1"/>
      <c r="P82" s="1"/>
      <c r="Q82" s="1">
        <v>29</v>
      </c>
      <c r="R82" s="1"/>
      <c r="S82" s="1"/>
      <c r="T82" s="1"/>
      <c r="U82" s="1"/>
      <c r="V82" s="1">
        <v>3</v>
      </c>
      <c r="W82" s="1"/>
      <c r="X82" s="1"/>
      <c r="Y82" s="1"/>
      <c r="Z82" s="1">
        <v>10</v>
      </c>
      <c r="AA82" s="1"/>
      <c r="AB82" s="1"/>
      <c r="AC82" s="1">
        <v>12</v>
      </c>
      <c r="AD82" s="1">
        <v>14</v>
      </c>
      <c r="AE82" s="1"/>
      <c r="AF82" s="1"/>
      <c r="AG82" s="1">
        <v>2</v>
      </c>
      <c r="AH82" s="1"/>
      <c r="AI82" s="1"/>
      <c r="AJ82" s="1"/>
      <c r="AK82" s="1"/>
      <c r="AL82" s="1"/>
      <c r="AM82" s="1"/>
      <c r="AN82" s="1"/>
      <c r="AO82" s="1">
        <v>6640</v>
      </c>
    </row>
    <row r="83" spans="1:41">
      <c r="A83" s="1" t="s">
        <v>169</v>
      </c>
      <c r="B83" s="12">
        <v>576</v>
      </c>
      <c r="C83" s="1">
        <v>1</v>
      </c>
      <c r="D83" s="1">
        <v>1</v>
      </c>
      <c r="E83" s="1"/>
      <c r="F83" s="1">
        <v>1</v>
      </c>
      <c r="G83" s="1">
        <v>4874</v>
      </c>
      <c r="H83" s="1"/>
      <c r="I83" s="1"/>
      <c r="J83" s="1">
        <v>1</v>
      </c>
      <c r="K83" s="1">
        <v>552</v>
      </c>
      <c r="L83" s="1"/>
      <c r="M83" s="1"/>
      <c r="N83" s="1"/>
      <c r="O83" s="1">
        <v>1</v>
      </c>
      <c r="P83" s="1"/>
      <c r="Q83" s="1">
        <v>3</v>
      </c>
      <c r="R83" s="1"/>
      <c r="S83" s="1">
        <v>134</v>
      </c>
      <c r="T83" s="1"/>
      <c r="U83" s="1"/>
      <c r="V83" s="1">
        <v>7</v>
      </c>
      <c r="W83" s="1">
        <v>2</v>
      </c>
      <c r="X83" s="1">
        <v>1</v>
      </c>
      <c r="Y83" s="1"/>
      <c r="Z83" s="1">
        <v>5</v>
      </c>
      <c r="AA83" s="1">
        <v>1</v>
      </c>
      <c r="AB83" s="1"/>
      <c r="AC83" s="1"/>
      <c r="AD83" s="1">
        <v>37</v>
      </c>
      <c r="AE83" s="1"/>
      <c r="AF83" s="1"/>
      <c r="AG83" s="1">
        <v>1</v>
      </c>
      <c r="AH83" s="1"/>
      <c r="AI83" s="1"/>
      <c r="AJ83" s="1"/>
      <c r="AK83" s="1"/>
      <c r="AL83" s="1"/>
      <c r="AM83" s="1">
        <v>1</v>
      </c>
      <c r="AN83" s="1"/>
      <c r="AO83" s="1">
        <v>5623</v>
      </c>
    </row>
    <row r="84" spans="1:41">
      <c r="A84" s="1" t="s">
        <v>171</v>
      </c>
      <c r="B84" s="12">
        <v>579</v>
      </c>
      <c r="C84" s="1">
        <v>71</v>
      </c>
      <c r="D84" s="1">
        <v>55</v>
      </c>
      <c r="E84" s="1"/>
      <c r="F84" s="1"/>
      <c r="G84" s="1">
        <v>20306</v>
      </c>
      <c r="H84" s="1">
        <v>3</v>
      </c>
      <c r="I84" s="1">
        <v>1</v>
      </c>
      <c r="J84" s="1">
        <v>28</v>
      </c>
      <c r="K84" s="1">
        <v>4985</v>
      </c>
      <c r="L84" s="1">
        <v>3</v>
      </c>
      <c r="M84" s="1">
        <v>30</v>
      </c>
      <c r="N84" s="1"/>
      <c r="O84" s="1"/>
      <c r="P84" s="1">
        <v>7</v>
      </c>
      <c r="Q84" s="1">
        <v>7</v>
      </c>
      <c r="R84" s="1">
        <v>37</v>
      </c>
      <c r="S84" s="1">
        <v>39</v>
      </c>
      <c r="T84" s="1"/>
      <c r="U84" s="1"/>
      <c r="V84" s="1">
        <v>40</v>
      </c>
      <c r="W84" s="1">
        <v>4</v>
      </c>
      <c r="X84" s="1">
        <v>5</v>
      </c>
      <c r="Y84" s="1">
        <v>3</v>
      </c>
      <c r="Z84" s="1">
        <v>247</v>
      </c>
      <c r="AA84" s="1"/>
      <c r="AB84" s="1"/>
      <c r="AC84" s="1">
        <v>32</v>
      </c>
      <c r="AD84" s="1">
        <v>367</v>
      </c>
      <c r="AE84" s="1"/>
      <c r="AF84" s="1"/>
      <c r="AG84" s="1">
        <v>46</v>
      </c>
      <c r="AH84" s="1"/>
      <c r="AI84" s="1"/>
      <c r="AJ84" s="1"/>
      <c r="AK84" s="1"/>
      <c r="AL84" s="1"/>
      <c r="AM84" s="1"/>
      <c r="AN84" s="1"/>
      <c r="AO84" s="1">
        <v>26316</v>
      </c>
    </row>
    <row r="85" spans="1:41">
      <c r="A85" s="1" t="s">
        <v>173</v>
      </c>
      <c r="B85" s="12">
        <v>585</v>
      </c>
      <c r="C85" s="1">
        <v>5</v>
      </c>
      <c r="D85" s="1">
        <v>2</v>
      </c>
      <c r="E85" s="1"/>
      <c r="F85" s="1">
        <v>1</v>
      </c>
      <c r="G85" s="1">
        <v>5661</v>
      </c>
      <c r="H85" s="1"/>
      <c r="I85" s="1"/>
      <c r="J85" s="1">
        <v>3</v>
      </c>
      <c r="K85" s="1">
        <v>1307</v>
      </c>
      <c r="L85" s="1">
        <v>2</v>
      </c>
      <c r="M85" s="1">
        <v>3</v>
      </c>
      <c r="N85" s="1"/>
      <c r="O85" s="1"/>
      <c r="P85" s="1">
        <v>1</v>
      </c>
      <c r="Q85" s="1">
        <v>2</v>
      </c>
      <c r="R85" s="1">
        <v>7</v>
      </c>
      <c r="S85" s="1">
        <v>3</v>
      </c>
      <c r="T85" s="1"/>
      <c r="U85" s="1"/>
      <c r="V85" s="1">
        <v>12</v>
      </c>
      <c r="W85" s="1">
        <v>2</v>
      </c>
      <c r="X85" s="1">
        <v>2</v>
      </c>
      <c r="Y85" s="1"/>
      <c r="Z85" s="1">
        <v>27</v>
      </c>
      <c r="AA85" s="1"/>
      <c r="AB85" s="1"/>
      <c r="AC85" s="1">
        <v>2</v>
      </c>
      <c r="AD85" s="1">
        <v>54</v>
      </c>
      <c r="AE85" s="1"/>
      <c r="AF85" s="1"/>
      <c r="AG85" s="1">
        <v>18</v>
      </c>
      <c r="AH85" s="1"/>
      <c r="AI85" s="1"/>
      <c r="AJ85" s="1"/>
      <c r="AK85" s="1"/>
      <c r="AL85" s="1"/>
      <c r="AM85" s="1"/>
      <c r="AN85" s="1"/>
      <c r="AO85" s="1">
        <v>7114</v>
      </c>
    </row>
    <row r="86" spans="1:41">
      <c r="A86" s="1" t="s">
        <v>175</v>
      </c>
      <c r="B86" s="12">
        <v>591</v>
      </c>
      <c r="C86" s="1"/>
      <c r="D86" s="1">
        <v>9</v>
      </c>
      <c r="E86" s="1"/>
      <c r="F86" s="1"/>
      <c r="G86" s="1">
        <v>6855</v>
      </c>
      <c r="H86" s="1"/>
      <c r="I86" s="1"/>
      <c r="J86" s="1">
        <v>16</v>
      </c>
      <c r="K86" s="1">
        <v>2939</v>
      </c>
      <c r="L86" s="1"/>
      <c r="M86" s="1">
        <v>14</v>
      </c>
      <c r="N86" s="1"/>
      <c r="O86" s="1"/>
      <c r="P86" s="1">
        <v>2</v>
      </c>
      <c r="Q86" s="1"/>
      <c r="R86" s="1">
        <v>4</v>
      </c>
      <c r="S86" s="1">
        <v>3</v>
      </c>
      <c r="T86" s="1"/>
      <c r="U86" s="1"/>
      <c r="V86" s="1">
        <v>11</v>
      </c>
      <c r="W86" s="1">
        <v>6</v>
      </c>
      <c r="X86" s="1">
        <v>10</v>
      </c>
      <c r="Y86" s="1"/>
      <c r="Z86" s="1">
        <v>121</v>
      </c>
      <c r="AA86" s="1">
        <v>1</v>
      </c>
      <c r="AB86" s="1"/>
      <c r="AC86" s="1">
        <v>101</v>
      </c>
      <c r="AD86" s="1">
        <v>243</v>
      </c>
      <c r="AE86" s="1"/>
      <c r="AF86" s="1"/>
      <c r="AG86" s="1">
        <v>5</v>
      </c>
      <c r="AH86" s="1"/>
      <c r="AI86" s="1"/>
      <c r="AJ86" s="1"/>
      <c r="AK86" s="1"/>
      <c r="AL86" s="1"/>
      <c r="AM86" s="1"/>
      <c r="AN86" s="1"/>
      <c r="AO86" s="1">
        <v>10340</v>
      </c>
    </row>
    <row r="87" spans="1:41">
      <c r="A87" s="1" t="s">
        <v>177</v>
      </c>
      <c r="B87" s="12">
        <v>604</v>
      </c>
      <c r="C87" s="1">
        <v>1</v>
      </c>
      <c r="D87" s="1">
        <v>52</v>
      </c>
      <c r="E87" s="1"/>
      <c r="F87" s="1"/>
      <c r="G87" s="1">
        <v>16008</v>
      </c>
      <c r="H87" s="1">
        <v>2</v>
      </c>
      <c r="I87" s="1"/>
      <c r="J87" s="1">
        <v>43</v>
      </c>
      <c r="K87" s="1">
        <v>6067</v>
      </c>
      <c r="L87" s="1">
        <v>14</v>
      </c>
      <c r="M87" s="1">
        <v>20</v>
      </c>
      <c r="N87" s="1"/>
      <c r="O87" s="1"/>
      <c r="P87" s="1"/>
      <c r="Q87" s="1">
        <v>2</v>
      </c>
      <c r="R87" s="1">
        <v>2</v>
      </c>
      <c r="S87" s="1">
        <v>32</v>
      </c>
      <c r="T87" s="1"/>
      <c r="U87" s="1"/>
      <c r="V87" s="1">
        <v>10</v>
      </c>
      <c r="W87" s="1">
        <v>44</v>
      </c>
      <c r="X87" s="1">
        <v>4</v>
      </c>
      <c r="Y87" s="1"/>
      <c r="Z87" s="1">
        <v>220</v>
      </c>
      <c r="AA87" s="1">
        <v>1</v>
      </c>
      <c r="AB87" s="1"/>
      <c r="AC87" s="1">
        <v>116</v>
      </c>
      <c r="AD87" s="1">
        <v>188</v>
      </c>
      <c r="AE87" s="1"/>
      <c r="AF87" s="1"/>
      <c r="AG87" s="1">
        <v>27</v>
      </c>
      <c r="AH87" s="1"/>
      <c r="AI87" s="1"/>
      <c r="AJ87" s="1"/>
      <c r="AK87" s="1"/>
      <c r="AL87" s="1"/>
      <c r="AM87" s="1">
        <v>1</v>
      </c>
      <c r="AN87" s="1"/>
      <c r="AO87" s="1">
        <v>22854</v>
      </c>
    </row>
    <row r="88" spans="1:41">
      <c r="A88" s="1" t="s">
        <v>3500</v>
      </c>
      <c r="B88" s="12">
        <v>607</v>
      </c>
      <c r="C88" s="1">
        <v>12</v>
      </c>
      <c r="D88" s="1">
        <v>1</v>
      </c>
      <c r="E88" s="1"/>
      <c r="F88" s="1"/>
      <c r="G88" s="1">
        <v>3145</v>
      </c>
      <c r="H88" s="1">
        <v>1</v>
      </c>
      <c r="I88" s="1"/>
      <c r="J88" s="1">
        <v>1</v>
      </c>
      <c r="K88" s="1">
        <v>806</v>
      </c>
      <c r="L88" s="1">
        <v>2</v>
      </c>
      <c r="M88" s="1"/>
      <c r="N88" s="1"/>
      <c r="O88" s="1"/>
      <c r="P88" s="1">
        <v>14</v>
      </c>
      <c r="Q88" s="1"/>
      <c r="R88" s="1">
        <v>18</v>
      </c>
      <c r="S88" s="1">
        <v>3</v>
      </c>
      <c r="T88" s="1"/>
      <c r="U88" s="1"/>
      <c r="V88" s="1">
        <v>7</v>
      </c>
      <c r="W88" s="1">
        <v>1</v>
      </c>
      <c r="X88" s="1">
        <v>32</v>
      </c>
      <c r="Y88" s="1">
        <v>1</v>
      </c>
      <c r="Z88" s="1">
        <v>21</v>
      </c>
      <c r="AA88" s="1">
        <v>1</v>
      </c>
      <c r="AB88" s="1"/>
      <c r="AC88" s="1">
        <v>17</v>
      </c>
      <c r="AD88" s="1">
        <v>68</v>
      </c>
      <c r="AE88" s="1"/>
      <c r="AF88" s="1"/>
      <c r="AG88" s="1">
        <v>21</v>
      </c>
      <c r="AH88" s="1"/>
      <c r="AI88" s="1">
        <v>1</v>
      </c>
      <c r="AJ88" s="1"/>
      <c r="AK88" s="1"/>
      <c r="AL88" s="1"/>
      <c r="AM88" s="1"/>
      <c r="AN88" s="1"/>
      <c r="AO88" s="1">
        <v>4173</v>
      </c>
    </row>
    <row r="89" spans="1:41">
      <c r="A89" s="1" t="s">
        <v>3501</v>
      </c>
      <c r="B89" s="12">
        <v>615</v>
      </c>
      <c r="C89" s="1">
        <v>152</v>
      </c>
      <c r="D89" s="1">
        <v>58</v>
      </c>
      <c r="E89" s="1"/>
      <c r="F89" s="1"/>
      <c r="G89" s="1">
        <v>24570</v>
      </c>
      <c r="H89" s="1">
        <v>2</v>
      </c>
      <c r="I89" s="1"/>
      <c r="J89" s="1">
        <v>7</v>
      </c>
      <c r="K89" s="1">
        <v>7925</v>
      </c>
      <c r="L89" s="1">
        <v>81</v>
      </c>
      <c r="M89" s="1">
        <v>14</v>
      </c>
      <c r="N89" s="1"/>
      <c r="O89" s="1"/>
      <c r="P89" s="1">
        <v>67</v>
      </c>
      <c r="Q89" s="1"/>
      <c r="R89" s="1">
        <v>65</v>
      </c>
      <c r="S89" s="1">
        <v>41</v>
      </c>
      <c r="T89" s="1">
        <v>2</v>
      </c>
      <c r="U89" s="1"/>
      <c r="V89" s="1">
        <v>56</v>
      </c>
      <c r="W89" s="1">
        <v>48</v>
      </c>
      <c r="X89" s="1">
        <v>17</v>
      </c>
      <c r="Y89" s="1"/>
      <c r="Z89" s="1">
        <v>432</v>
      </c>
      <c r="AA89" s="1">
        <v>6</v>
      </c>
      <c r="AB89" s="1"/>
      <c r="AC89" s="1">
        <v>641</v>
      </c>
      <c r="AD89" s="1">
        <v>1089</v>
      </c>
      <c r="AE89" s="1">
        <v>10</v>
      </c>
      <c r="AF89" s="1"/>
      <c r="AG89" s="1">
        <v>124</v>
      </c>
      <c r="AH89" s="1">
        <v>1</v>
      </c>
      <c r="AI89" s="1">
        <v>8</v>
      </c>
      <c r="AJ89" s="1"/>
      <c r="AK89" s="1"/>
      <c r="AL89" s="1">
        <v>25</v>
      </c>
      <c r="AM89" s="1"/>
      <c r="AN89" s="1"/>
      <c r="AO89" s="1">
        <v>35441</v>
      </c>
    </row>
    <row r="90" spans="1:41">
      <c r="A90" s="1" t="s">
        <v>183</v>
      </c>
      <c r="B90" s="12">
        <v>628</v>
      </c>
      <c r="C90" s="1"/>
      <c r="D90" s="1">
        <v>2</v>
      </c>
      <c r="E90" s="1"/>
      <c r="F90" s="1"/>
      <c r="G90" s="1">
        <v>3345</v>
      </c>
      <c r="H90" s="1"/>
      <c r="I90" s="1"/>
      <c r="J90" s="1"/>
      <c r="K90" s="1">
        <v>3802</v>
      </c>
      <c r="L90" s="1">
        <v>3</v>
      </c>
      <c r="M90" s="1"/>
      <c r="N90" s="1"/>
      <c r="O90" s="1"/>
      <c r="P90" s="1"/>
      <c r="Q90" s="1"/>
      <c r="R90" s="1">
        <v>8</v>
      </c>
      <c r="S90" s="1">
        <v>1</v>
      </c>
      <c r="T90" s="1"/>
      <c r="U90" s="1"/>
      <c r="V90" s="1">
        <v>3</v>
      </c>
      <c r="W90" s="1"/>
      <c r="X90" s="1">
        <v>1</v>
      </c>
      <c r="Y90" s="1"/>
      <c r="Z90" s="1">
        <v>2</v>
      </c>
      <c r="AA90" s="1"/>
      <c r="AB90" s="1"/>
      <c r="AC90" s="1">
        <v>1</v>
      </c>
      <c r="AD90" s="1">
        <v>9</v>
      </c>
      <c r="AE90" s="1"/>
      <c r="AF90" s="1"/>
      <c r="AG90" s="1">
        <v>1</v>
      </c>
      <c r="AH90" s="1"/>
      <c r="AI90" s="1"/>
      <c r="AJ90" s="1"/>
      <c r="AK90" s="1"/>
      <c r="AL90" s="1"/>
      <c r="AM90" s="1"/>
      <c r="AN90" s="1"/>
      <c r="AO90" s="1">
        <v>7178</v>
      </c>
    </row>
    <row r="91" spans="1:41">
      <c r="A91" s="1" t="s">
        <v>185</v>
      </c>
      <c r="B91" s="12">
        <v>631</v>
      </c>
      <c r="C91" s="1">
        <v>49</v>
      </c>
      <c r="D91" s="1">
        <v>18</v>
      </c>
      <c r="E91" s="1"/>
      <c r="F91" s="1"/>
      <c r="G91" s="1">
        <v>9494</v>
      </c>
      <c r="H91" s="1"/>
      <c r="I91" s="1"/>
      <c r="J91" s="1">
        <v>1</v>
      </c>
      <c r="K91" s="1">
        <v>1590</v>
      </c>
      <c r="L91" s="1">
        <v>7</v>
      </c>
      <c r="M91" s="1">
        <v>19</v>
      </c>
      <c r="N91" s="1"/>
      <c r="O91" s="1"/>
      <c r="P91" s="1">
        <v>1</v>
      </c>
      <c r="Q91" s="1"/>
      <c r="R91" s="1">
        <v>4</v>
      </c>
      <c r="S91" s="1">
        <v>16</v>
      </c>
      <c r="T91" s="1">
        <v>8</v>
      </c>
      <c r="U91" s="1"/>
      <c r="V91" s="1">
        <v>24</v>
      </c>
      <c r="W91" s="1">
        <v>2</v>
      </c>
      <c r="X91" s="1">
        <v>9</v>
      </c>
      <c r="Y91" s="1"/>
      <c r="Z91" s="1">
        <v>66</v>
      </c>
      <c r="AA91" s="1"/>
      <c r="AB91" s="1"/>
      <c r="AC91" s="1">
        <v>752</v>
      </c>
      <c r="AD91" s="1">
        <v>578</v>
      </c>
      <c r="AE91" s="1">
        <v>1</v>
      </c>
      <c r="AF91" s="1"/>
      <c r="AG91" s="1">
        <v>94</v>
      </c>
      <c r="AH91" s="1"/>
      <c r="AI91" s="1">
        <v>13</v>
      </c>
      <c r="AJ91" s="1">
        <v>2</v>
      </c>
      <c r="AK91" s="1"/>
      <c r="AL91" s="1">
        <v>23</v>
      </c>
      <c r="AM91" s="1"/>
      <c r="AN91" s="1"/>
      <c r="AO91" s="1">
        <v>12771</v>
      </c>
    </row>
    <row r="92" spans="1:41">
      <c r="A92" s="1" t="s">
        <v>187</v>
      </c>
      <c r="B92" s="12">
        <v>642</v>
      </c>
      <c r="C92" s="1">
        <v>5</v>
      </c>
      <c r="D92" s="1">
        <v>3</v>
      </c>
      <c r="E92" s="1"/>
      <c r="F92" s="1"/>
      <c r="G92" s="1">
        <v>8562</v>
      </c>
      <c r="H92" s="1"/>
      <c r="I92" s="1"/>
      <c r="J92" s="1"/>
      <c r="K92" s="1">
        <v>4022</v>
      </c>
      <c r="L92" s="1"/>
      <c r="M92" s="1">
        <v>2</v>
      </c>
      <c r="N92" s="1"/>
      <c r="O92" s="1"/>
      <c r="P92" s="1">
        <v>3</v>
      </c>
      <c r="Q92" s="1"/>
      <c r="R92" s="1">
        <v>23</v>
      </c>
      <c r="S92" s="1">
        <v>1</v>
      </c>
      <c r="T92" s="1"/>
      <c r="U92" s="1"/>
      <c r="V92" s="1">
        <v>15</v>
      </c>
      <c r="W92" s="1"/>
      <c r="X92" s="1">
        <v>6</v>
      </c>
      <c r="Y92" s="1"/>
      <c r="Z92" s="1">
        <v>31</v>
      </c>
      <c r="AA92" s="1">
        <v>1</v>
      </c>
      <c r="AB92" s="1"/>
      <c r="AC92" s="1">
        <v>42</v>
      </c>
      <c r="AD92" s="1">
        <v>105</v>
      </c>
      <c r="AE92" s="1">
        <v>4</v>
      </c>
      <c r="AF92" s="1"/>
      <c r="AG92" s="1">
        <v>5</v>
      </c>
      <c r="AH92" s="1"/>
      <c r="AI92" s="1"/>
      <c r="AJ92" s="1"/>
      <c r="AK92" s="1"/>
      <c r="AL92" s="1"/>
      <c r="AM92" s="1"/>
      <c r="AN92" s="1"/>
      <c r="AO92" s="1">
        <v>12830</v>
      </c>
    </row>
    <row r="93" spans="1:41">
      <c r="A93" s="1" t="s">
        <v>3492</v>
      </c>
      <c r="B93" s="12">
        <v>647</v>
      </c>
      <c r="C93" s="1">
        <v>2</v>
      </c>
      <c r="D93" s="1"/>
      <c r="E93" s="1"/>
      <c r="F93" s="1"/>
      <c r="G93" s="1">
        <v>2806</v>
      </c>
      <c r="H93" s="1"/>
      <c r="I93" s="1"/>
      <c r="J93" s="1">
        <v>2</v>
      </c>
      <c r="K93" s="1">
        <v>1602</v>
      </c>
      <c r="L93" s="1"/>
      <c r="M93" s="1"/>
      <c r="N93" s="1"/>
      <c r="O93" s="1"/>
      <c r="P93" s="1">
        <v>1</v>
      </c>
      <c r="Q93" s="1"/>
      <c r="R93" s="1"/>
      <c r="S93" s="1"/>
      <c r="T93" s="1"/>
      <c r="U93" s="1"/>
      <c r="V93" s="1">
        <v>3</v>
      </c>
      <c r="W93" s="1"/>
      <c r="X93" s="1"/>
      <c r="Y93" s="1"/>
      <c r="Z93" s="1">
        <v>9</v>
      </c>
      <c r="AA93" s="1"/>
      <c r="AB93" s="1"/>
      <c r="AC93" s="1">
        <v>1</v>
      </c>
      <c r="AD93" s="1">
        <v>36</v>
      </c>
      <c r="AE93" s="1"/>
      <c r="AF93" s="1"/>
      <c r="AG93" s="1">
        <v>2</v>
      </c>
      <c r="AH93" s="1"/>
      <c r="AI93" s="1"/>
      <c r="AJ93" s="1"/>
      <c r="AK93" s="1"/>
      <c r="AL93" s="1"/>
      <c r="AM93" s="1"/>
      <c r="AN93" s="1"/>
      <c r="AO93" s="1">
        <v>4464</v>
      </c>
    </row>
    <row r="94" spans="1:41">
      <c r="A94" s="1" t="s">
        <v>3502</v>
      </c>
      <c r="B94" s="12">
        <v>649</v>
      </c>
      <c r="C94" s="1">
        <v>5</v>
      </c>
      <c r="D94" s="1">
        <v>6</v>
      </c>
      <c r="E94" s="1"/>
      <c r="F94" s="1"/>
      <c r="G94" s="1">
        <v>1994</v>
      </c>
      <c r="H94" s="1"/>
      <c r="I94" s="1"/>
      <c r="J94" s="1">
        <v>4</v>
      </c>
      <c r="K94" s="1">
        <v>8117</v>
      </c>
      <c r="L94" s="1"/>
      <c r="M94" s="1">
        <v>29</v>
      </c>
      <c r="N94" s="1"/>
      <c r="O94" s="1"/>
      <c r="P94" s="1">
        <v>3</v>
      </c>
      <c r="Q94" s="1"/>
      <c r="R94" s="1">
        <v>1</v>
      </c>
      <c r="S94" s="1">
        <v>1</v>
      </c>
      <c r="T94" s="1"/>
      <c r="U94" s="1"/>
      <c r="V94" s="1">
        <v>2</v>
      </c>
      <c r="W94" s="1"/>
      <c r="X94" s="1">
        <v>2</v>
      </c>
      <c r="Y94" s="1"/>
      <c r="Z94" s="1">
        <v>27</v>
      </c>
      <c r="AA94" s="1"/>
      <c r="AB94" s="1"/>
      <c r="AC94" s="1">
        <v>26</v>
      </c>
      <c r="AD94" s="1">
        <v>88</v>
      </c>
      <c r="AE94" s="1"/>
      <c r="AF94" s="1"/>
      <c r="AG94" s="1">
        <v>10</v>
      </c>
      <c r="AH94" s="1"/>
      <c r="AI94" s="1"/>
      <c r="AJ94" s="1"/>
      <c r="AK94" s="1"/>
      <c r="AL94" s="1"/>
      <c r="AM94" s="1"/>
      <c r="AN94" s="1"/>
      <c r="AO94" s="1">
        <v>10315</v>
      </c>
    </row>
    <row r="95" spans="1:41">
      <c r="A95" s="1" t="s">
        <v>193</v>
      </c>
      <c r="B95" s="12">
        <v>652</v>
      </c>
      <c r="C95" s="1">
        <v>2</v>
      </c>
      <c r="D95" s="1">
        <v>2</v>
      </c>
      <c r="E95" s="1"/>
      <c r="F95" s="1"/>
      <c r="G95" s="1">
        <v>856</v>
      </c>
      <c r="H95" s="1"/>
      <c r="I95" s="1"/>
      <c r="J95" s="1">
        <v>6</v>
      </c>
      <c r="K95" s="1">
        <v>4099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>
        <v>3</v>
      </c>
      <c r="AA95" s="1"/>
      <c r="AB95" s="1"/>
      <c r="AC95" s="1">
        <v>3</v>
      </c>
      <c r="AD95" s="1">
        <v>5</v>
      </c>
      <c r="AE95" s="1"/>
      <c r="AF95" s="1"/>
      <c r="AG95" s="1">
        <v>1</v>
      </c>
      <c r="AH95" s="1"/>
      <c r="AI95" s="1"/>
      <c r="AJ95" s="1"/>
      <c r="AK95" s="1"/>
      <c r="AL95" s="1"/>
      <c r="AM95" s="1"/>
      <c r="AN95" s="1"/>
      <c r="AO95" s="1">
        <v>4977</v>
      </c>
    </row>
    <row r="96" spans="1:41">
      <c r="A96" s="1" t="s">
        <v>195</v>
      </c>
      <c r="B96" s="12">
        <v>656</v>
      </c>
      <c r="C96" s="1">
        <v>1</v>
      </c>
      <c r="D96" s="1">
        <v>2</v>
      </c>
      <c r="E96" s="1"/>
      <c r="F96" s="1"/>
      <c r="G96" s="1">
        <v>6677</v>
      </c>
      <c r="H96" s="1">
        <v>1</v>
      </c>
      <c r="I96" s="1"/>
      <c r="J96" s="1">
        <v>1</v>
      </c>
      <c r="K96" s="1">
        <v>903</v>
      </c>
      <c r="L96" s="1"/>
      <c r="M96" s="1"/>
      <c r="N96" s="1"/>
      <c r="O96" s="1"/>
      <c r="P96" s="1"/>
      <c r="Q96" s="1"/>
      <c r="R96" s="1">
        <v>2</v>
      </c>
      <c r="S96" s="1">
        <v>1</v>
      </c>
      <c r="T96" s="1"/>
      <c r="U96" s="1"/>
      <c r="V96" s="1">
        <v>5</v>
      </c>
      <c r="W96" s="1"/>
      <c r="X96" s="1">
        <v>10</v>
      </c>
      <c r="Y96" s="1"/>
      <c r="Z96" s="1">
        <v>58</v>
      </c>
      <c r="AA96" s="1"/>
      <c r="AB96" s="1"/>
      <c r="AC96" s="1">
        <v>93</v>
      </c>
      <c r="AD96" s="1">
        <v>73</v>
      </c>
      <c r="AE96" s="1"/>
      <c r="AF96" s="1"/>
      <c r="AG96" s="1">
        <v>14</v>
      </c>
      <c r="AH96" s="1"/>
      <c r="AI96" s="1"/>
      <c r="AJ96" s="1"/>
      <c r="AK96" s="1"/>
      <c r="AL96" s="1"/>
      <c r="AM96" s="1"/>
      <c r="AN96" s="1"/>
      <c r="AO96" s="1">
        <v>7841</v>
      </c>
    </row>
    <row r="97" spans="1:41">
      <c r="A97" s="1" t="s">
        <v>3493</v>
      </c>
      <c r="B97" s="12">
        <v>658</v>
      </c>
      <c r="C97" s="1">
        <v>1</v>
      </c>
      <c r="D97" s="1">
        <v>2</v>
      </c>
      <c r="E97" s="1"/>
      <c r="F97" s="1"/>
      <c r="G97" s="1">
        <v>1424</v>
      </c>
      <c r="H97" s="1"/>
      <c r="I97" s="1"/>
      <c r="J97" s="1"/>
      <c r="K97" s="1">
        <v>421</v>
      </c>
      <c r="L97" s="1"/>
      <c r="M97" s="1">
        <v>2</v>
      </c>
      <c r="N97" s="1"/>
      <c r="O97" s="1"/>
      <c r="P97" s="1"/>
      <c r="Q97" s="1"/>
      <c r="R97" s="1">
        <v>2</v>
      </c>
      <c r="S97" s="1"/>
      <c r="T97" s="1"/>
      <c r="U97" s="1"/>
      <c r="V97" s="1">
        <v>1</v>
      </c>
      <c r="W97" s="1"/>
      <c r="X97" s="1">
        <v>1</v>
      </c>
      <c r="Y97" s="1"/>
      <c r="Z97" s="1"/>
      <c r="AA97" s="1"/>
      <c r="AB97" s="1"/>
      <c r="AC97" s="1"/>
      <c r="AD97" s="1">
        <v>6</v>
      </c>
      <c r="AE97" s="1"/>
      <c r="AF97" s="1"/>
      <c r="AG97" s="1">
        <v>9</v>
      </c>
      <c r="AH97" s="1"/>
      <c r="AI97" s="1"/>
      <c r="AJ97" s="1"/>
      <c r="AK97" s="1"/>
      <c r="AL97" s="1"/>
      <c r="AM97" s="1"/>
      <c r="AN97" s="1"/>
      <c r="AO97" s="1">
        <v>1869</v>
      </c>
    </row>
    <row r="98" spans="1:41">
      <c r="A98" s="1" t="s">
        <v>199</v>
      </c>
      <c r="B98" s="12">
        <v>659</v>
      </c>
      <c r="C98" s="1">
        <v>1</v>
      </c>
      <c r="D98" s="1">
        <v>5</v>
      </c>
      <c r="E98" s="1">
        <v>2</v>
      </c>
      <c r="F98" s="1">
        <v>1</v>
      </c>
      <c r="G98" s="1">
        <v>10184</v>
      </c>
      <c r="H98" s="1"/>
      <c r="I98" s="1">
        <v>3</v>
      </c>
      <c r="J98" s="1">
        <v>5</v>
      </c>
      <c r="K98" s="1">
        <v>9358</v>
      </c>
      <c r="L98" s="1">
        <v>1</v>
      </c>
      <c r="M98" s="1">
        <v>37</v>
      </c>
      <c r="N98" s="1"/>
      <c r="O98" s="1"/>
      <c r="P98" s="1">
        <v>1</v>
      </c>
      <c r="Q98" s="1">
        <v>169</v>
      </c>
      <c r="R98" s="1"/>
      <c r="S98" s="1">
        <v>1248</v>
      </c>
      <c r="T98" s="1"/>
      <c r="U98" s="1"/>
      <c r="V98" s="1">
        <v>6</v>
      </c>
      <c r="W98" s="1"/>
      <c r="X98" s="1">
        <v>9</v>
      </c>
      <c r="Y98" s="1"/>
      <c r="Z98" s="1">
        <v>47</v>
      </c>
      <c r="AA98" s="1"/>
      <c r="AB98" s="1"/>
      <c r="AC98" s="1">
        <v>17</v>
      </c>
      <c r="AD98" s="1">
        <v>44</v>
      </c>
      <c r="AE98" s="1"/>
      <c r="AF98" s="1"/>
      <c r="AG98" s="1">
        <v>8</v>
      </c>
      <c r="AH98" s="1"/>
      <c r="AI98" s="1"/>
      <c r="AJ98" s="1"/>
      <c r="AK98" s="1"/>
      <c r="AL98" s="1"/>
      <c r="AM98" s="1"/>
      <c r="AN98" s="1"/>
      <c r="AO98" s="1">
        <v>21146</v>
      </c>
    </row>
    <row r="99" spans="1:41">
      <c r="A99" s="1" t="s">
        <v>3503</v>
      </c>
      <c r="B99" s="12">
        <v>660</v>
      </c>
      <c r="C99" s="1">
        <v>1</v>
      </c>
      <c r="D99" s="1">
        <v>4</v>
      </c>
      <c r="E99" s="1"/>
      <c r="F99" s="1"/>
      <c r="G99" s="1">
        <v>2412</v>
      </c>
      <c r="H99" s="1"/>
      <c r="I99" s="1"/>
      <c r="J99" s="1">
        <v>19</v>
      </c>
      <c r="K99" s="1">
        <v>7747</v>
      </c>
      <c r="L99" s="1">
        <v>1</v>
      </c>
      <c r="M99" s="1">
        <v>11</v>
      </c>
      <c r="N99" s="1"/>
      <c r="O99" s="1"/>
      <c r="P99" s="1"/>
      <c r="Q99" s="1">
        <v>1</v>
      </c>
      <c r="R99" s="1">
        <v>2</v>
      </c>
      <c r="S99" s="1">
        <v>1</v>
      </c>
      <c r="T99" s="1"/>
      <c r="U99" s="1"/>
      <c r="V99" s="1">
        <v>3</v>
      </c>
      <c r="W99" s="1">
        <v>2</v>
      </c>
      <c r="X99" s="1">
        <v>1</v>
      </c>
      <c r="Y99" s="1"/>
      <c r="Z99" s="1">
        <v>42</v>
      </c>
      <c r="AA99" s="1"/>
      <c r="AB99" s="1"/>
      <c r="AC99" s="1">
        <v>72</v>
      </c>
      <c r="AD99" s="1">
        <v>66</v>
      </c>
      <c r="AE99" s="1"/>
      <c r="AF99" s="1"/>
      <c r="AG99" s="1">
        <v>8</v>
      </c>
      <c r="AH99" s="1"/>
      <c r="AI99" s="1"/>
      <c r="AJ99" s="1"/>
      <c r="AK99" s="1"/>
      <c r="AL99" s="1"/>
      <c r="AM99" s="1"/>
      <c r="AN99" s="1"/>
      <c r="AO99" s="1">
        <v>10393</v>
      </c>
    </row>
    <row r="100" spans="1:41">
      <c r="A100" s="1" t="s">
        <v>3494</v>
      </c>
      <c r="B100" s="12">
        <v>664</v>
      </c>
      <c r="C100" s="1">
        <v>2</v>
      </c>
      <c r="D100" s="1">
        <v>60</v>
      </c>
      <c r="E100" s="1">
        <v>1</v>
      </c>
      <c r="F100" s="1">
        <v>1</v>
      </c>
      <c r="G100" s="1">
        <v>8882</v>
      </c>
      <c r="H100" s="1">
        <v>1</v>
      </c>
      <c r="I100" s="1">
        <v>7</v>
      </c>
      <c r="J100" s="1">
        <v>4</v>
      </c>
      <c r="K100" s="1">
        <v>1143</v>
      </c>
      <c r="L100" s="1">
        <v>9</v>
      </c>
      <c r="M100" s="1">
        <v>5</v>
      </c>
      <c r="N100" s="1"/>
      <c r="O100" s="1"/>
      <c r="P100" s="1">
        <v>2</v>
      </c>
      <c r="Q100" s="1">
        <v>5</v>
      </c>
      <c r="R100" s="1">
        <v>10</v>
      </c>
      <c r="S100" s="1">
        <v>3</v>
      </c>
      <c r="T100" s="1">
        <v>2</v>
      </c>
      <c r="U100" s="1"/>
      <c r="V100" s="1">
        <v>13</v>
      </c>
      <c r="W100" s="1">
        <v>1</v>
      </c>
      <c r="X100" s="1">
        <v>4</v>
      </c>
      <c r="Y100" s="1">
        <v>4</v>
      </c>
      <c r="Z100" s="1">
        <v>47</v>
      </c>
      <c r="AA100" s="1"/>
      <c r="AB100" s="1"/>
      <c r="AC100" s="1">
        <v>133</v>
      </c>
      <c r="AD100" s="1">
        <v>183</v>
      </c>
      <c r="AE100" s="1">
        <v>5</v>
      </c>
      <c r="AF100" s="1"/>
      <c r="AG100" s="1">
        <v>28</v>
      </c>
      <c r="AH100" s="1"/>
      <c r="AI100" s="1"/>
      <c r="AJ100" s="1"/>
      <c r="AK100" s="1"/>
      <c r="AL100" s="1">
        <v>5</v>
      </c>
      <c r="AM100" s="1"/>
      <c r="AN100" s="1"/>
      <c r="AO100" s="1">
        <v>10560</v>
      </c>
    </row>
    <row r="101" spans="1:41">
      <c r="A101" s="1" t="s">
        <v>207</v>
      </c>
      <c r="B101" s="12">
        <v>665</v>
      </c>
      <c r="C101" s="1"/>
      <c r="D101" s="1">
        <v>4</v>
      </c>
      <c r="E101" s="1"/>
      <c r="F101" s="1"/>
      <c r="G101" s="1">
        <v>10531</v>
      </c>
      <c r="H101" s="1">
        <v>2</v>
      </c>
      <c r="I101" s="1"/>
      <c r="J101" s="1">
        <v>38</v>
      </c>
      <c r="K101" s="1">
        <v>19945</v>
      </c>
      <c r="L101" s="1">
        <v>2</v>
      </c>
      <c r="M101" s="1">
        <v>78</v>
      </c>
      <c r="N101" s="1"/>
      <c r="O101" s="1"/>
      <c r="P101" s="1"/>
      <c r="Q101" s="1"/>
      <c r="R101" s="1">
        <v>1</v>
      </c>
      <c r="S101" s="1">
        <v>10</v>
      </c>
      <c r="T101" s="1"/>
      <c r="U101" s="1"/>
      <c r="V101" s="1">
        <v>7</v>
      </c>
      <c r="W101" s="1"/>
      <c r="X101" s="1">
        <v>4</v>
      </c>
      <c r="Y101" s="1"/>
      <c r="Z101" s="1">
        <v>94</v>
      </c>
      <c r="AA101" s="1"/>
      <c r="AB101" s="1"/>
      <c r="AC101" s="1">
        <v>2</v>
      </c>
      <c r="AD101" s="1">
        <v>139</v>
      </c>
      <c r="AE101" s="1"/>
      <c r="AF101" s="1"/>
      <c r="AG101" s="1">
        <v>6</v>
      </c>
      <c r="AH101" s="1"/>
      <c r="AI101" s="1"/>
      <c r="AJ101" s="1"/>
      <c r="AK101" s="1"/>
      <c r="AL101" s="1"/>
      <c r="AM101" s="1"/>
      <c r="AN101" s="1"/>
      <c r="AO101" s="1">
        <v>30863</v>
      </c>
    </row>
    <row r="102" spans="1:41">
      <c r="A102" s="1" t="s">
        <v>209</v>
      </c>
      <c r="B102" s="12">
        <v>667</v>
      </c>
      <c r="C102" s="1"/>
      <c r="D102" s="1">
        <v>2</v>
      </c>
      <c r="E102" s="1"/>
      <c r="F102" s="1"/>
      <c r="G102" s="1">
        <v>1685</v>
      </c>
      <c r="H102" s="1"/>
      <c r="I102" s="1"/>
      <c r="J102" s="1">
        <v>3</v>
      </c>
      <c r="K102" s="1">
        <v>8062</v>
      </c>
      <c r="L102" s="1">
        <v>2</v>
      </c>
      <c r="M102" s="1">
        <v>43</v>
      </c>
      <c r="N102" s="1"/>
      <c r="O102" s="1"/>
      <c r="P102" s="1"/>
      <c r="Q102" s="1"/>
      <c r="R102" s="1">
        <v>10</v>
      </c>
      <c r="S102" s="1">
        <v>3</v>
      </c>
      <c r="T102" s="1"/>
      <c r="U102" s="1"/>
      <c r="V102" s="1">
        <v>9</v>
      </c>
      <c r="W102" s="1">
        <v>1</v>
      </c>
      <c r="X102" s="1"/>
      <c r="Y102" s="1"/>
      <c r="Z102" s="1">
        <v>13</v>
      </c>
      <c r="AA102" s="1"/>
      <c r="AB102" s="1"/>
      <c r="AC102" s="1">
        <v>48</v>
      </c>
      <c r="AD102" s="1">
        <v>63</v>
      </c>
      <c r="AE102" s="1">
        <v>3</v>
      </c>
      <c r="AF102" s="1"/>
      <c r="AG102" s="1">
        <v>8</v>
      </c>
      <c r="AH102" s="1"/>
      <c r="AI102" s="1"/>
      <c r="AJ102" s="1"/>
      <c r="AK102" s="1"/>
      <c r="AL102" s="1"/>
      <c r="AM102" s="1"/>
      <c r="AN102" s="1"/>
      <c r="AO102" s="1">
        <v>9955</v>
      </c>
    </row>
    <row r="103" spans="1:41">
      <c r="A103" s="1" t="s">
        <v>211</v>
      </c>
      <c r="B103" s="12">
        <v>670</v>
      </c>
      <c r="C103" s="1">
        <v>5</v>
      </c>
      <c r="D103" s="1">
        <v>4</v>
      </c>
      <c r="E103" s="1"/>
      <c r="F103" s="1"/>
      <c r="G103" s="1">
        <v>8439</v>
      </c>
      <c r="H103" s="1">
        <v>6</v>
      </c>
      <c r="I103" s="1">
        <v>3</v>
      </c>
      <c r="J103" s="1">
        <v>6</v>
      </c>
      <c r="K103" s="1">
        <v>5295</v>
      </c>
      <c r="L103" s="1"/>
      <c r="M103" s="1">
        <v>18</v>
      </c>
      <c r="N103" s="1"/>
      <c r="O103" s="1"/>
      <c r="P103" s="1"/>
      <c r="Q103" s="1">
        <v>36</v>
      </c>
      <c r="R103" s="1">
        <v>7</v>
      </c>
      <c r="S103" s="1">
        <v>4</v>
      </c>
      <c r="T103" s="1"/>
      <c r="U103" s="1"/>
      <c r="V103" s="1">
        <v>6</v>
      </c>
      <c r="W103" s="1">
        <v>3</v>
      </c>
      <c r="X103" s="1">
        <v>3</v>
      </c>
      <c r="Y103" s="1"/>
      <c r="Z103" s="1">
        <v>19</v>
      </c>
      <c r="AA103" s="1"/>
      <c r="AB103" s="1"/>
      <c r="AC103" s="1">
        <v>47</v>
      </c>
      <c r="AD103" s="1">
        <v>126</v>
      </c>
      <c r="AE103" s="1"/>
      <c r="AF103" s="1"/>
      <c r="AG103" s="1">
        <v>19</v>
      </c>
      <c r="AH103" s="1"/>
      <c r="AI103" s="1"/>
      <c r="AJ103" s="1"/>
      <c r="AK103" s="1"/>
      <c r="AL103" s="1"/>
      <c r="AM103" s="1"/>
      <c r="AN103" s="1"/>
      <c r="AO103" s="1">
        <v>14046</v>
      </c>
    </row>
    <row r="104" spans="1:41">
      <c r="A104" s="1" t="s">
        <v>213</v>
      </c>
      <c r="B104" s="12">
        <v>674</v>
      </c>
      <c r="C104" s="1">
        <v>2</v>
      </c>
      <c r="D104" s="1">
        <v>6</v>
      </c>
      <c r="E104" s="1"/>
      <c r="F104" s="1">
        <v>3</v>
      </c>
      <c r="G104" s="1">
        <v>7762</v>
      </c>
      <c r="H104" s="1"/>
      <c r="I104" s="1">
        <v>3</v>
      </c>
      <c r="J104" s="1">
        <v>1</v>
      </c>
      <c r="K104" s="1">
        <v>3668</v>
      </c>
      <c r="L104" s="1"/>
      <c r="M104" s="1">
        <v>5</v>
      </c>
      <c r="N104" s="1"/>
      <c r="O104" s="1"/>
      <c r="P104" s="1">
        <v>2</v>
      </c>
      <c r="Q104" s="1">
        <v>14</v>
      </c>
      <c r="R104" s="1">
        <v>2</v>
      </c>
      <c r="S104" s="1"/>
      <c r="T104" s="1"/>
      <c r="U104" s="1"/>
      <c r="V104" s="1">
        <v>10</v>
      </c>
      <c r="W104" s="1">
        <v>7</v>
      </c>
      <c r="X104" s="1">
        <v>5</v>
      </c>
      <c r="Y104" s="1"/>
      <c r="Z104" s="1">
        <v>19</v>
      </c>
      <c r="AA104" s="1">
        <v>2</v>
      </c>
      <c r="AB104" s="1"/>
      <c r="AC104" s="1">
        <v>147</v>
      </c>
      <c r="AD104" s="1">
        <v>73</v>
      </c>
      <c r="AE104" s="1"/>
      <c r="AF104" s="1"/>
      <c r="AG104" s="1">
        <v>11</v>
      </c>
      <c r="AH104" s="1"/>
      <c r="AI104" s="1"/>
      <c r="AJ104" s="1"/>
      <c r="AK104" s="1"/>
      <c r="AL104" s="1"/>
      <c r="AM104" s="1"/>
      <c r="AN104" s="1"/>
      <c r="AO104" s="1">
        <v>11742</v>
      </c>
    </row>
    <row r="105" spans="1:41">
      <c r="A105" s="1" t="s">
        <v>3505</v>
      </c>
      <c r="B105" s="12">
        <v>679</v>
      </c>
      <c r="C105" s="1">
        <v>6</v>
      </c>
      <c r="D105" s="1">
        <v>15</v>
      </c>
      <c r="E105" s="1">
        <v>1</v>
      </c>
      <c r="F105" s="1">
        <v>2</v>
      </c>
      <c r="G105" s="1">
        <v>10257</v>
      </c>
      <c r="H105" s="1">
        <v>1</v>
      </c>
      <c r="I105" s="1">
        <v>1</v>
      </c>
      <c r="J105" s="1">
        <v>1</v>
      </c>
      <c r="K105" s="1">
        <v>2075</v>
      </c>
      <c r="L105" s="1">
        <v>2</v>
      </c>
      <c r="M105" s="1">
        <v>3</v>
      </c>
      <c r="N105" s="1"/>
      <c r="O105" s="1"/>
      <c r="P105" s="1">
        <v>3</v>
      </c>
      <c r="Q105" s="1">
        <v>177</v>
      </c>
      <c r="R105" s="1">
        <v>10</v>
      </c>
      <c r="S105" s="1">
        <v>2</v>
      </c>
      <c r="T105" s="1">
        <v>1</v>
      </c>
      <c r="U105" s="1"/>
      <c r="V105" s="1">
        <v>16</v>
      </c>
      <c r="W105" s="1">
        <v>7</v>
      </c>
      <c r="X105" s="1">
        <v>5</v>
      </c>
      <c r="Y105" s="1"/>
      <c r="Z105" s="1">
        <v>39</v>
      </c>
      <c r="AA105" s="1"/>
      <c r="AB105" s="1"/>
      <c r="AC105" s="1">
        <v>30</v>
      </c>
      <c r="AD105" s="1">
        <v>133</v>
      </c>
      <c r="AE105" s="1"/>
      <c r="AF105" s="1"/>
      <c r="AG105" s="1">
        <v>14</v>
      </c>
      <c r="AH105" s="1"/>
      <c r="AI105" s="1"/>
      <c r="AJ105" s="1"/>
      <c r="AK105" s="1"/>
      <c r="AL105" s="1"/>
      <c r="AM105" s="1">
        <v>1</v>
      </c>
      <c r="AN105" s="1"/>
      <c r="AO105" s="1">
        <v>12802</v>
      </c>
    </row>
    <row r="106" spans="1:41">
      <c r="A106" s="1" t="s">
        <v>219</v>
      </c>
      <c r="B106" s="12">
        <v>686</v>
      </c>
      <c r="C106" s="1">
        <v>3</v>
      </c>
      <c r="D106" s="1">
        <v>4</v>
      </c>
      <c r="E106" s="1"/>
      <c r="F106" s="1">
        <v>6</v>
      </c>
      <c r="G106" s="1">
        <v>14810</v>
      </c>
      <c r="H106" s="1"/>
      <c r="I106" s="1">
        <v>8</v>
      </c>
      <c r="J106" s="1">
        <v>3</v>
      </c>
      <c r="K106" s="1">
        <v>2169</v>
      </c>
      <c r="L106" s="1">
        <v>2</v>
      </c>
      <c r="M106" s="1">
        <v>4</v>
      </c>
      <c r="N106" s="1"/>
      <c r="O106" s="1"/>
      <c r="P106" s="1">
        <v>4</v>
      </c>
      <c r="Q106" s="1">
        <v>10</v>
      </c>
      <c r="R106" s="1">
        <v>15</v>
      </c>
      <c r="S106" s="1">
        <v>15</v>
      </c>
      <c r="T106" s="1"/>
      <c r="U106" s="1"/>
      <c r="V106" s="1">
        <v>29</v>
      </c>
      <c r="W106" s="1">
        <v>4</v>
      </c>
      <c r="X106" s="1">
        <v>10</v>
      </c>
      <c r="Y106" s="1"/>
      <c r="Z106" s="1">
        <v>48</v>
      </c>
      <c r="AA106" s="1"/>
      <c r="AB106" s="1"/>
      <c r="AC106" s="1">
        <v>140</v>
      </c>
      <c r="AD106" s="1">
        <v>270</v>
      </c>
      <c r="AE106" s="1"/>
      <c r="AF106" s="1">
        <v>1</v>
      </c>
      <c r="AG106" s="1">
        <v>59</v>
      </c>
      <c r="AH106" s="1"/>
      <c r="AI106" s="1">
        <v>3</v>
      </c>
      <c r="AJ106" s="1"/>
      <c r="AK106" s="1"/>
      <c r="AL106" s="1">
        <v>3</v>
      </c>
      <c r="AM106" s="1"/>
      <c r="AN106" s="1"/>
      <c r="AO106" s="1">
        <v>17620</v>
      </c>
    </row>
    <row r="107" spans="1:41">
      <c r="A107" s="1" t="s">
        <v>221</v>
      </c>
      <c r="B107" s="12">
        <v>690</v>
      </c>
      <c r="C107" s="1"/>
      <c r="D107" s="1">
        <v>1</v>
      </c>
      <c r="E107" s="1"/>
      <c r="F107" s="1"/>
      <c r="G107" s="1">
        <v>4306</v>
      </c>
      <c r="H107" s="1"/>
      <c r="I107" s="1">
        <v>3</v>
      </c>
      <c r="J107" s="1">
        <v>2</v>
      </c>
      <c r="K107" s="1">
        <v>1709</v>
      </c>
      <c r="L107" s="1"/>
      <c r="M107" s="1">
        <v>4</v>
      </c>
      <c r="N107" s="1"/>
      <c r="O107" s="1"/>
      <c r="P107" s="1">
        <v>9</v>
      </c>
      <c r="Q107" s="1">
        <v>1</v>
      </c>
      <c r="R107" s="1">
        <v>5</v>
      </c>
      <c r="S107" s="1"/>
      <c r="T107" s="1"/>
      <c r="U107" s="1"/>
      <c r="V107" s="1">
        <v>10</v>
      </c>
      <c r="W107" s="1">
        <v>1</v>
      </c>
      <c r="X107" s="1">
        <v>2</v>
      </c>
      <c r="Y107" s="1"/>
      <c r="Z107" s="1">
        <v>15</v>
      </c>
      <c r="AA107" s="1"/>
      <c r="AB107" s="1">
        <v>7</v>
      </c>
      <c r="AC107" s="1">
        <v>22</v>
      </c>
      <c r="AD107" s="1">
        <v>52</v>
      </c>
      <c r="AE107" s="1">
        <v>2</v>
      </c>
      <c r="AF107" s="1"/>
      <c r="AG107" s="1">
        <v>9</v>
      </c>
      <c r="AH107" s="1"/>
      <c r="AI107" s="1"/>
      <c r="AJ107" s="1"/>
      <c r="AK107" s="1"/>
      <c r="AL107" s="1"/>
      <c r="AM107" s="1"/>
      <c r="AN107" s="1"/>
      <c r="AO107" s="1">
        <v>6160</v>
      </c>
    </row>
    <row r="108" spans="1:41">
      <c r="A108" s="1" t="s">
        <v>223</v>
      </c>
      <c r="B108" s="12">
        <v>697</v>
      </c>
      <c r="C108" s="1">
        <v>1</v>
      </c>
      <c r="D108" s="1">
        <v>15</v>
      </c>
      <c r="E108" s="1"/>
      <c r="F108" s="1">
        <v>1</v>
      </c>
      <c r="G108" s="1">
        <v>11503</v>
      </c>
      <c r="H108" s="1">
        <v>11</v>
      </c>
      <c r="I108" s="1">
        <v>2</v>
      </c>
      <c r="J108" s="1">
        <v>9</v>
      </c>
      <c r="K108" s="1">
        <v>4955</v>
      </c>
      <c r="L108" s="1">
        <v>1</v>
      </c>
      <c r="M108" s="1">
        <v>12</v>
      </c>
      <c r="N108" s="1"/>
      <c r="O108" s="1"/>
      <c r="P108" s="1">
        <v>2</v>
      </c>
      <c r="Q108" s="1">
        <v>3</v>
      </c>
      <c r="R108" s="1">
        <v>1</v>
      </c>
      <c r="S108" s="1">
        <v>1</v>
      </c>
      <c r="T108" s="1"/>
      <c r="U108" s="1"/>
      <c r="V108" s="1">
        <v>10</v>
      </c>
      <c r="W108" s="1">
        <v>14</v>
      </c>
      <c r="X108" s="1">
        <v>3</v>
      </c>
      <c r="Y108" s="1"/>
      <c r="Z108" s="1">
        <v>64</v>
      </c>
      <c r="AA108" s="1">
        <v>1</v>
      </c>
      <c r="AB108" s="1"/>
      <c r="AC108" s="1">
        <v>96</v>
      </c>
      <c r="AD108" s="1">
        <v>472</v>
      </c>
      <c r="AE108" s="1"/>
      <c r="AF108" s="1"/>
      <c r="AG108" s="1">
        <v>20</v>
      </c>
      <c r="AH108" s="1"/>
      <c r="AI108" s="1"/>
      <c r="AJ108" s="1"/>
      <c r="AK108" s="1"/>
      <c r="AL108" s="1"/>
      <c r="AM108" s="1"/>
      <c r="AN108" s="1"/>
      <c r="AO108" s="1">
        <v>17197</v>
      </c>
    </row>
    <row r="109" spans="1:41">
      <c r="A109" s="1" t="s">
        <v>225</v>
      </c>
      <c r="B109" s="12">
        <v>736</v>
      </c>
      <c r="C109" s="1">
        <v>3</v>
      </c>
      <c r="D109" s="1">
        <v>13</v>
      </c>
      <c r="E109" s="1"/>
      <c r="F109" s="1">
        <v>5</v>
      </c>
      <c r="G109" s="1">
        <v>18056</v>
      </c>
      <c r="H109" s="1">
        <v>2</v>
      </c>
      <c r="I109" s="1">
        <v>5</v>
      </c>
      <c r="J109" s="1">
        <v>10</v>
      </c>
      <c r="K109" s="1">
        <v>6030</v>
      </c>
      <c r="L109" s="1">
        <v>5</v>
      </c>
      <c r="M109" s="1">
        <v>17</v>
      </c>
      <c r="N109" s="1"/>
      <c r="O109" s="1"/>
      <c r="P109" s="1">
        <v>3</v>
      </c>
      <c r="Q109" s="1">
        <v>469</v>
      </c>
      <c r="R109" s="1">
        <v>2</v>
      </c>
      <c r="S109" s="1">
        <v>1346</v>
      </c>
      <c r="T109" s="1"/>
      <c r="U109" s="1"/>
      <c r="V109" s="1">
        <v>21</v>
      </c>
      <c r="W109" s="1">
        <v>15</v>
      </c>
      <c r="X109" s="1">
        <v>8</v>
      </c>
      <c r="Y109" s="1"/>
      <c r="Z109" s="1">
        <v>306</v>
      </c>
      <c r="AA109" s="1"/>
      <c r="AB109" s="1"/>
      <c r="AC109" s="1">
        <v>349</v>
      </c>
      <c r="AD109" s="1">
        <v>186</v>
      </c>
      <c r="AE109" s="1"/>
      <c r="AF109" s="1"/>
      <c r="AG109" s="1">
        <v>12</v>
      </c>
      <c r="AH109" s="1"/>
      <c r="AI109" s="1"/>
      <c r="AJ109" s="1"/>
      <c r="AK109" s="1"/>
      <c r="AL109" s="1"/>
      <c r="AM109" s="1">
        <v>1</v>
      </c>
      <c r="AN109" s="1"/>
      <c r="AO109" s="1">
        <v>26864</v>
      </c>
    </row>
    <row r="110" spans="1:41">
      <c r="A110" s="1" t="s">
        <v>228</v>
      </c>
      <c r="B110" s="12">
        <v>756</v>
      </c>
      <c r="C110" s="1">
        <v>10</v>
      </c>
      <c r="D110" s="1">
        <v>14</v>
      </c>
      <c r="E110" s="1"/>
      <c r="F110" s="1">
        <v>2</v>
      </c>
      <c r="G110" s="1">
        <v>12611</v>
      </c>
      <c r="H110" s="1">
        <v>1</v>
      </c>
      <c r="I110" s="1">
        <v>18</v>
      </c>
      <c r="J110" s="1">
        <v>7</v>
      </c>
      <c r="K110" s="1">
        <v>10417</v>
      </c>
      <c r="L110" s="1">
        <v>4</v>
      </c>
      <c r="M110" s="1">
        <v>29</v>
      </c>
      <c r="N110" s="1"/>
      <c r="O110" s="1"/>
      <c r="P110" s="1">
        <v>4</v>
      </c>
      <c r="Q110" s="1">
        <v>36</v>
      </c>
      <c r="R110" s="1">
        <v>22</v>
      </c>
      <c r="S110" s="1">
        <v>7</v>
      </c>
      <c r="T110" s="1">
        <v>1</v>
      </c>
      <c r="U110" s="1"/>
      <c r="V110" s="1">
        <v>27</v>
      </c>
      <c r="W110" s="1">
        <v>8</v>
      </c>
      <c r="X110" s="1">
        <v>5</v>
      </c>
      <c r="Y110" s="1"/>
      <c r="Z110" s="1">
        <v>121</v>
      </c>
      <c r="AA110" s="1"/>
      <c r="AB110" s="1"/>
      <c r="AC110" s="1">
        <v>165</v>
      </c>
      <c r="AD110" s="1">
        <v>118</v>
      </c>
      <c r="AE110" s="1"/>
      <c r="AF110" s="1"/>
      <c r="AG110" s="1">
        <v>20</v>
      </c>
      <c r="AH110" s="1"/>
      <c r="AI110" s="1"/>
      <c r="AJ110" s="1"/>
      <c r="AK110" s="1"/>
      <c r="AL110" s="1"/>
      <c r="AM110" s="1"/>
      <c r="AN110" s="1"/>
      <c r="AO110" s="1">
        <v>23647</v>
      </c>
    </row>
    <row r="111" spans="1:41">
      <c r="A111" s="1" t="s">
        <v>230</v>
      </c>
      <c r="B111" s="12">
        <v>761</v>
      </c>
      <c r="C111" s="1">
        <v>3</v>
      </c>
      <c r="D111" s="1">
        <v>18</v>
      </c>
      <c r="E111" s="1"/>
      <c r="F111" s="1"/>
      <c r="G111" s="1">
        <v>6875</v>
      </c>
      <c r="H111" s="1"/>
      <c r="I111" s="1">
        <v>1</v>
      </c>
      <c r="J111" s="1">
        <v>9</v>
      </c>
      <c r="K111" s="1">
        <v>1369</v>
      </c>
      <c r="L111" s="1">
        <v>2</v>
      </c>
      <c r="M111" s="1">
        <v>1</v>
      </c>
      <c r="N111" s="1"/>
      <c r="O111" s="1"/>
      <c r="P111" s="1"/>
      <c r="Q111" s="1">
        <v>8</v>
      </c>
      <c r="R111" s="1">
        <v>4</v>
      </c>
      <c r="S111" s="1">
        <v>10</v>
      </c>
      <c r="T111" s="1"/>
      <c r="U111" s="1"/>
      <c r="V111" s="1">
        <v>8</v>
      </c>
      <c r="W111" s="1">
        <v>3</v>
      </c>
      <c r="X111" s="1">
        <v>3</v>
      </c>
      <c r="Y111" s="1"/>
      <c r="Z111" s="1">
        <v>42</v>
      </c>
      <c r="AA111" s="1"/>
      <c r="AB111" s="1"/>
      <c r="AC111" s="1">
        <v>197</v>
      </c>
      <c r="AD111" s="1">
        <v>129</v>
      </c>
      <c r="AE111" s="1"/>
      <c r="AF111" s="1"/>
      <c r="AG111" s="1">
        <v>9</v>
      </c>
      <c r="AH111" s="1"/>
      <c r="AI111" s="1"/>
      <c r="AJ111" s="1"/>
      <c r="AK111" s="1"/>
      <c r="AL111" s="1"/>
      <c r="AM111" s="1"/>
      <c r="AN111" s="1"/>
      <c r="AO111" s="1">
        <v>8691</v>
      </c>
    </row>
    <row r="112" spans="1:41">
      <c r="A112" s="1" t="s">
        <v>232</v>
      </c>
      <c r="B112" s="12">
        <v>789</v>
      </c>
      <c r="C112" s="1"/>
      <c r="D112" s="1">
        <v>2</v>
      </c>
      <c r="E112" s="1"/>
      <c r="F112" s="1"/>
      <c r="G112" s="1">
        <v>7937</v>
      </c>
      <c r="H112" s="1"/>
      <c r="I112" s="1"/>
      <c r="J112" s="1">
        <v>4</v>
      </c>
      <c r="K112" s="1">
        <v>1052</v>
      </c>
      <c r="L112" s="1">
        <v>2</v>
      </c>
      <c r="M112" s="1"/>
      <c r="N112" s="1"/>
      <c r="O112" s="1"/>
      <c r="P112" s="1"/>
      <c r="Q112" s="1"/>
      <c r="R112" s="1">
        <v>19</v>
      </c>
      <c r="S112" s="1">
        <v>18</v>
      </c>
      <c r="T112" s="1"/>
      <c r="U112" s="1"/>
      <c r="V112" s="1">
        <v>14</v>
      </c>
      <c r="W112" s="1">
        <v>2</v>
      </c>
      <c r="X112" s="1">
        <v>28</v>
      </c>
      <c r="Y112" s="1"/>
      <c r="Z112" s="1">
        <v>41</v>
      </c>
      <c r="AA112" s="1"/>
      <c r="AB112" s="1"/>
      <c r="AC112" s="1">
        <v>7</v>
      </c>
      <c r="AD112" s="1">
        <v>69</v>
      </c>
      <c r="AE112" s="1"/>
      <c r="AF112" s="1"/>
      <c r="AG112" s="1">
        <v>18</v>
      </c>
      <c r="AH112" s="1"/>
      <c r="AI112" s="1"/>
      <c r="AJ112" s="1"/>
      <c r="AK112" s="1"/>
      <c r="AL112" s="1"/>
      <c r="AM112" s="1">
        <v>2</v>
      </c>
      <c r="AN112" s="1"/>
      <c r="AO112" s="1">
        <v>9215</v>
      </c>
    </row>
    <row r="113" spans="1:41">
      <c r="A113" s="1" t="s">
        <v>234</v>
      </c>
      <c r="B113" s="12">
        <v>790</v>
      </c>
      <c r="C113" s="1"/>
      <c r="D113" s="1">
        <v>8</v>
      </c>
      <c r="E113" s="1"/>
      <c r="F113" s="1"/>
      <c r="G113" s="1">
        <v>11835</v>
      </c>
      <c r="H113" s="1"/>
      <c r="I113" s="1"/>
      <c r="J113" s="1">
        <v>38</v>
      </c>
      <c r="K113" s="1">
        <v>13846</v>
      </c>
      <c r="L113" s="1"/>
      <c r="M113" s="1">
        <v>4</v>
      </c>
      <c r="N113" s="1"/>
      <c r="O113" s="1"/>
      <c r="P113" s="1">
        <v>10</v>
      </c>
      <c r="Q113" s="1"/>
      <c r="R113" s="1">
        <v>4</v>
      </c>
      <c r="S113" s="1">
        <v>27</v>
      </c>
      <c r="T113" s="1"/>
      <c r="U113" s="1"/>
      <c r="V113" s="1">
        <v>5</v>
      </c>
      <c r="W113" s="1"/>
      <c r="X113" s="1"/>
      <c r="Y113" s="1"/>
      <c r="Z113" s="1">
        <v>50</v>
      </c>
      <c r="AA113" s="1"/>
      <c r="AB113" s="1"/>
      <c r="AC113" s="1">
        <v>14</v>
      </c>
      <c r="AD113" s="1">
        <v>64</v>
      </c>
      <c r="AE113" s="1">
        <v>12</v>
      </c>
      <c r="AF113" s="1">
        <v>1</v>
      </c>
      <c r="AG113" s="1">
        <v>5</v>
      </c>
      <c r="AH113" s="1"/>
      <c r="AI113" s="1"/>
      <c r="AJ113" s="1"/>
      <c r="AK113" s="1"/>
      <c r="AL113" s="1"/>
      <c r="AM113" s="1">
        <v>1</v>
      </c>
      <c r="AN113" s="1"/>
      <c r="AO113" s="1">
        <v>25924</v>
      </c>
    </row>
    <row r="114" spans="1:41">
      <c r="A114" s="1" t="s">
        <v>236</v>
      </c>
      <c r="B114" s="12">
        <v>792</v>
      </c>
      <c r="C114" s="1"/>
      <c r="D114" s="1">
        <v>2</v>
      </c>
      <c r="E114" s="1"/>
      <c r="F114" s="1"/>
      <c r="G114" s="1">
        <v>2778</v>
      </c>
      <c r="H114" s="1">
        <v>1</v>
      </c>
      <c r="I114" s="1">
        <v>2</v>
      </c>
      <c r="J114" s="1">
        <v>1</v>
      </c>
      <c r="K114" s="1">
        <v>230</v>
      </c>
      <c r="L114" s="1"/>
      <c r="M114" s="1">
        <v>12</v>
      </c>
      <c r="N114" s="1"/>
      <c r="O114" s="1"/>
      <c r="P114" s="1">
        <v>2</v>
      </c>
      <c r="Q114" s="1"/>
      <c r="R114" s="1">
        <v>4</v>
      </c>
      <c r="S114" s="1">
        <v>3</v>
      </c>
      <c r="T114" s="1"/>
      <c r="U114" s="1"/>
      <c r="V114" s="1">
        <v>5</v>
      </c>
      <c r="W114" s="1"/>
      <c r="X114" s="1">
        <v>3</v>
      </c>
      <c r="Y114" s="1"/>
      <c r="Z114" s="1">
        <v>3</v>
      </c>
      <c r="AA114" s="1"/>
      <c r="AB114" s="1"/>
      <c r="AC114" s="1">
        <v>14</v>
      </c>
      <c r="AD114" s="1">
        <v>29</v>
      </c>
      <c r="AE114" s="1">
        <v>1</v>
      </c>
      <c r="AF114" s="1"/>
      <c r="AG114" s="1">
        <v>6</v>
      </c>
      <c r="AH114" s="1"/>
      <c r="AI114" s="1"/>
      <c r="AJ114" s="1"/>
      <c r="AK114" s="1"/>
      <c r="AL114" s="1"/>
      <c r="AM114" s="1"/>
      <c r="AN114" s="1"/>
      <c r="AO114" s="1">
        <v>3096</v>
      </c>
    </row>
    <row r="115" spans="1:41">
      <c r="A115" s="1" t="s">
        <v>238</v>
      </c>
      <c r="B115" s="12">
        <v>809</v>
      </c>
      <c r="C115" s="1">
        <v>3</v>
      </c>
      <c r="D115" s="1">
        <v>2</v>
      </c>
      <c r="E115" s="1"/>
      <c r="F115" s="1">
        <v>1</v>
      </c>
      <c r="G115" s="1">
        <v>3086</v>
      </c>
      <c r="H115" s="1"/>
      <c r="I115" s="1"/>
      <c r="J115" s="1"/>
      <c r="K115" s="1">
        <v>393</v>
      </c>
      <c r="L115" s="1"/>
      <c r="M115" s="1"/>
      <c r="N115" s="1"/>
      <c r="O115" s="1"/>
      <c r="P115" s="1">
        <v>3</v>
      </c>
      <c r="Q115" s="1"/>
      <c r="R115" s="1">
        <v>15</v>
      </c>
      <c r="S115" s="1">
        <v>1</v>
      </c>
      <c r="T115" s="1"/>
      <c r="U115" s="1"/>
      <c r="V115" s="1">
        <v>5</v>
      </c>
      <c r="W115" s="1"/>
      <c r="X115" s="1"/>
      <c r="Y115" s="1"/>
      <c r="Z115" s="1">
        <v>5</v>
      </c>
      <c r="AA115" s="1"/>
      <c r="AB115" s="1"/>
      <c r="AC115" s="1"/>
      <c r="AD115" s="1">
        <v>44</v>
      </c>
      <c r="AE115" s="1"/>
      <c r="AF115" s="1"/>
      <c r="AG115" s="1">
        <v>6</v>
      </c>
      <c r="AH115" s="1"/>
      <c r="AI115" s="1"/>
      <c r="AJ115" s="1"/>
      <c r="AK115" s="1"/>
      <c r="AL115" s="1"/>
      <c r="AM115" s="1"/>
      <c r="AN115" s="1"/>
      <c r="AO115" s="1">
        <v>3564</v>
      </c>
    </row>
    <row r="116" spans="1:41">
      <c r="A116" s="1" t="s">
        <v>240</v>
      </c>
      <c r="B116" s="12">
        <v>819</v>
      </c>
      <c r="C116" s="1"/>
      <c r="D116" s="1">
        <v>1</v>
      </c>
      <c r="E116" s="1"/>
      <c r="F116" s="1"/>
      <c r="G116" s="1">
        <v>2166</v>
      </c>
      <c r="H116" s="1"/>
      <c r="I116" s="1"/>
      <c r="J116" s="1"/>
      <c r="K116" s="1">
        <v>1702</v>
      </c>
      <c r="L116" s="1"/>
      <c r="M116" s="1">
        <v>1</v>
      </c>
      <c r="N116" s="1"/>
      <c r="O116" s="1"/>
      <c r="P116" s="1"/>
      <c r="Q116" s="1"/>
      <c r="R116" s="1">
        <v>5</v>
      </c>
      <c r="S116" s="1"/>
      <c r="T116" s="1"/>
      <c r="U116" s="1"/>
      <c r="V116" s="1">
        <v>2</v>
      </c>
      <c r="W116" s="1"/>
      <c r="X116" s="1">
        <v>2</v>
      </c>
      <c r="Y116" s="1"/>
      <c r="Z116" s="1">
        <v>3</v>
      </c>
      <c r="AA116" s="1"/>
      <c r="AB116" s="1"/>
      <c r="AC116" s="1">
        <v>1</v>
      </c>
      <c r="AD116" s="1">
        <v>18</v>
      </c>
      <c r="AE116" s="1"/>
      <c r="AF116" s="1"/>
      <c r="AG116" s="1">
        <v>6</v>
      </c>
      <c r="AH116" s="1"/>
      <c r="AI116" s="1"/>
      <c r="AJ116" s="1"/>
      <c r="AK116" s="1"/>
      <c r="AL116" s="1"/>
      <c r="AM116" s="1"/>
      <c r="AN116" s="1"/>
      <c r="AO116" s="1">
        <v>3907</v>
      </c>
    </row>
    <row r="117" spans="1:41">
      <c r="A117" s="1" t="s">
        <v>242</v>
      </c>
      <c r="B117" s="12">
        <v>837</v>
      </c>
      <c r="C117" s="1">
        <v>470</v>
      </c>
      <c r="D117" s="1">
        <v>14</v>
      </c>
      <c r="E117" s="1"/>
      <c r="F117" s="1"/>
      <c r="G117" s="1">
        <v>32960</v>
      </c>
      <c r="H117" s="1">
        <v>24</v>
      </c>
      <c r="I117" s="1"/>
      <c r="J117" s="1">
        <v>70</v>
      </c>
      <c r="K117" s="1">
        <v>61151</v>
      </c>
      <c r="L117" s="1">
        <v>12</v>
      </c>
      <c r="M117" s="1">
        <v>709</v>
      </c>
      <c r="N117" s="1"/>
      <c r="O117" s="1"/>
      <c r="P117" s="1">
        <v>13</v>
      </c>
      <c r="Q117" s="1">
        <v>1</v>
      </c>
      <c r="R117" s="1">
        <v>5</v>
      </c>
      <c r="S117" s="1">
        <v>3190</v>
      </c>
      <c r="T117" s="1">
        <v>8</v>
      </c>
      <c r="U117" s="1"/>
      <c r="V117" s="1">
        <v>61</v>
      </c>
      <c r="W117" s="1">
        <v>47</v>
      </c>
      <c r="X117" s="1">
        <v>29</v>
      </c>
      <c r="Y117" s="1"/>
      <c r="Z117" s="1">
        <v>507</v>
      </c>
      <c r="AA117" s="1">
        <v>1</v>
      </c>
      <c r="AB117" s="1"/>
      <c r="AC117" s="1">
        <v>370</v>
      </c>
      <c r="AD117" s="1">
        <v>2269</v>
      </c>
      <c r="AE117" s="1">
        <v>1</v>
      </c>
      <c r="AF117" s="1"/>
      <c r="AG117" s="1">
        <v>28</v>
      </c>
      <c r="AH117" s="1"/>
      <c r="AI117" s="1"/>
      <c r="AJ117" s="1"/>
      <c r="AK117" s="1"/>
      <c r="AL117" s="1">
        <v>5</v>
      </c>
      <c r="AM117" s="1"/>
      <c r="AN117" s="1"/>
      <c r="AO117" s="1">
        <v>101945</v>
      </c>
    </row>
    <row r="118" spans="1:41">
      <c r="A118" s="1" t="s">
        <v>244</v>
      </c>
      <c r="B118" s="12">
        <v>842</v>
      </c>
      <c r="C118" s="1">
        <v>5</v>
      </c>
      <c r="D118" s="1"/>
      <c r="E118" s="1"/>
      <c r="F118" s="1"/>
      <c r="G118" s="1">
        <v>1996</v>
      </c>
      <c r="H118" s="1"/>
      <c r="I118" s="1"/>
      <c r="J118" s="1">
        <v>4</v>
      </c>
      <c r="K118" s="1">
        <v>3185</v>
      </c>
      <c r="L118" s="1">
        <v>1</v>
      </c>
      <c r="M118" s="1">
        <v>2</v>
      </c>
      <c r="N118" s="1"/>
      <c r="O118" s="1"/>
      <c r="P118" s="1"/>
      <c r="Q118" s="1">
        <v>68</v>
      </c>
      <c r="R118" s="1"/>
      <c r="S118" s="1">
        <v>104</v>
      </c>
      <c r="T118" s="1"/>
      <c r="U118" s="1"/>
      <c r="V118" s="1">
        <v>1</v>
      </c>
      <c r="W118" s="1"/>
      <c r="X118" s="1"/>
      <c r="Y118" s="1"/>
      <c r="Z118" s="1">
        <v>6</v>
      </c>
      <c r="AA118" s="1"/>
      <c r="AB118" s="1"/>
      <c r="AC118" s="1">
        <v>1</v>
      </c>
      <c r="AD118" s="1">
        <v>5</v>
      </c>
      <c r="AE118" s="1"/>
      <c r="AF118" s="1"/>
      <c r="AG118" s="1">
        <v>1</v>
      </c>
      <c r="AH118" s="1"/>
      <c r="AI118" s="1"/>
      <c r="AJ118" s="1"/>
      <c r="AK118" s="1"/>
      <c r="AL118" s="1"/>
      <c r="AM118" s="1"/>
      <c r="AN118" s="1"/>
      <c r="AO118" s="1">
        <v>5379</v>
      </c>
    </row>
    <row r="119" spans="1:41">
      <c r="A119" s="1" t="s">
        <v>246</v>
      </c>
      <c r="B119" s="12">
        <v>847</v>
      </c>
      <c r="C119" s="1">
        <v>111</v>
      </c>
      <c r="D119" s="1">
        <v>48</v>
      </c>
      <c r="E119" s="1"/>
      <c r="F119" s="1"/>
      <c r="G119" s="1">
        <v>5883</v>
      </c>
      <c r="H119" s="1"/>
      <c r="I119" s="1">
        <v>2</v>
      </c>
      <c r="J119" s="1">
        <v>16</v>
      </c>
      <c r="K119" s="1">
        <v>17154</v>
      </c>
      <c r="L119" s="1">
        <v>3</v>
      </c>
      <c r="M119" s="1">
        <v>27</v>
      </c>
      <c r="N119" s="1"/>
      <c r="O119" s="1">
        <v>1</v>
      </c>
      <c r="P119" s="1">
        <v>1</v>
      </c>
      <c r="Q119" s="1">
        <v>3</v>
      </c>
      <c r="R119" s="1">
        <v>14</v>
      </c>
      <c r="S119" s="1">
        <v>1187</v>
      </c>
      <c r="T119" s="1"/>
      <c r="U119" s="1"/>
      <c r="V119" s="1">
        <v>9</v>
      </c>
      <c r="W119" s="1">
        <v>1</v>
      </c>
      <c r="X119" s="1">
        <v>8</v>
      </c>
      <c r="Y119" s="1">
        <v>1</v>
      </c>
      <c r="Z119" s="1">
        <v>24</v>
      </c>
      <c r="AA119" s="1"/>
      <c r="AB119" s="1"/>
      <c r="AC119" s="1">
        <v>6</v>
      </c>
      <c r="AD119" s="1">
        <v>120</v>
      </c>
      <c r="AE119" s="1"/>
      <c r="AF119" s="1"/>
      <c r="AG119" s="1">
        <v>26</v>
      </c>
      <c r="AH119" s="1"/>
      <c r="AI119" s="1"/>
      <c r="AJ119" s="1"/>
      <c r="AK119" s="1"/>
      <c r="AL119" s="1"/>
      <c r="AM119" s="1"/>
      <c r="AN119" s="1"/>
      <c r="AO119" s="1">
        <v>24645</v>
      </c>
    </row>
    <row r="120" spans="1:41">
      <c r="A120" s="1" t="s">
        <v>248</v>
      </c>
      <c r="B120" s="12">
        <v>854</v>
      </c>
      <c r="C120" s="1"/>
      <c r="D120" s="1">
        <v>1</v>
      </c>
      <c r="E120" s="1"/>
      <c r="F120" s="1"/>
      <c r="G120" s="1">
        <v>7024</v>
      </c>
      <c r="H120" s="1">
        <v>1</v>
      </c>
      <c r="I120" s="1"/>
      <c r="J120" s="1">
        <v>7</v>
      </c>
      <c r="K120" s="1">
        <v>6010</v>
      </c>
      <c r="L120" s="1">
        <v>1</v>
      </c>
      <c r="M120" s="1">
        <v>3</v>
      </c>
      <c r="N120" s="1"/>
      <c r="O120" s="1"/>
      <c r="P120" s="1"/>
      <c r="Q120" s="1">
        <v>202</v>
      </c>
      <c r="R120" s="1"/>
      <c r="S120" s="1">
        <v>1</v>
      </c>
      <c r="T120" s="1"/>
      <c r="U120" s="1"/>
      <c r="V120" s="1">
        <v>2</v>
      </c>
      <c r="W120" s="1">
        <v>22</v>
      </c>
      <c r="X120" s="1"/>
      <c r="Y120" s="1"/>
      <c r="Z120" s="1">
        <v>91</v>
      </c>
      <c r="AA120" s="1"/>
      <c r="AB120" s="1"/>
      <c r="AC120" s="1"/>
      <c r="AD120" s="1">
        <v>13</v>
      </c>
      <c r="AE120" s="1"/>
      <c r="AF120" s="1"/>
      <c r="AG120" s="1">
        <v>2</v>
      </c>
      <c r="AH120" s="1"/>
      <c r="AI120" s="1"/>
      <c r="AJ120" s="1"/>
      <c r="AK120" s="1"/>
      <c r="AL120" s="1"/>
      <c r="AM120" s="1">
        <v>1</v>
      </c>
      <c r="AN120" s="1"/>
      <c r="AO120" s="1">
        <v>13381</v>
      </c>
    </row>
    <row r="121" spans="1:41">
      <c r="A121" s="1" t="s">
        <v>251</v>
      </c>
      <c r="B121" s="12">
        <v>856</v>
      </c>
      <c r="C121" s="1">
        <v>7</v>
      </c>
      <c r="D121" s="1"/>
      <c r="E121" s="1"/>
      <c r="F121" s="1"/>
      <c r="G121" s="1">
        <v>2372</v>
      </c>
      <c r="H121" s="1"/>
      <c r="I121" s="1"/>
      <c r="J121" s="1"/>
      <c r="K121" s="1">
        <v>303</v>
      </c>
      <c r="L121" s="1"/>
      <c r="M121" s="1"/>
      <c r="N121" s="1"/>
      <c r="O121" s="1"/>
      <c r="P121" s="1">
        <v>1</v>
      </c>
      <c r="Q121" s="1"/>
      <c r="R121" s="1">
        <v>4</v>
      </c>
      <c r="S121" s="1">
        <v>221</v>
      </c>
      <c r="T121" s="1"/>
      <c r="U121" s="1"/>
      <c r="V121" s="1">
        <v>1</v>
      </c>
      <c r="W121" s="1">
        <v>1</v>
      </c>
      <c r="X121" s="1"/>
      <c r="Y121" s="1"/>
      <c r="Z121" s="1">
        <v>4</v>
      </c>
      <c r="AA121" s="1"/>
      <c r="AB121" s="1"/>
      <c r="AC121" s="1">
        <v>1</v>
      </c>
      <c r="AD121" s="1">
        <v>28</v>
      </c>
      <c r="AE121" s="1"/>
      <c r="AF121" s="1"/>
      <c r="AG121" s="1">
        <v>4</v>
      </c>
      <c r="AH121" s="1"/>
      <c r="AI121" s="1"/>
      <c r="AJ121" s="1"/>
      <c r="AK121" s="1"/>
      <c r="AL121" s="1"/>
      <c r="AM121" s="1"/>
      <c r="AN121" s="1"/>
      <c r="AO121" s="1">
        <v>2947</v>
      </c>
    </row>
    <row r="122" spans="1:41">
      <c r="A122" s="1" t="s">
        <v>253</v>
      </c>
      <c r="B122" s="12">
        <v>858</v>
      </c>
      <c r="C122" s="1"/>
      <c r="D122" s="1">
        <v>1</v>
      </c>
      <c r="E122" s="1"/>
      <c r="F122" s="1"/>
      <c r="G122" s="1">
        <v>8366</v>
      </c>
      <c r="H122" s="1"/>
      <c r="I122" s="1">
        <v>2</v>
      </c>
      <c r="J122" s="1"/>
      <c r="K122" s="1">
        <v>2841</v>
      </c>
      <c r="L122" s="1"/>
      <c r="M122" s="1"/>
      <c r="N122" s="1"/>
      <c r="O122" s="1"/>
      <c r="P122" s="1"/>
      <c r="Q122" s="1">
        <v>2</v>
      </c>
      <c r="R122" s="1">
        <v>11</v>
      </c>
      <c r="S122" s="1">
        <v>4</v>
      </c>
      <c r="T122" s="1"/>
      <c r="U122" s="1"/>
      <c r="V122" s="1">
        <v>5</v>
      </c>
      <c r="W122" s="1"/>
      <c r="X122" s="1"/>
      <c r="Y122" s="1"/>
      <c r="Z122" s="1">
        <v>6</v>
      </c>
      <c r="AA122" s="1"/>
      <c r="AB122" s="1"/>
      <c r="AC122" s="1">
        <v>4</v>
      </c>
      <c r="AD122" s="1">
        <v>34</v>
      </c>
      <c r="AE122" s="1"/>
      <c r="AF122" s="1"/>
      <c r="AG122" s="1">
        <v>5</v>
      </c>
      <c r="AH122" s="1"/>
      <c r="AI122" s="1"/>
      <c r="AJ122" s="1"/>
      <c r="AK122" s="1"/>
      <c r="AL122" s="1"/>
      <c r="AM122" s="1"/>
      <c r="AN122" s="1"/>
      <c r="AO122" s="1">
        <v>11281</v>
      </c>
    </row>
    <row r="123" spans="1:41">
      <c r="A123" s="1" t="s">
        <v>255</v>
      </c>
      <c r="B123" s="12">
        <v>861</v>
      </c>
      <c r="C123" s="1">
        <v>1</v>
      </c>
      <c r="D123" s="1">
        <v>4</v>
      </c>
      <c r="E123" s="1"/>
      <c r="F123" s="1"/>
      <c r="G123" s="1">
        <v>5198</v>
      </c>
      <c r="H123" s="1"/>
      <c r="I123" s="1"/>
      <c r="J123" s="1"/>
      <c r="K123" s="1">
        <v>625</v>
      </c>
      <c r="L123" s="1"/>
      <c r="M123" s="1">
        <v>1</v>
      </c>
      <c r="N123" s="1"/>
      <c r="O123" s="1"/>
      <c r="P123" s="1"/>
      <c r="Q123" s="1"/>
      <c r="R123" s="1">
        <v>14</v>
      </c>
      <c r="S123" s="1">
        <v>7</v>
      </c>
      <c r="T123" s="1">
        <v>1</v>
      </c>
      <c r="U123" s="1"/>
      <c r="V123" s="1">
        <v>6</v>
      </c>
      <c r="W123" s="1"/>
      <c r="X123" s="1">
        <v>2</v>
      </c>
      <c r="Y123" s="1"/>
      <c r="Z123" s="1">
        <v>6</v>
      </c>
      <c r="AA123" s="1"/>
      <c r="AB123" s="1"/>
      <c r="AC123" s="1"/>
      <c r="AD123" s="1">
        <v>45</v>
      </c>
      <c r="AE123" s="1"/>
      <c r="AF123" s="1"/>
      <c r="AG123" s="1">
        <v>17</v>
      </c>
      <c r="AH123" s="1"/>
      <c r="AI123" s="1"/>
      <c r="AJ123" s="1"/>
      <c r="AK123" s="1"/>
      <c r="AL123" s="1"/>
      <c r="AM123" s="1"/>
      <c r="AN123" s="1"/>
      <c r="AO123" s="1">
        <v>5927</v>
      </c>
    </row>
    <row r="124" spans="1:41">
      <c r="A124" s="1" t="s">
        <v>3488</v>
      </c>
      <c r="B124" s="12">
        <v>873</v>
      </c>
      <c r="C124" s="1">
        <v>1</v>
      </c>
      <c r="D124" s="1"/>
      <c r="E124" s="1"/>
      <c r="F124" s="1"/>
      <c r="G124" s="1">
        <v>2240</v>
      </c>
      <c r="H124" s="1"/>
      <c r="I124" s="1"/>
      <c r="J124" s="1">
        <v>14</v>
      </c>
      <c r="K124" s="1">
        <v>4055</v>
      </c>
      <c r="L124" s="1"/>
      <c r="M124" s="1">
        <v>1</v>
      </c>
      <c r="N124" s="1"/>
      <c r="O124" s="1"/>
      <c r="P124" s="1"/>
      <c r="Q124" s="1"/>
      <c r="R124" s="1"/>
      <c r="S124" s="1">
        <v>1217</v>
      </c>
      <c r="T124" s="1"/>
      <c r="U124" s="1"/>
      <c r="V124" s="1"/>
      <c r="W124" s="1"/>
      <c r="X124" s="1"/>
      <c r="Y124" s="1"/>
      <c r="Z124" s="1">
        <v>3</v>
      </c>
      <c r="AA124" s="1"/>
      <c r="AB124" s="1"/>
      <c r="AC124" s="1">
        <v>1</v>
      </c>
      <c r="AD124" s="1">
        <v>9</v>
      </c>
      <c r="AE124" s="1"/>
      <c r="AF124" s="1"/>
      <c r="AG124" s="1">
        <v>2</v>
      </c>
      <c r="AH124" s="1"/>
      <c r="AI124" s="1"/>
      <c r="AJ124" s="1"/>
      <c r="AK124" s="1"/>
      <c r="AL124" s="1"/>
      <c r="AM124" s="1"/>
      <c r="AN124" s="1"/>
      <c r="AO124" s="1">
        <v>7543</v>
      </c>
    </row>
    <row r="125" spans="1:41">
      <c r="A125" s="1" t="s">
        <v>259</v>
      </c>
      <c r="B125" s="12">
        <v>885</v>
      </c>
      <c r="C125" s="1">
        <v>1</v>
      </c>
      <c r="D125" s="1">
        <v>5</v>
      </c>
      <c r="E125" s="1"/>
      <c r="F125" s="1"/>
      <c r="G125" s="1">
        <v>4446</v>
      </c>
      <c r="H125" s="1"/>
      <c r="I125" s="1"/>
      <c r="J125" s="1">
        <v>1</v>
      </c>
      <c r="K125" s="1">
        <v>1033</v>
      </c>
      <c r="L125" s="1"/>
      <c r="M125" s="1">
        <v>2</v>
      </c>
      <c r="N125" s="1"/>
      <c r="O125" s="1"/>
      <c r="P125" s="1"/>
      <c r="Q125" s="1">
        <v>3</v>
      </c>
      <c r="R125" s="1"/>
      <c r="S125" s="1">
        <v>2</v>
      </c>
      <c r="T125" s="1"/>
      <c r="U125" s="1"/>
      <c r="V125" s="1">
        <v>6</v>
      </c>
      <c r="W125" s="1"/>
      <c r="X125" s="1">
        <v>1</v>
      </c>
      <c r="Y125" s="1"/>
      <c r="Z125" s="1">
        <v>14</v>
      </c>
      <c r="AA125" s="1"/>
      <c r="AB125" s="1"/>
      <c r="AC125" s="1">
        <v>16</v>
      </c>
      <c r="AD125" s="1">
        <v>29</v>
      </c>
      <c r="AE125" s="1"/>
      <c r="AF125" s="1"/>
      <c r="AG125" s="1">
        <v>2</v>
      </c>
      <c r="AH125" s="1"/>
      <c r="AI125" s="1"/>
      <c r="AJ125" s="1"/>
      <c r="AK125" s="1"/>
      <c r="AL125" s="1"/>
      <c r="AM125" s="1"/>
      <c r="AN125" s="1"/>
      <c r="AO125" s="1">
        <v>5561</v>
      </c>
    </row>
    <row r="126" spans="1:41">
      <c r="A126" s="1" t="s">
        <v>261</v>
      </c>
      <c r="B126" s="12">
        <v>887</v>
      </c>
      <c r="C126" s="1">
        <v>8</v>
      </c>
      <c r="D126" s="1">
        <v>83</v>
      </c>
      <c r="E126" s="1"/>
      <c r="F126" s="1"/>
      <c r="G126" s="1">
        <v>18823</v>
      </c>
      <c r="H126" s="1"/>
      <c r="I126" s="1">
        <v>8</v>
      </c>
      <c r="J126" s="1">
        <v>6</v>
      </c>
      <c r="K126" s="1">
        <v>7331</v>
      </c>
      <c r="L126" s="1">
        <v>2</v>
      </c>
      <c r="M126" s="1">
        <v>9</v>
      </c>
      <c r="N126" s="1"/>
      <c r="O126" s="1"/>
      <c r="P126" s="1">
        <v>6</v>
      </c>
      <c r="Q126" s="1">
        <v>118</v>
      </c>
      <c r="R126" s="1">
        <v>18</v>
      </c>
      <c r="S126" s="1">
        <v>6</v>
      </c>
      <c r="T126" s="1"/>
      <c r="U126" s="1"/>
      <c r="V126" s="1">
        <v>21</v>
      </c>
      <c r="W126" s="1">
        <v>2</v>
      </c>
      <c r="X126" s="1">
        <v>9</v>
      </c>
      <c r="Y126" s="1">
        <v>2</v>
      </c>
      <c r="Z126" s="1">
        <v>53</v>
      </c>
      <c r="AA126" s="1">
        <v>2</v>
      </c>
      <c r="AB126" s="1"/>
      <c r="AC126" s="1">
        <v>45</v>
      </c>
      <c r="AD126" s="1">
        <v>173</v>
      </c>
      <c r="AE126" s="1"/>
      <c r="AF126" s="1"/>
      <c r="AG126" s="1">
        <v>47</v>
      </c>
      <c r="AH126" s="1"/>
      <c r="AI126" s="1"/>
      <c r="AJ126" s="1"/>
      <c r="AK126" s="1"/>
      <c r="AL126" s="1">
        <v>1</v>
      </c>
      <c r="AM126" s="1"/>
      <c r="AN126" s="1"/>
      <c r="AO126" s="1">
        <v>26773</v>
      </c>
    </row>
    <row r="127" spans="1:41">
      <c r="A127" s="1" t="s">
        <v>263</v>
      </c>
      <c r="B127" s="12">
        <v>890</v>
      </c>
      <c r="C127" s="1">
        <v>1</v>
      </c>
      <c r="D127" s="1">
        <v>20</v>
      </c>
      <c r="E127" s="1"/>
      <c r="F127" s="1"/>
      <c r="G127" s="1">
        <v>10919</v>
      </c>
      <c r="H127" s="1"/>
      <c r="I127" s="1">
        <v>3</v>
      </c>
      <c r="J127" s="1">
        <v>12</v>
      </c>
      <c r="K127" s="1">
        <v>3701</v>
      </c>
      <c r="L127" s="1">
        <v>8</v>
      </c>
      <c r="M127" s="1">
        <v>6</v>
      </c>
      <c r="N127" s="1"/>
      <c r="O127" s="1"/>
      <c r="P127" s="1">
        <v>4</v>
      </c>
      <c r="Q127" s="1">
        <v>434</v>
      </c>
      <c r="R127" s="1">
        <v>20</v>
      </c>
      <c r="S127" s="1">
        <v>6</v>
      </c>
      <c r="T127" s="1"/>
      <c r="U127" s="1"/>
      <c r="V127" s="1">
        <v>3</v>
      </c>
      <c r="W127" s="1">
        <v>3</v>
      </c>
      <c r="X127" s="1">
        <v>3</v>
      </c>
      <c r="Y127" s="1"/>
      <c r="Z127" s="1">
        <v>47</v>
      </c>
      <c r="AA127" s="1"/>
      <c r="AB127" s="1"/>
      <c r="AC127" s="1">
        <v>38</v>
      </c>
      <c r="AD127" s="1">
        <v>101</v>
      </c>
      <c r="AE127" s="1">
        <v>2</v>
      </c>
      <c r="AF127" s="1"/>
      <c r="AG127" s="1">
        <v>21</v>
      </c>
      <c r="AH127" s="1"/>
      <c r="AI127" s="1"/>
      <c r="AJ127" s="1"/>
      <c r="AK127" s="1"/>
      <c r="AL127" s="1"/>
      <c r="AM127" s="1"/>
      <c r="AN127" s="1"/>
      <c r="AO127" s="1">
        <v>15352</v>
      </c>
    </row>
    <row r="128" spans="1:41">
      <c r="A128" s="1" t="s">
        <v>265</v>
      </c>
      <c r="B128" s="12">
        <v>893</v>
      </c>
      <c r="C128" s="1"/>
      <c r="D128" s="1">
        <v>2</v>
      </c>
      <c r="E128" s="1"/>
      <c r="F128" s="1"/>
      <c r="G128" s="1">
        <v>5675</v>
      </c>
      <c r="H128" s="1"/>
      <c r="I128" s="1"/>
      <c r="J128" s="1">
        <v>3</v>
      </c>
      <c r="K128" s="1">
        <v>3729</v>
      </c>
      <c r="L128" s="1"/>
      <c r="M128" s="1">
        <v>22</v>
      </c>
      <c r="N128" s="1"/>
      <c r="O128" s="1">
        <v>1</v>
      </c>
      <c r="P128" s="1"/>
      <c r="Q128" s="1">
        <v>24</v>
      </c>
      <c r="R128" s="1">
        <v>19</v>
      </c>
      <c r="S128" s="1"/>
      <c r="T128" s="1"/>
      <c r="U128" s="1"/>
      <c r="V128" s="1">
        <v>5</v>
      </c>
      <c r="W128" s="1"/>
      <c r="X128" s="1">
        <v>5</v>
      </c>
      <c r="Y128" s="1"/>
      <c r="Z128" s="1">
        <v>43</v>
      </c>
      <c r="AA128" s="1"/>
      <c r="AB128" s="1"/>
      <c r="AC128" s="1">
        <v>20</v>
      </c>
      <c r="AD128" s="1">
        <v>68</v>
      </c>
      <c r="AE128" s="1"/>
      <c r="AF128" s="1"/>
      <c r="AG128" s="1">
        <v>45</v>
      </c>
      <c r="AH128" s="1"/>
      <c r="AI128" s="1"/>
      <c r="AJ128" s="1"/>
      <c r="AK128" s="1"/>
      <c r="AL128" s="1"/>
      <c r="AM128" s="1"/>
      <c r="AN128" s="1"/>
      <c r="AO128" s="1">
        <v>9661</v>
      </c>
    </row>
    <row r="129" spans="1:41" ht="12" customHeight="1">
      <c r="A129" s="1" t="s">
        <v>267</v>
      </c>
      <c r="B129" s="12">
        <v>895</v>
      </c>
      <c r="C129" s="1">
        <v>1</v>
      </c>
      <c r="D129" s="1">
        <v>14</v>
      </c>
      <c r="E129" s="1"/>
      <c r="F129" s="1"/>
      <c r="G129" s="1">
        <v>14876</v>
      </c>
      <c r="H129" s="1">
        <v>1</v>
      </c>
      <c r="I129" s="1">
        <v>7</v>
      </c>
      <c r="J129" s="1">
        <v>18</v>
      </c>
      <c r="K129" s="1">
        <v>6602</v>
      </c>
      <c r="L129" s="1"/>
      <c r="M129" s="1">
        <v>8</v>
      </c>
      <c r="N129" s="1"/>
      <c r="O129" s="1"/>
      <c r="P129" s="1"/>
      <c r="Q129" s="1">
        <v>271</v>
      </c>
      <c r="R129" s="1">
        <v>1</v>
      </c>
      <c r="S129" s="1">
        <v>2382</v>
      </c>
      <c r="T129" s="1"/>
      <c r="U129" s="1"/>
      <c r="V129" s="1">
        <v>10</v>
      </c>
      <c r="W129" s="1">
        <v>7</v>
      </c>
      <c r="X129" s="1">
        <v>9</v>
      </c>
      <c r="Y129" s="1"/>
      <c r="Z129" s="1">
        <v>146</v>
      </c>
      <c r="AA129" s="1"/>
      <c r="AB129" s="1"/>
      <c r="AC129" s="1">
        <v>9</v>
      </c>
      <c r="AD129" s="1">
        <v>67</v>
      </c>
      <c r="AE129" s="1"/>
      <c r="AF129" s="1"/>
      <c r="AG129" s="1">
        <v>14</v>
      </c>
      <c r="AH129" s="1"/>
      <c r="AI129" s="1"/>
      <c r="AJ129" s="1"/>
      <c r="AK129" s="1"/>
      <c r="AL129" s="1"/>
      <c r="AM129" s="1">
        <v>2</v>
      </c>
      <c r="AN129" s="1"/>
      <c r="AO129" s="1">
        <v>24445</v>
      </c>
    </row>
    <row r="130" spans="1:41" s="64" customFormat="1">
      <c r="A130" s="216" t="s">
        <v>444</v>
      </c>
      <c r="B130" s="861" t="s">
        <v>3606</v>
      </c>
      <c r="C130" s="862"/>
      <c r="D130" s="862"/>
      <c r="E130" s="862"/>
      <c r="F130" s="862"/>
      <c r="G130" s="862"/>
      <c r="H130" s="862"/>
      <c r="I130" s="862"/>
      <c r="J130" s="862"/>
      <c r="K130" s="862"/>
      <c r="L130" s="862"/>
      <c r="M130" s="987"/>
      <c r="N130" s="751" t="s">
        <v>269</v>
      </c>
    </row>
    <row r="131" spans="1:41" s="64" customFormat="1">
      <c r="A131" s="219" t="s">
        <v>3530</v>
      </c>
      <c r="B131" s="828" t="s">
        <v>432</v>
      </c>
      <c r="C131" s="829"/>
      <c r="D131" s="829"/>
      <c r="E131" s="829"/>
      <c r="F131" s="829"/>
      <c r="G131" s="829"/>
      <c r="H131" s="829"/>
      <c r="I131" s="829"/>
      <c r="J131" s="829"/>
      <c r="K131" s="829"/>
      <c r="L131" s="829"/>
      <c r="M131" s="829"/>
    </row>
  </sheetData>
  <mergeCells count="7">
    <mergeCell ref="B130:M130"/>
    <mergeCell ref="B131:M131"/>
    <mergeCell ref="A4:B4"/>
    <mergeCell ref="A2:B3"/>
    <mergeCell ref="B1:AO1"/>
    <mergeCell ref="AN2:AN3"/>
    <mergeCell ref="AO2:AO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00000"/>
  </sheetPr>
  <dimension ref="B1:AC54"/>
  <sheetViews>
    <sheetView showGridLines="0" topLeftCell="A40" zoomScaleNormal="100" zoomScaleSheetLayoutView="80" workbookViewId="0">
      <selection activeCell="B49" sqref="B49:B51"/>
    </sheetView>
  </sheetViews>
  <sheetFormatPr defaultColWidth="11.42578125" defaultRowHeight="12.75"/>
  <cols>
    <col min="1" max="1" width="11" customWidth="1"/>
    <col min="2" max="2" width="39.42578125" customWidth="1"/>
    <col min="3" max="3" width="23.85546875" customWidth="1"/>
    <col min="4" max="4" width="8.7109375" customWidth="1"/>
    <col min="5" max="5" width="19.7109375" customWidth="1"/>
    <col min="6" max="6" width="17.42578125" customWidth="1"/>
    <col min="7" max="7" width="20.140625" customWidth="1"/>
    <col min="8" max="8" width="8.7109375" customWidth="1"/>
    <col min="9" max="9" width="18.140625" customWidth="1"/>
    <col min="10" max="10" width="10.85546875" customWidth="1"/>
    <col min="11" max="11" width="17.85546875" customWidth="1"/>
    <col min="12" max="12" width="14" customWidth="1"/>
    <col min="13" max="13" width="13" hidden="1" customWidth="1"/>
    <col min="14" max="14" width="9.85546875" hidden="1" customWidth="1"/>
    <col min="15" max="15" width="19.28515625" hidden="1" customWidth="1"/>
    <col min="16" max="16" width="11.28515625" hidden="1" customWidth="1"/>
    <col min="17" max="17" width="13.5703125" hidden="1" customWidth="1"/>
    <col min="18" max="18" width="15.85546875" hidden="1" customWidth="1"/>
    <col min="19" max="19" width="13.85546875" hidden="1" customWidth="1"/>
    <col min="20" max="20" width="17.5703125" hidden="1" customWidth="1"/>
    <col min="21" max="21" width="20.140625" hidden="1" customWidth="1"/>
    <col min="22" max="22" width="20.7109375" style="208" hidden="1" customWidth="1"/>
    <col min="23" max="23" width="18.28515625" style="208" hidden="1" customWidth="1"/>
    <col min="24" max="24" width="35.28515625" hidden="1" customWidth="1"/>
    <col min="25" max="246" width="9.140625" customWidth="1"/>
  </cols>
  <sheetData>
    <row r="1" spans="2:24" ht="7.7" customHeight="1"/>
    <row r="2" spans="2:24" ht="59.25" customHeight="1">
      <c r="B2" s="1001" t="s">
        <v>3607</v>
      </c>
      <c r="C2" s="1001"/>
      <c r="D2" s="1001"/>
      <c r="E2" s="1001"/>
      <c r="F2" s="1001"/>
      <c r="G2" s="1001"/>
      <c r="H2" s="1001"/>
      <c r="I2" s="1001"/>
      <c r="J2" s="1001"/>
      <c r="K2" s="1001"/>
      <c r="L2" s="1001"/>
      <c r="W2" s="715" t="s">
        <v>3608</v>
      </c>
      <c r="X2" s="716">
        <v>44.265124269114267</v>
      </c>
    </row>
    <row r="3" spans="2:24" ht="22.5" customHeight="1">
      <c r="W3" s="715" t="s">
        <v>3609</v>
      </c>
      <c r="X3" s="716">
        <v>50.016669218362267</v>
      </c>
    </row>
    <row r="4" spans="2:24" ht="267.75" customHeight="1">
      <c r="B4" s="1000"/>
      <c r="C4" s="1006"/>
      <c r="D4" s="1006"/>
      <c r="E4" s="1006"/>
      <c r="F4" s="1006"/>
      <c r="G4" s="1006"/>
      <c r="H4" s="1006"/>
      <c r="I4" s="1006"/>
      <c r="J4" s="1006"/>
      <c r="K4" s="1006"/>
      <c r="W4" s="715" t="s">
        <v>3610</v>
      </c>
      <c r="X4" s="716">
        <v>4.0779288795790309</v>
      </c>
    </row>
    <row r="5" spans="2:24" ht="31.5" customHeight="1">
      <c r="B5" s="267"/>
      <c r="W5" s="715" t="s">
        <v>3611</v>
      </c>
      <c r="X5" s="716">
        <v>1.6402776329444322</v>
      </c>
    </row>
    <row r="6" spans="2:24" ht="22.5" customHeight="1"/>
    <row r="7" spans="2:24" ht="39" customHeight="1">
      <c r="B7" s="557" t="s">
        <v>3612</v>
      </c>
      <c r="C7" s="557" t="s">
        <v>3608</v>
      </c>
      <c r="D7" s="557" t="s">
        <v>492</v>
      </c>
      <c r="E7" s="557" t="s">
        <v>3610</v>
      </c>
      <c r="F7" s="557" t="s">
        <v>492</v>
      </c>
      <c r="G7" s="557" t="s">
        <v>3609</v>
      </c>
      <c r="H7" s="557" t="s">
        <v>492</v>
      </c>
      <c r="I7" s="557" t="s">
        <v>3613</v>
      </c>
      <c r="J7" s="557" t="s">
        <v>492</v>
      </c>
      <c r="K7" s="557" t="s">
        <v>511</v>
      </c>
      <c r="L7" s="557" t="s">
        <v>3614</v>
      </c>
      <c r="M7" s="557" t="s">
        <v>3615</v>
      </c>
      <c r="O7" s="97">
        <v>2014</v>
      </c>
      <c r="P7" s="97">
        <v>2015</v>
      </c>
      <c r="Q7" s="97">
        <v>2016</v>
      </c>
      <c r="R7" s="97">
        <v>2017</v>
      </c>
      <c r="S7" s="97">
        <v>2018</v>
      </c>
      <c r="T7" s="97">
        <v>2019</v>
      </c>
      <c r="U7" s="97">
        <v>2020</v>
      </c>
      <c r="V7" s="97">
        <v>2021</v>
      </c>
      <c r="W7" s="97">
        <v>2022</v>
      </c>
    </row>
    <row r="8" spans="2:24" ht="25.5" customHeight="1">
      <c r="B8" s="558" t="s">
        <v>3616</v>
      </c>
      <c r="C8" s="761">
        <v>23011243</v>
      </c>
      <c r="D8" s="559">
        <v>44.265124269114267</v>
      </c>
      <c r="E8" s="761">
        <v>2119913</v>
      </c>
      <c r="F8" s="559">
        <v>4.0779288795790309</v>
      </c>
      <c r="G8" s="761">
        <v>26001186</v>
      </c>
      <c r="H8" s="559">
        <v>50.016669218362267</v>
      </c>
      <c r="I8" s="761">
        <v>89913</v>
      </c>
      <c r="J8" s="559">
        <v>0.17295937113909365</v>
      </c>
      <c r="K8" s="560">
        <v>51222255</v>
      </c>
      <c r="L8" s="559">
        <v>98.532681738194654</v>
      </c>
      <c r="M8" s="560">
        <v>51985041</v>
      </c>
      <c r="O8" s="97"/>
      <c r="P8" s="97"/>
      <c r="V8" s="268"/>
      <c r="W8" s="268"/>
    </row>
    <row r="9" spans="2:24" ht="20.25" customHeight="1">
      <c r="B9" s="9" t="s">
        <v>3617</v>
      </c>
      <c r="C9" s="5">
        <v>15127</v>
      </c>
      <c r="D9" s="559">
        <v>18.049589537991601</v>
      </c>
      <c r="E9" s="5">
        <v>1979</v>
      </c>
      <c r="F9" s="559">
        <v>2.3613497518136692</v>
      </c>
      <c r="G9" s="5">
        <v>58599</v>
      </c>
      <c r="H9" s="559"/>
      <c r="I9" s="5">
        <v>114</v>
      </c>
      <c r="J9" s="559">
        <v>0.13602520045819014</v>
      </c>
      <c r="K9" s="5">
        <v>75819</v>
      </c>
      <c r="L9" s="559">
        <v>90.467497136311565</v>
      </c>
      <c r="M9" s="561">
        <v>83808</v>
      </c>
      <c r="N9" s="95" t="s">
        <v>3618</v>
      </c>
      <c r="O9" s="96">
        <v>75388</v>
      </c>
      <c r="P9" s="96">
        <v>76243</v>
      </c>
      <c r="Q9">
        <v>77088</v>
      </c>
      <c r="R9" s="96">
        <v>77948</v>
      </c>
      <c r="S9" s="96">
        <v>76589</v>
      </c>
      <c r="T9" s="96">
        <v>77753</v>
      </c>
      <c r="U9" s="96">
        <v>79020</v>
      </c>
      <c r="V9" s="606">
        <v>80464</v>
      </c>
      <c r="W9" s="663">
        <v>82068</v>
      </c>
    </row>
    <row r="10" spans="2:24" ht="20.100000000000001" customHeight="1">
      <c r="B10" s="9" t="s">
        <v>3619</v>
      </c>
      <c r="C10" s="5">
        <v>4082986</v>
      </c>
      <c r="D10" s="559">
        <v>58.371800047807</v>
      </c>
      <c r="E10" s="5">
        <v>105615</v>
      </c>
      <c r="F10" s="559">
        <v>1.5099090866461791</v>
      </c>
      <c r="G10" s="5">
        <v>2720597</v>
      </c>
      <c r="H10" s="559"/>
      <c r="I10" s="5">
        <v>12066</v>
      </c>
      <c r="J10" s="559">
        <v>0.17249976839911751</v>
      </c>
      <c r="K10" s="5">
        <v>6921264</v>
      </c>
      <c r="L10" s="559">
        <v>98.948817920532875</v>
      </c>
      <c r="M10" s="561">
        <v>6994792</v>
      </c>
      <c r="N10" s="95" t="s">
        <v>3620</v>
      </c>
      <c r="O10" s="96">
        <v>6378132</v>
      </c>
      <c r="P10" s="96">
        <v>6456299</v>
      </c>
      <c r="Q10">
        <v>6534857</v>
      </c>
      <c r="R10" s="96">
        <v>6613118</v>
      </c>
      <c r="S10" s="96">
        <v>6407102</v>
      </c>
      <c r="T10" s="96">
        <v>6550206</v>
      </c>
      <c r="U10" s="96">
        <v>6677930</v>
      </c>
      <c r="V10" s="607">
        <v>6782584</v>
      </c>
      <c r="W10" s="664">
        <v>6887306</v>
      </c>
    </row>
    <row r="11" spans="2:24" ht="20.100000000000001" customHeight="1">
      <c r="B11" s="9" t="s">
        <v>3621</v>
      </c>
      <c r="C11" s="5">
        <v>50836</v>
      </c>
      <c r="D11" s="559">
        <v>16.489080476547272</v>
      </c>
      <c r="E11" s="5">
        <v>6032</v>
      </c>
      <c r="F11" s="559">
        <v>1.9565294955254768</v>
      </c>
      <c r="G11" s="5">
        <v>247209</v>
      </c>
      <c r="H11" s="559"/>
      <c r="I11" s="5">
        <v>422</v>
      </c>
      <c r="J11" s="559">
        <v>0.13687921868563513</v>
      </c>
      <c r="K11" s="5">
        <v>304499</v>
      </c>
      <c r="L11" s="559">
        <v>98.766789598476805</v>
      </c>
      <c r="M11" s="561">
        <v>308301</v>
      </c>
      <c r="N11" s="95" t="s">
        <v>3622</v>
      </c>
      <c r="O11" s="96">
        <v>259447</v>
      </c>
      <c r="P11" s="96">
        <v>262315</v>
      </c>
      <c r="Q11">
        <v>265190</v>
      </c>
      <c r="R11" s="96">
        <v>267992</v>
      </c>
      <c r="S11" s="96">
        <v>262174</v>
      </c>
      <c r="T11" s="96">
        <v>280109</v>
      </c>
      <c r="U11" s="96">
        <v>294206</v>
      </c>
      <c r="V11" s="606">
        <v>301270</v>
      </c>
      <c r="W11" s="664">
        <v>304978</v>
      </c>
    </row>
    <row r="12" spans="2:24" ht="20.100000000000001" customHeight="1">
      <c r="B12" s="9" t="s">
        <v>3623</v>
      </c>
      <c r="C12" s="5">
        <v>1182343</v>
      </c>
      <c r="D12" s="559">
        <v>41.697733987090146</v>
      </c>
      <c r="E12" s="5">
        <v>38377</v>
      </c>
      <c r="F12" s="559">
        <v>1.3534430678936302</v>
      </c>
      <c r="G12" s="5">
        <v>1556822</v>
      </c>
      <c r="H12" s="559"/>
      <c r="I12" s="5">
        <v>1946</v>
      </c>
      <c r="J12" s="559">
        <v>6.8629653441410338E-2</v>
      </c>
      <c r="K12" s="5">
        <v>2779488</v>
      </c>
      <c r="L12" s="559">
        <v>98.024305336361124</v>
      </c>
      <c r="M12" s="561">
        <v>2835509</v>
      </c>
      <c r="N12" s="95" t="s">
        <v>3624</v>
      </c>
      <c r="O12" s="96">
        <v>2432003</v>
      </c>
      <c r="P12" s="96">
        <v>2460863</v>
      </c>
      <c r="Q12">
        <v>2489514</v>
      </c>
      <c r="R12" s="96">
        <v>2517897</v>
      </c>
      <c r="S12" s="96">
        <v>2535517</v>
      </c>
      <c r="T12" s="96">
        <v>2638151</v>
      </c>
      <c r="U12" s="96">
        <v>2722128</v>
      </c>
      <c r="V12" s="606">
        <v>2771139</v>
      </c>
      <c r="W12" s="664">
        <v>2804025</v>
      </c>
    </row>
    <row r="13" spans="2:24" ht="20.100000000000001" customHeight="1">
      <c r="B13" s="9" t="s">
        <v>3625</v>
      </c>
      <c r="C13" s="5">
        <v>6002593</v>
      </c>
      <c r="D13" s="559">
        <v>75.332849319693096</v>
      </c>
      <c r="E13" s="5">
        <v>134423</v>
      </c>
      <c r="F13" s="559">
        <v>1.6870155288058186</v>
      </c>
      <c r="G13" s="5">
        <v>1730222</v>
      </c>
      <c r="H13" s="559"/>
      <c r="I13" s="5">
        <v>10970</v>
      </c>
      <c r="J13" s="559">
        <v>0.1376740613659852</v>
      </c>
      <c r="K13" s="5">
        <v>7878208</v>
      </c>
      <c r="L13" s="559">
        <v>98.871913550227504</v>
      </c>
      <c r="M13" s="561">
        <v>7968095</v>
      </c>
      <c r="N13" s="95" t="s">
        <v>3626</v>
      </c>
      <c r="O13" s="96">
        <v>7776845</v>
      </c>
      <c r="P13" s="96">
        <v>7878783</v>
      </c>
      <c r="Q13">
        <v>7980001</v>
      </c>
      <c r="R13" s="96">
        <v>8080734</v>
      </c>
      <c r="S13" s="96">
        <v>7412566</v>
      </c>
      <c r="T13" s="96">
        <v>7592871</v>
      </c>
      <c r="U13" s="96">
        <v>7743955</v>
      </c>
      <c r="V13" s="606">
        <v>7834167</v>
      </c>
      <c r="W13" s="664">
        <v>7901653</v>
      </c>
    </row>
    <row r="14" spans="2:24" ht="20.100000000000001" customHeight="1">
      <c r="B14" s="9" t="s">
        <v>3627</v>
      </c>
      <c r="C14" s="5">
        <v>672430</v>
      </c>
      <c r="D14" s="559">
        <v>29.767646526296311</v>
      </c>
      <c r="E14" s="5">
        <v>41938</v>
      </c>
      <c r="F14" s="559">
        <v>1.8565435212881856</v>
      </c>
      <c r="G14" s="5">
        <v>1616374</v>
      </c>
      <c r="H14" s="559"/>
      <c r="I14" s="5">
        <v>1774</v>
      </c>
      <c r="J14" s="559">
        <v>7.8532791424608742E-2</v>
      </c>
      <c r="K14" s="5">
        <v>2332516</v>
      </c>
      <c r="L14" s="559">
        <v>103.2576057060669</v>
      </c>
      <c r="M14" s="561">
        <v>2258929</v>
      </c>
      <c r="N14" s="95" t="s">
        <v>3628</v>
      </c>
      <c r="O14" s="96">
        <v>2073004</v>
      </c>
      <c r="P14" s="96">
        <v>2097161</v>
      </c>
      <c r="Q14">
        <v>2121956</v>
      </c>
      <c r="R14" s="96">
        <v>2146696</v>
      </c>
      <c r="S14" s="96">
        <v>2070110</v>
      </c>
      <c r="T14" s="96">
        <v>2130512</v>
      </c>
      <c r="U14" s="96">
        <v>2180976</v>
      </c>
      <c r="V14" s="606">
        <v>2213061</v>
      </c>
      <c r="W14" s="664">
        <v>2236603</v>
      </c>
    </row>
    <row r="15" spans="2:24" ht="20.100000000000001" customHeight="1">
      <c r="B15" s="9" t="s">
        <v>3629</v>
      </c>
      <c r="C15" s="5">
        <v>476650</v>
      </c>
      <c r="D15" s="559">
        <v>37.609142655151032</v>
      </c>
      <c r="E15" s="5">
        <v>30503</v>
      </c>
      <c r="F15" s="559">
        <v>2.4067799819785414</v>
      </c>
      <c r="G15" s="5">
        <v>679408</v>
      </c>
      <c r="H15" s="559"/>
      <c r="I15" s="5">
        <v>1494</v>
      </c>
      <c r="J15" s="559">
        <v>0.11788116883834183</v>
      </c>
      <c r="K15" s="5">
        <v>1188055</v>
      </c>
      <c r="L15" s="559">
        <v>93.741172720372305</v>
      </c>
      <c r="M15" s="561">
        <v>1267378</v>
      </c>
      <c r="N15" s="95" t="s">
        <v>3630</v>
      </c>
      <c r="O15" s="96">
        <v>1274615</v>
      </c>
      <c r="P15" s="96">
        <v>1276407</v>
      </c>
      <c r="Q15">
        <v>1278107</v>
      </c>
      <c r="R15" s="96">
        <v>1279955</v>
      </c>
      <c r="S15" s="96">
        <v>1217376</v>
      </c>
      <c r="T15" s="96">
        <v>1230910</v>
      </c>
      <c r="U15" s="96">
        <v>1242731</v>
      </c>
      <c r="V15" s="606">
        <v>1251675</v>
      </c>
      <c r="W15" s="664">
        <v>1259601</v>
      </c>
    </row>
    <row r="16" spans="2:24" ht="20.100000000000001" customHeight="1">
      <c r="B16" s="9" t="s">
        <v>419</v>
      </c>
      <c r="C16" s="5">
        <v>478688</v>
      </c>
      <c r="D16" s="559">
        <v>45.74539046537808</v>
      </c>
      <c r="E16" s="5">
        <v>20451</v>
      </c>
      <c r="F16" s="559">
        <v>1.9543815186665365</v>
      </c>
      <c r="G16" s="5">
        <v>427335</v>
      </c>
      <c r="H16" s="559"/>
      <c r="I16" s="5">
        <v>2117</v>
      </c>
      <c r="J16" s="559">
        <v>0.20230921104185898</v>
      </c>
      <c r="K16" s="5">
        <v>928591</v>
      </c>
      <c r="L16" s="559">
        <v>88.739968158040099</v>
      </c>
      <c r="M16" s="561">
        <v>1046418</v>
      </c>
      <c r="N16" s="95" t="s">
        <v>3631</v>
      </c>
      <c r="O16" s="96">
        <v>986042</v>
      </c>
      <c r="P16" s="96">
        <v>987991</v>
      </c>
      <c r="Q16">
        <v>989934</v>
      </c>
      <c r="R16" s="96">
        <v>991860</v>
      </c>
      <c r="S16" s="96">
        <v>998255</v>
      </c>
      <c r="T16" s="96">
        <v>1008344</v>
      </c>
      <c r="U16" s="96">
        <v>1018453</v>
      </c>
      <c r="V16" s="606">
        <v>1027314</v>
      </c>
      <c r="W16" s="664">
        <v>1036455</v>
      </c>
    </row>
    <row r="17" spans="2:28" ht="20.100000000000001" customHeight="1">
      <c r="B17" s="9" t="s">
        <v>3632</v>
      </c>
      <c r="C17" s="5">
        <v>71078</v>
      </c>
      <c r="D17" s="559">
        <v>16.769334940793712</v>
      </c>
      <c r="E17" s="5">
        <v>10572</v>
      </c>
      <c r="F17" s="559">
        <v>2.4942374432886565</v>
      </c>
      <c r="G17" s="5">
        <v>336088</v>
      </c>
      <c r="H17" s="559"/>
      <c r="I17" s="5">
        <v>1010</v>
      </c>
      <c r="J17" s="559">
        <v>0.23828791314051673</v>
      </c>
      <c r="K17" s="5">
        <v>418748</v>
      </c>
      <c r="L17" s="559">
        <v>98.794640645311986</v>
      </c>
      <c r="M17" s="561">
        <v>423857</v>
      </c>
      <c r="N17" s="95" t="s">
        <v>3633</v>
      </c>
      <c r="O17" s="96">
        <v>471541</v>
      </c>
      <c r="P17" s="96">
        <v>477642</v>
      </c>
      <c r="Q17">
        <v>483846</v>
      </c>
      <c r="R17" s="96">
        <v>490056</v>
      </c>
      <c r="S17" s="96">
        <v>401849</v>
      </c>
      <c r="T17" s="96">
        <v>406142</v>
      </c>
      <c r="U17" s="96">
        <v>410521</v>
      </c>
      <c r="V17" s="606">
        <v>414841</v>
      </c>
      <c r="W17" s="664">
        <v>419275</v>
      </c>
    </row>
    <row r="18" spans="2:28" ht="20.100000000000001" customHeight="1">
      <c r="B18" s="9" t="s">
        <v>3634</v>
      </c>
      <c r="C18" s="5">
        <v>159600</v>
      </c>
      <c r="D18" s="559">
        <v>10.444506686840183</v>
      </c>
      <c r="E18" s="5">
        <v>10035</v>
      </c>
      <c r="F18" s="559">
        <v>0.65670817420075966</v>
      </c>
      <c r="G18" s="5">
        <v>254998</v>
      </c>
      <c r="H18" s="559"/>
      <c r="I18" s="5">
        <v>528</v>
      </c>
      <c r="J18" s="559">
        <v>3.4553255204584063E-2</v>
      </c>
      <c r="K18" s="5">
        <v>425161</v>
      </c>
      <c r="L18" s="559">
        <v>27.823288894007892</v>
      </c>
      <c r="M18" s="561">
        <v>1528076</v>
      </c>
      <c r="N18" s="95" t="s">
        <v>3635</v>
      </c>
      <c r="O18" s="96">
        <v>350239</v>
      </c>
      <c r="P18" s="96">
        <v>356479</v>
      </c>
      <c r="Q18">
        <v>362721</v>
      </c>
      <c r="R18" s="96">
        <v>368989</v>
      </c>
      <c r="S18" s="96">
        <v>420504</v>
      </c>
      <c r="T18" s="96">
        <v>428563</v>
      </c>
      <c r="U18" s="96">
        <v>435195</v>
      </c>
      <c r="V18" s="606">
        <v>439238</v>
      </c>
      <c r="W18" s="664">
        <v>442068</v>
      </c>
    </row>
    <row r="19" spans="2:28" ht="20.100000000000001" customHeight="1">
      <c r="B19" s="9" t="s">
        <v>3636</v>
      </c>
      <c r="C19" s="5">
        <v>279929</v>
      </c>
      <c r="D19" s="559">
        <v>62.961705075550725</v>
      </c>
      <c r="E19" s="5">
        <v>27892</v>
      </c>
      <c r="F19" s="559">
        <v>6.2734760527393032</v>
      </c>
      <c r="G19" s="5">
        <v>1041296</v>
      </c>
      <c r="H19" s="559"/>
      <c r="I19" s="5">
        <v>2304</v>
      </c>
      <c r="J19" s="559">
        <v>0.51821629232437105</v>
      </c>
      <c r="K19" s="5">
        <v>1351421</v>
      </c>
      <c r="L19" s="559">
        <v>303.96197048146433</v>
      </c>
      <c r="M19" s="561">
        <v>444602</v>
      </c>
      <c r="N19" s="95" t="s">
        <v>3637</v>
      </c>
      <c r="O19" s="96">
        <v>1366984</v>
      </c>
      <c r="P19" s="96">
        <v>1379169</v>
      </c>
      <c r="Q19">
        <v>1391836</v>
      </c>
      <c r="R19" s="96">
        <v>1404205</v>
      </c>
      <c r="S19" s="96">
        <v>1464488</v>
      </c>
      <c r="T19" s="96">
        <v>1478407</v>
      </c>
      <c r="U19" s="96">
        <v>1491937</v>
      </c>
      <c r="V19" s="606">
        <v>1504044</v>
      </c>
      <c r="W19" s="664">
        <v>1516018</v>
      </c>
    </row>
    <row r="20" spans="2:28" ht="20.100000000000001" customHeight="1">
      <c r="B20" s="9" t="s">
        <v>3638</v>
      </c>
      <c r="C20" s="5">
        <v>321853</v>
      </c>
      <c r="D20" s="559">
        <v>23.670552518571853</v>
      </c>
      <c r="E20" s="5">
        <v>24752</v>
      </c>
      <c r="F20" s="559">
        <v>1.820376121831055</v>
      </c>
      <c r="G20" s="5">
        <v>941595</v>
      </c>
      <c r="H20" s="559"/>
      <c r="I20" s="5">
        <v>1091</v>
      </c>
      <c r="J20" s="559">
        <v>8.0237166649873987E-2</v>
      </c>
      <c r="K20" s="5">
        <v>1289291</v>
      </c>
      <c r="L20" s="559">
        <v>94.820400391551487</v>
      </c>
      <c r="M20" s="561">
        <v>1359719</v>
      </c>
      <c r="N20" s="95" t="s">
        <v>3639</v>
      </c>
      <c r="O20" s="96">
        <v>1016533</v>
      </c>
      <c r="P20" s="96">
        <v>1028890</v>
      </c>
      <c r="Q20">
        <v>1041204</v>
      </c>
      <c r="R20" s="96">
        <v>1053475</v>
      </c>
      <c r="S20" s="96">
        <v>1200574</v>
      </c>
      <c r="T20" s="96">
        <v>1252398</v>
      </c>
      <c r="U20" s="96">
        <v>1295387</v>
      </c>
      <c r="V20" s="606">
        <v>1322466</v>
      </c>
      <c r="W20" s="664">
        <v>1341697</v>
      </c>
    </row>
    <row r="21" spans="2:28" ht="20.100000000000001" customHeight="1">
      <c r="B21" s="9" t="s">
        <v>3640</v>
      </c>
      <c r="C21" s="5">
        <v>49932</v>
      </c>
      <c r="D21" s="559">
        <v>8.9539391809258078</v>
      </c>
      <c r="E21" s="5">
        <v>11802</v>
      </c>
      <c r="F21" s="559">
        <v>2.1163660621101972</v>
      </c>
      <c r="G21" s="5">
        <v>375810</v>
      </c>
      <c r="H21" s="559"/>
      <c r="I21" s="5">
        <v>825</v>
      </c>
      <c r="J21" s="559">
        <v>0.14794119651253285</v>
      </c>
      <c r="K21" s="5">
        <v>438369</v>
      </c>
      <c r="L21" s="559">
        <v>78.609496210912141</v>
      </c>
      <c r="M21" s="561">
        <v>557654</v>
      </c>
      <c r="N21" s="95" t="s">
        <v>3641</v>
      </c>
      <c r="O21" s="96">
        <v>495151</v>
      </c>
      <c r="P21" s="96">
        <v>500093</v>
      </c>
      <c r="Q21">
        <v>505016</v>
      </c>
      <c r="R21" s="96">
        <v>510047</v>
      </c>
      <c r="S21" s="96">
        <v>534826</v>
      </c>
      <c r="T21" s="96">
        <v>539933</v>
      </c>
      <c r="U21" s="96">
        <v>544764</v>
      </c>
      <c r="V21" s="606">
        <v>549225</v>
      </c>
      <c r="W21" s="664">
        <v>553519</v>
      </c>
      <c r="Z21" s="754"/>
      <c r="AA21" s="754"/>
      <c r="AB21" s="754"/>
    </row>
    <row r="22" spans="2:28" ht="20.100000000000001" customHeight="1">
      <c r="B22" s="9" t="s">
        <v>3642</v>
      </c>
      <c r="C22" s="5">
        <v>331198</v>
      </c>
      <c r="D22" s="559">
        <v>17.728510207337038</v>
      </c>
      <c r="E22" s="5">
        <v>41218</v>
      </c>
      <c r="F22" s="559">
        <v>2.2063349830796621</v>
      </c>
      <c r="G22" s="5">
        <v>1341137</v>
      </c>
      <c r="H22" s="559"/>
      <c r="I22" s="5">
        <v>893</v>
      </c>
      <c r="J22" s="559">
        <v>4.7800891355479116E-2</v>
      </c>
      <c r="K22" s="5">
        <v>1714446</v>
      </c>
      <c r="L22" s="559">
        <v>91.771609161070273</v>
      </c>
      <c r="M22" s="561">
        <v>1868166</v>
      </c>
      <c r="N22" s="95" t="s">
        <v>3643</v>
      </c>
      <c r="O22" s="96">
        <v>1683782</v>
      </c>
      <c r="P22" s="96">
        <v>1709644</v>
      </c>
      <c r="Q22">
        <v>1736170</v>
      </c>
      <c r="R22" s="96">
        <v>1762530</v>
      </c>
      <c r="S22" s="96">
        <v>1784783</v>
      </c>
      <c r="T22" s="96">
        <v>1808439</v>
      </c>
      <c r="U22" s="96">
        <v>1828947</v>
      </c>
      <c r="V22" s="606">
        <v>1844076</v>
      </c>
      <c r="W22" s="664">
        <v>1856496</v>
      </c>
      <c r="Z22" s="754"/>
      <c r="AA22" s="754"/>
      <c r="AB22" s="754"/>
    </row>
    <row r="23" spans="2:28" ht="20.100000000000001" customHeight="1">
      <c r="B23" s="9" t="s">
        <v>3644</v>
      </c>
      <c r="C23" s="5">
        <v>1618842</v>
      </c>
      <c r="D23" s="559">
        <v>45.254735787465926</v>
      </c>
      <c r="E23" s="5">
        <v>33187</v>
      </c>
      <c r="F23" s="559">
        <v>0.92774274239155619</v>
      </c>
      <c r="G23" s="5">
        <v>965233</v>
      </c>
      <c r="H23" s="559"/>
      <c r="I23" s="5">
        <v>2597</v>
      </c>
      <c r="J23" s="559">
        <v>7.2599147316445345E-2</v>
      </c>
      <c r="K23" s="5">
        <v>2619859</v>
      </c>
      <c r="L23" s="559">
        <v>73.238170769855671</v>
      </c>
      <c r="M23" s="561">
        <v>3577177</v>
      </c>
      <c r="N23" s="95" t="s">
        <v>3645</v>
      </c>
      <c r="O23" s="96">
        <v>2639059</v>
      </c>
      <c r="P23" s="96">
        <v>2680041</v>
      </c>
      <c r="Q23">
        <v>2721368</v>
      </c>
      <c r="R23" s="96">
        <v>2762784</v>
      </c>
      <c r="S23" s="96">
        <v>2919060</v>
      </c>
      <c r="T23" s="96">
        <v>3085522</v>
      </c>
      <c r="U23" s="96">
        <v>3242999</v>
      </c>
      <c r="V23" s="606">
        <v>3372221</v>
      </c>
      <c r="W23" s="664">
        <v>3478323</v>
      </c>
      <c r="Z23" s="756"/>
      <c r="AA23" s="754"/>
      <c r="AB23" s="756"/>
    </row>
    <row r="24" spans="2:28" ht="20.100000000000001" customHeight="1">
      <c r="B24" s="9" t="s">
        <v>3646</v>
      </c>
      <c r="C24" s="5">
        <v>5068</v>
      </c>
      <c r="D24" s="559">
        <v>9.6300378132897553</v>
      </c>
      <c r="E24" s="5">
        <v>930</v>
      </c>
      <c r="F24" s="559">
        <v>1.7671537423755868</v>
      </c>
      <c r="G24" s="5">
        <v>46183</v>
      </c>
      <c r="H24" s="559"/>
      <c r="I24" s="5">
        <v>40</v>
      </c>
      <c r="J24" s="559">
        <v>7.600661257529405E-2</v>
      </c>
      <c r="K24" s="5">
        <v>52221</v>
      </c>
      <c r="L24" s="559">
        <v>99.228532882360767</v>
      </c>
      <c r="M24" s="561">
        <v>52627</v>
      </c>
      <c r="N24" s="95" t="s">
        <v>3647</v>
      </c>
      <c r="O24" s="96">
        <v>40839</v>
      </c>
      <c r="P24" s="96">
        <v>41482</v>
      </c>
      <c r="Q24">
        <v>42123</v>
      </c>
      <c r="R24" s="96">
        <v>42777</v>
      </c>
      <c r="S24" s="96">
        <v>48114</v>
      </c>
      <c r="T24" s="96">
        <v>49473</v>
      </c>
      <c r="U24" s="96">
        <v>50636</v>
      </c>
      <c r="V24" s="606">
        <v>51450</v>
      </c>
      <c r="W24" s="664">
        <v>52061</v>
      </c>
      <c r="Z24" s="756"/>
      <c r="AA24" s="754"/>
      <c r="AB24" s="756"/>
    </row>
    <row r="25" spans="2:28" ht="20.100000000000001" customHeight="1">
      <c r="B25" s="9" t="s">
        <v>3648</v>
      </c>
      <c r="C25" s="5">
        <v>19284</v>
      </c>
      <c r="D25" s="559">
        <v>20.897042728188904</v>
      </c>
      <c r="E25" s="5">
        <v>1985</v>
      </c>
      <c r="F25" s="559">
        <v>2.1510386753502888</v>
      </c>
      <c r="G25" s="5">
        <v>64774</v>
      </c>
      <c r="H25" s="559"/>
      <c r="I25" s="5">
        <v>234</v>
      </c>
      <c r="J25" s="559">
        <v>0.25357332495313228</v>
      </c>
      <c r="K25" s="5">
        <v>86277</v>
      </c>
      <c r="L25" s="559">
        <v>93.49378528624527</v>
      </c>
      <c r="M25" s="561">
        <v>92281</v>
      </c>
      <c r="N25" s="95" t="s">
        <v>3649</v>
      </c>
      <c r="O25" s="96">
        <v>109490</v>
      </c>
      <c r="P25" s="96">
        <v>111060</v>
      </c>
      <c r="Q25">
        <v>112621</v>
      </c>
      <c r="R25" s="96">
        <v>114207</v>
      </c>
      <c r="S25" s="96">
        <v>82767</v>
      </c>
      <c r="T25" s="96">
        <v>84716</v>
      </c>
      <c r="U25" s="96">
        <v>86657</v>
      </c>
      <c r="V25" s="606">
        <v>88490</v>
      </c>
      <c r="W25" s="664">
        <v>90357</v>
      </c>
      <c r="Z25" s="756"/>
      <c r="AA25" s="754"/>
      <c r="AB25" s="756"/>
    </row>
    <row r="26" spans="2:28" ht="20.100000000000001" customHeight="1">
      <c r="B26" s="9" t="s">
        <v>3650</v>
      </c>
      <c r="C26" s="5">
        <v>325136</v>
      </c>
      <c r="D26" s="559">
        <v>28.282582259189738</v>
      </c>
      <c r="E26" s="5">
        <v>25342</v>
      </c>
      <c r="F26" s="559">
        <v>2.204422763435566</v>
      </c>
      <c r="G26" s="5">
        <v>828777</v>
      </c>
      <c r="H26" s="559"/>
      <c r="I26" s="5">
        <v>2191</v>
      </c>
      <c r="J26" s="559">
        <v>0.19058836219269693</v>
      </c>
      <c r="K26" s="5">
        <v>1181446</v>
      </c>
      <c r="L26" s="559">
        <v>102.77035972574762</v>
      </c>
      <c r="M26" s="561">
        <v>1149598</v>
      </c>
      <c r="N26" s="95" t="s">
        <v>3651</v>
      </c>
      <c r="O26" s="96">
        <v>1140539</v>
      </c>
      <c r="P26" s="96">
        <v>1154777</v>
      </c>
      <c r="Q26">
        <v>1168869</v>
      </c>
      <c r="R26" s="96">
        <v>1182944</v>
      </c>
      <c r="S26" s="96">
        <v>1100386</v>
      </c>
      <c r="T26" s="96">
        <v>1111844</v>
      </c>
      <c r="U26" s="96">
        <v>1122622</v>
      </c>
      <c r="V26" s="606">
        <v>1131934</v>
      </c>
      <c r="W26" s="664">
        <v>1140932</v>
      </c>
      <c r="Z26" s="754"/>
      <c r="AA26" s="754"/>
      <c r="AB26" s="754"/>
    </row>
    <row r="27" spans="2:28" ht="18.75" customHeight="1">
      <c r="B27" s="9" t="s">
        <v>279</v>
      </c>
      <c r="C27" s="5"/>
      <c r="D27" s="559"/>
      <c r="E27" s="5">
        <v>471</v>
      </c>
      <c r="F27" s="559"/>
      <c r="G27" s="5"/>
      <c r="H27" s="559"/>
      <c r="I27" s="5">
        <v>11793</v>
      </c>
      <c r="J27" s="559" t="e">
        <v>#DIV/0!</v>
      </c>
      <c r="K27" s="5">
        <v>12264</v>
      </c>
      <c r="L27" s="559" t="e">
        <v>#DIV/0!</v>
      </c>
      <c r="M27" s="561"/>
      <c r="N27" s="95" t="s">
        <v>3652</v>
      </c>
      <c r="O27" s="96">
        <v>930143</v>
      </c>
      <c r="P27" s="96">
        <v>957797</v>
      </c>
      <c r="Q27">
        <v>985452</v>
      </c>
      <c r="R27" s="96">
        <v>1012926</v>
      </c>
      <c r="S27" s="96">
        <v>880560</v>
      </c>
      <c r="T27" s="96">
        <v>927506</v>
      </c>
      <c r="U27" s="96">
        <v>965718</v>
      </c>
      <c r="V27" s="606">
        <v>987781</v>
      </c>
      <c r="W27" s="664">
        <v>1002394</v>
      </c>
      <c r="Z27" s="754"/>
      <c r="AA27" s="754"/>
      <c r="AB27" s="754"/>
    </row>
    <row r="28" spans="2:28" ht="20.100000000000001" customHeight="1">
      <c r="B28" s="9" t="s">
        <v>3653</v>
      </c>
      <c r="C28" s="5">
        <v>135814</v>
      </c>
      <c r="D28" s="559">
        <v>13.368717079974681</v>
      </c>
      <c r="E28" s="5">
        <v>17415</v>
      </c>
      <c r="F28" s="559">
        <v>1.7142283413179724</v>
      </c>
      <c r="G28" s="5">
        <v>906006</v>
      </c>
      <c r="H28" s="559"/>
      <c r="I28" s="5">
        <v>390</v>
      </c>
      <c r="J28" s="559">
        <v>3.8389265180247448E-2</v>
      </c>
      <c r="K28" s="5">
        <v>1059625</v>
      </c>
      <c r="L28" s="559">
        <v>104.30314132466589</v>
      </c>
      <c r="M28" s="561">
        <v>1015909</v>
      </c>
      <c r="N28" s="95" t="s">
        <v>3654</v>
      </c>
      <c r="O28" s="96">
        <v>1247514</v>
      </c>
      <c r="P28" s="96">
        <v>1259822</v>
      </c>
      <c r="Q28">
        <v>1272442</v>
      </c>
      <c r="R28" s="96">
        <v>1285384</v>
      </c>
      <c r="S28" s="96">
        <v>1341746</v>
      </c>
      <c r="T28" s="96">
        <v>1388832</v>
      </c>
      <c r="U28" s="96">
        <v>1427026</v>
      </c>
      <c r="V28" s="606">
        <v>1449087</v>
      </c>
      <c r="W28" s="664">
        <v>1463427</v>
      </c>
      <c r="Z28" s="754"/>
      <c r="AA28" s="754"/>
      <c r="AB28" s="754"/>
    </row>
    <row r="29" spans="2:28" ht="20.100000000000001" customHeight="1">
      <c r="B29" s="9" t="s">
        <v>3655</v>
      </c>
      <c r="C29" s="5">
        <v>383938</v>
      </c>
      <c r="D29" s="559">
        <v>26.000345372850308</v>
      </c>
      <c r="E29" s="5">
        <v>30579</v>
      </c>
      <c r="F29" s="559">
        <v>2.0708149783464767</v>
      </c>
      <c r="G29" s="5">
        <v>998682</v>
      </c>
      <c r="H29" s="559"/>
      <c r="I29" s="5">
        <v>853</v>
      </c>
      <c r="J29" s="559">
        <v>5.776530221817406E-2</v>
      </c>
      <c r="K29" s="5">
        <v>1414052</v>
      </c>
      <c r="L29" s="559">
        <v>95.75983720071919</v>
      </c>
      <c r="M29" s="561">
        <v>1476665</v>
      </c>
      <c r="N29" s="95" t="s">
        <v>3656</v>
      </c>
      <c r="O29" s="96">
        <v>943072</v>
      </c>
      <c r="P29" s="96">
        <v>961334</v>
      </c>
      <c r="Q29">
        <v>979710</v>
      </c>
      <c r="R29" s="96">
        <v>998162</v>
      </c>
      <c r="S29" s="96">
        <v>1039722</v>
      </c>
      <c r="T29" s="96">
        <v>1052125</v>
      </c>
      <c r="U29" s="96">
        <v>1063454</v>
      </c>
      <c r="V29" s="606">
        <v>1072412</v>
      </c>
      <c r="W29" s="664">
        <v>1080706</v>
      </c>
      <c r="Z29" s="754"/>
      <c r="AA29" s="754"/>
      <c r="AB29" s="754"/>
    </row>
    <row r="30" spans="2:28" ht="20.100000000000001" customHeight="1">
      <c r="B30" s="9" t="s">
        <v>3657</v>
      </c>
      <c r="C30" s="5">
        <v>435334</v>
      </c>
      <c r="D30" s="559">
        <v>39.984789882700241</v>
      </c>
      <c r="E30" s="5">
        <v>19028</v>
      </c>
      <c r="F30" s="559">
        <v>1.7476939129220783</v>
      </c>
      <c r="G30" s="5">
        <v>596923</v>
      </c>
      <c r="H30" s="559"/>
      <c r="I30" s="5">
        <v>2158</v>
      </c>
      <c r="J30" s="559">
        <v>0.19820913727590109</v>
      </c>
      <c r="K30" s="5">
        <v>1053443</v>
      </c>
      <c r="L30" s="559">
        <v>96.757195643807719</v>
      </c>
      <c r="M30" s="561">
        <v>1088749</v>
      </c>
      <c r="N30" s="95" t="s">
        <v>3658</v>
      </c>
      <c r="O30" s="96">
        <v>1722945</v>
      </c>
      <c r="P30" s="96">
        <v>1744228</v>
      </c>
      <c r="Q30">
        <v>1765906</v>
      </c>
      <c r="R30" s="96">
        <v>1787545</v>
      </c>
      <c r="S30" s="96">
        <v>1630592</v>
      </c>
      <c r="T30" s="96">
        <v>1628981</v>
      </c>
      <c r="U30" s="96">
        <v>1627589</v>
      </c>
      <c r="V30" s="606">
        <v>1627386</v>
      </c>
      <c r="W30" s="664">
        <v>1629181</v>
      </c>
      <c r="Z30" s="754"/>
      <c r="AA30" s="754"/>
      <c r="AB30" s="754"/>
    </row>
    <row r="31" spans="2:28" ht="20.100000000000001" customHeight="1">
      <c r="B31" s="9" t="s">
        <v>3659</v>
      </c>
      <c r="C31" s="5">
        <v>265304</v>
      </c>
      <c r="D31" s="559">
        <v>16.265172884593809</v>
      </c>
      <c r="E31" s="5">
        <v>33528</v>
      </c>
      <c r="F31" s="559">
        <v>2.0555239139804193</v>
      </c>
      <c r="G31" s="5">
        <v>1183594</v>
      </c>
      <c r="H31" s="559"/>
      <c r="I31" s="5">
        <v>1824</v>
      </c>
      <c r="J31" s="559">
        <v>0.11182520935040222</v>
      </c>
      <c r="K31" s="5">
        <v>1484250</v>
      </c>
      <c r="L31" s="559">
        <v>90.995924878472849</v>
      </c>
      <c r="M31" s="561">
        <v>1631117</v>
      </c>
      <c r="N31" s="95" t="s">
        <v>3660</v>
      </c>
      <c r="O31" s="96">
        <v>1344038</v>
      </c>
      <c r="P31" s="96">
        <v>1355787</v>
      </c>
      <c r="Q31">
        <v>1367708</v>
      </c>
      <c r="R31" s="96">
        <v>1379533</v>
      </c>
      <c r="S31" s="96">
        <v>1491689</v>
      </c>
      <c r="T31" s="96">
        <v>1565362</v>
      </c>
      <c r="U31" s="96">
        <v>1620318</v>
      </c>
      <c r="V31" s="606">
        <v>1642746</v>
      </c>
      <c r="W31" s="664">
        <v>1651278</v>
      </c>
      <c r="Z31" s="754"/>
      <c r="AA31" s="754"/>
      <c r="AB31" s="754"/>
    </row>
    <row r="32" spans="2:28" ht="20.100000000000001" customHeight="1">
      <c r="B32" s="9" t="s">
        <v>3661</v>
      </c>
      <c r="C32" s="5"/>
      <c r="D32" s="559">
        <v>0</v>
      </c>
      <c r="E32" s="5">
        <v>1207548</v>
      </c>
      <c r="F32" s="559">
        <v>72.794943439220887</v>
      </c>
      <c r="G32" s="5"/>
      <c r="H32" s="559"/>
      <c r="I32" s="5">
        <v>5549</v>
      </c>
      <c r="J32" s="559">
        <v>0.33451187128315957</v>
      </c>
      <c r="K32" s="5">
        <v>1213097</v>
      </c>
      <c r="L32" s="559">
        <v>73.129455310504056</v>
      </c>
      <c r="M32" s="561">
        <v>1658835</v>
      </c>
      <c r="N32" s="95" t="s">
        <v>3662</v>
      </c>
      <c r="O32" s="96">
        <v>562114</v>
      </c>
      <c r="P32" s="96">
        <v>565310</v>
      </c>
      <c r="Q32">
        <v>568506</v>
      </c>
      <c r="R32" s="96">
        <v>571733</v>
      </c>
      <c r="S32" s="96">
        <v>539904</v>
      </c>
      <c r="T32" s="96">
        <v>547855</v>
      </c>
      <c r="U32" s="96">
        <v>555401</v>
      </c>
      <c r="V32" s="606">
        <v>562117</v>
      </c>
      <c r="W32" s="664">
        <v>569569</v>
      </c>
      <c r="Z32" s="754"/>
      <c r="AA32" s="754"/>
      <c r="AB32" s="754"/>
    </row>
    <row r="33" spans="2:29" ht="20.100000000000001" customHeight="1">
      <c r="B33" s="9" t="s">
        <v>3663</v>
      </c>
      <c r="C33" s="5">
        <v>454048</v>
      </c>
      <c r="D33" s="559">
        <v>121.38957657161495</v>
      </c>
      <c r="E33" s="5">
        <v>28288</v>
      </c>
      <c r="F33" s="559">
        <v>7.5627870666930459</v>
      </c>
      <c r="G33" s="5">
        <v>1206125</v>
      </c>
      <c r="H33" s="559"/>
      <c r="I33" s="5">
        <v>2435</v>
      </c>
      <c r="J33" s="559">
        <v>0.6509964121676175</v>
      </c>
      <c r="K33" s="5">
        <v>1690896</v>
      </c>
      <c r="L33" s="559">
        <v>452.06046379818304</v>
      </c>
      <c r="M33" s="561">
        <v>374042</v>
      </c>
      <c r="N33" s="95" t="s">
        <v>3664</v>
      </c>
      <c r="O33" s="96">
        <v>946632</v>
      </c>
      <c r="P33" s="96">
        <v>951953</v>
      </c>
      <c r="Q33">
        <v>957254</v>
      </c>
      <c r="R33" s="96">
        <v>962529</v>
      </c>
      <c r="S33" s="96">
        <v>943401</v>
      </c>
      <c r="T33" s="96">
        <v>952511</v>
      </c>
      <c r="U33" s="96">
        <v>961055</v>
      </c>
      <c r="V33" s="606">
        <v>968626</v>
      </c>
      <c r="W33" s="664">
        <v>977829</v>
      </c>
      <c r="Z33" s="754"/>
      <c r="AA33" s="754"/>
      <c r="AB33" s="754"/>
    </row>
    <row r="34" spans="2:29" ht="20.100000000000001" customHeight="1">
      <c r="B34" s="9" t="s">
        <v>3665</v>
      </c>
      <c r="C34" s="5">
        <v>46982</v>
      </c>
      <c r="D34" s="559">
        <v>8.1348055469462874</v>
      </c>
      <c r="E34" s="5">
        <v>9272</v>
      </c>
      <c r="F34" s="559">
        <v>1.6054215876566766</v>
      </c>
      <c r="G34" s="5">
        <v>276585</v>
      </c>
      <c r="H34" s="559"/>
      <c r="I34" s="5">
        <v>472</v>
      </c>
      <c r="J34" s="559">
        <v>8.1725516541625465E-2</v>
      </c>
      <c r="K34" s="5">
        <v>333311</v>
      </c>
      <c r="L34" s="559">
        <v>57.711893313571458</v>
      </c>
      <c r="M34" s="561">
        <v>577543</v>
      </c>
      <c r="N34" s="95" t="s">
        <v>3666</v>
      </c>
      <c r="O34" s="96">
        <v>75801</v>
      </c>
      <c r="P34" s="96">
        <v>76442</v>
      </c>
      <c r="Q34">
        <v>77101</v>
      </c>
      <c r="R34" s="96">
        <v>77759</v>
      </c>
      <c r="S34" s="96">
        <v>61280</v>
      </c>
      <c r="T34" s="96">
        <v>62482</v>
      </c>
      <c r="U34" s="96">
        <v>63692</v>
      </c>
      <c r="V34" s="606">
        <v>64672</v>
      </c>
      <c r="W34" s="664">
        <v>65228</v>
      </c>
      <c r="Z34" s="754"/>
      <c r="AA34" s="754"/>
      <c r="AB34" s="754"/>
    </row>
    <row r="35" spans="2:29" ht="20.100000000000001" customHeight="1">
      <c r="B35" s="9" t="s">
        <v>3667</v>
      </c>
      <c r="C35" s="5">
        <v>286633</v>
      </c>
      <c r="D35" s="559">
        <v>29.008765386993709</v>
      </c>
      <c r="E35" s="5">
        <v>10523</v>
      </c>
      <c r="F35" s="559">
        <v>1.0649828811313937</v>
      </c>
      <c r="G35" s="5">
        <v>274566</v>
      </c>
      <c r="H35" s="559"/>
      <c r="I35" s="5">
        <v>1477</v>
      </c>
      <c r="J35" s="559">
        <v>0.14948015921610458</v>
      </c>
      <c r="K35" s="5">
        <v>573199</v>
      </c>
      <c r="L35" s="559">
        <v>58.010750022012147</v>
      </c>
      <c r="M35" s="561">
        <v>988091</v>
      </c>
      <c r="N35" s="95" t="s">
        <v>3668</v>
      </c>
      <c r="O35" s="96">
        <v>2051022</v>
      </c>
      <c r="P35" s="96">
        <v>2061079</v>
      </c>
      <c r="Q35">
        <v>2071016</v>
      </c>
      <c r="R35" s="96">
        <v>2080938</v>
      </c>
      <c r="S35" s="96">
        <v>2184837</v>
      </c>
      <c r="T35" s="96">
        <v>2237587</v>
      </c>
      <c r="U35" s="96">
        <v>2280908</v>
      </c>
      <c r="V35" s="606">
        <v>2306455</v>
      </c>
      <c r="W35" s="664">
        <v>2324090</v>
      </c>
      <c r="Z35" s="754"/>
      <c r="AA35" s="754"/>
      <c r="AB35" s="754"/>
    </row>
    <row r="36" spans="2:29" ht="20.100000000000001" customHeight="1">
      <c r="B36" s="9" t="s">
        <v>3669</v>
      </c>
      <c r="C36" s="5">
        <v>566158</v>
      </c>
      <c r="D36" s="559">
        <v>862.21768728203097</v>
      </c>
      <c r="E36" s="5">
        <v>16964</v>
      </c>
      <c r="F36" s="559">
        <v>25.834945098457275</v>
      </c>
      <c r="G36" s="5">
        <v>463268</v>
      </c>
      <c r="H36" s="559"/>
      <c r="I36" s="5">
        <v>1780</v>
      </c>
      <c r="J36" s="559">
        <v>2.7108112635730928</v>
      </c>
      <c r="K36" s="5">
        <v>1048170</v>
      </c>
      <c r="L36" s="559">
        <v>1596.2871023255107</v>
      </c>
      <c r="M36" s="561">
        <v>65663</v>
      </c>
      <c r="N36" s="95" t="s">
        <v>3670</v>
      </c>
      <c r="O36" s="96">
        <v>843202</v>
      </c>
      <c r="P36" s="96">
        <v>851515</v>
      </c>
      <c r="Q36">
        <v>859913</v>
      </c>
      <c r="R36" s="96">
        <v>868438</v>
      </c>
      <c r="S36" s="96">
        <v>904863</v>
      </c>
      <c r="T36" s="96">
        <v>928984</v>
      </c>
      <c r="U36" s="96">
        <v>949252</v>
      </c>
      <c r="V36" s="606">
        <v>962457</v>
      </c>
      <c r="W36" s="664">
        <v>972350</v>
      </c>
      <c r="Z36" s="754"/>
      <c r="AA36" s="754"/>
      <c r="AB36" s="754"/>
    </row>
    <row r="37" spans="2:29" ht="20.100000000000001" customHeight="1">
      <c r="B37" s="9" t="s">
        <v>3671</v>
      </c>
      <c r="C37" s="5">
        <v>39920</v>
      </c>
      <c r="D37" s="559">
        <v>1.7055040529218932</v>
      </c>
      <c r="E37" s="5">
        <v>944</v>
      </c>
      <c r="F37" s="559">
        <v>4.0330556762481644E-2</v>
      </c>
      <c r="G37" s="5">
        <v>19597</v>
      </c>
      <c r="H37" s="559"/>
      <c r="I37" s="5">
        <v>209</v>
      </c>
      <c r="J37" s="559">
        <v>8.9291169103375683E-3</v>
      </c>
      <c r="K37" s="5">
        <v>60670</v>
      </c>
      <c r="L37" s="559">
        <v>2.5920072868429673</v>
      </c>
      <c r="M37" s="561">
        <v>2340657</v>
      </c>
      <c r="N37" s="95" t="s">
        <v>3672</v>
      </c>
      <c r="O37" s="96">
        <v>1404262</v>
      </c>
      <c r="P37" s="96">
        <v>1408272</v>
      </c>
      <c r="Q37">
        <v>1412220</v>
      </c>
      <c r="R37" s="96">
        <v>1416124</v>
      </c>
      <c r="S37" s="96">
        <v>1330187</v>
      </c>
      <c r="T37" s="96">
        <v>1335313</v>
      </c>
      <c r="U37" s="96">
        <v>1339998</v>
      </c>
      <c r="V37" s="606">
        <v>1343898</v>
      </c>
      <c r="W37" s="664">
        <v>1346935</v>
      </c>
      <c r="Z37" s="754"/>
      <c r="AA37" s="754"/>
      <c r="AB37" s="754"/>
    </row>
    <row r="38" spans="2:29" ht="20.100000000000001" customHeight="1">
      <c r="B38" s="9" t="s">
        <v>3673</v>
      </c>
      <c r="C38" s="5">
        <v>1105460</v>
      </c>
      <c r="D38" s="559">
        <v>112.96445603934637</v>
      </c>
      <c r="E38" s="5">
        <v>67569</v>
      </c>
      <c r="F38" s="559">
        <v>6.9047232194042252</v>
      </c>
      <c r="G38" s="5">
        <v>1091468</v>
      </c>
      <c r="H38" s="559"/>
      <c r="I38" s="5">
        <v>4334</v>
      </c>
      <c r="J38" s="559">
        <v>0.44288165331583873</v>
      </c>
      <c r="K38" s="5">
        <v>2268831</v>
      </c>
      <c r="L38" s="559">
        <v>231.84670613157081</v>
      </c>
      <c r="M38" s="561">
        <v>978591</v>
      </c>
      <c r="N38" s="95" t="s">
        <v>3674</v>
      </c>
      <c r="O38" s="96">
        <v>4566875</v>
      </c>
      <c r="P38" s="96">
        <v>4613684</v>
      </c>
      <c r="Q38">
        <v>4660741</v>
      </c>
      <c r="R38" s="96">
        <v>4708262</v>
      </c>
      <c r="S38" s="96">
        <v>4475886</v>
      </c>
      <c r="T38" s="96">
        <v>4506768</v>
      </c>
      <c r="U38" s="96">
        <v>4532152</v>
      </c>
      <c r="V38" s="606">
        <v>4556752</v>
      </c>
      <c r="W38" s="664">
        <v>4589278</v>
      </c>
      <c r="Z38" s="754"/>
      <c r="AA38" s="754"/>
      <c r="AB38" s="754"/>
    </row>
    <row r="39" spans="2:29" ht="20.100000000000001" customHeight="1">
      <c r="B39" s="9" t="s">
        <v>3675</v>
      </c>
      <c r="C39" s="5">
        <v>160098</v>
      </c>
      <c r="D39" s="559">
        <v>11.858584062930538</v>
      </c>
      <c r="E39" s="5">
        <v>21975</v>
      </c>
      <c r="F39" s="559">
        <v>1.6277054353139859</v>
      </c>
      <c r="G39" s="5">
        <v>793947</v>
      </c>
      <c r="H39" s="559"/>
      <c r="I39" s="5">
        <v>418</v>
      </c>
      <c r="J39" s="559">
        <v>3.096158689243441E-2</v>
      </c>
      <c r="K39" s="5">
        <v>976438</v>
      </c>
      <c r="L39" s="559">
        <v>72.325526272906387</v>
      </c>
      <c r="M39" s="561">
        <v>1350060</v>
      </c>
      <c r="N39" s="95" t="s">
        <v>3676</v>
      </c>
      <c r="O39" s="96">
        <v>43240</v>
      </c>
      <c r="P39" s="96">
        <v>43665</v>
      </c>
      <c r="Q39">
        <v>44079</v>
      </c>
      <c r="R39" s="96">
        <v>44500</v>
      </c>
      <c r="S39" s="96">
        <v>40797</v>
      </c>
      <c r="T39" s="96">
        <v>42721</v>
      </c>
      <c r="U39" s="96">
        <v>44712</v>
      </c>
      <c r="V39" s="606">
        <v>46808</v>
      </c>
      <c r="W39" s="664">
        <v>48932</v>
      </c>
      <c r="Z39" s="754"/>
      <c r="AA39" s="754"/>
      <c r="AB39" s="754"/>
    </row>
    <row r="40" spans="2:29" ht="20.100000000000001" customHeight="1">
      <c r="B40" s="9" t="s">
        <v>3677</v>
      </c>
      <c r="C40" s="5">
        <v>498500</v>
      </c>
      <c r="D40" s="559">
        <v>10.785066285428456</v>
      </c>
      <c r="E40" s="5">
        <v>26189</v>
      </c>
      <c r="F40" s="559">
        <v>0.56660000190388327</v>
      </c>
      <c r="G40" s="5">
        <v>786572</v>
      </c>
      <c r="H40" s="559"/>
      <c r="I40" s="5">
        <v>2725</v>
      </c>
      <c r="J40" s="559">
        <v>5.8955477688651038E-2</v>
      </c>
      <c r="K40" s="5">
        <v>1313986</v>
      </c>
      <c r="L40" s="559">
        <v>28.428136626128374</v>
      </c>
      <c r="M40" s="561">
        <v>4622132</v>
      </c>
      <c r="N40" s="95" t="s">
        <v>3678</v>
      </c>
      <c r="O40" s="96">
        <v>70260</v>
      </c>
      <c r="P40" s="96">
        <v>71974</v>
      </c>
      <c r="Q40">
        <v>73702</v>
      </c>
      <c r="R40" s="96">
        <v>75468</v>
      </c>
      <c r="S40" s="96">
        <v>107808</v>
      </c>
      <c r="T40" s="96">
        <v>110599</v>
      </c>
      <c r="U40" s="96">
        <v>112958</v>
      </c>
      <c r="V40" s="608">
        <v>114557</v>
      </c>
      <c r="W40" s="665">
        <v>115778</v>
      </c>
      <c r="Z40" s="754"/>
      <c r="AA40" s="754"/>
      <c r="AB40" s="754"/>
    </row>
    <row r="41" spans="2:29" ht="409.6" hidden="1" customHeight="1">
      <c r="B41" s="9" t="s">
        <v>3679</v>
      </c>
      <c r="C41" s="5">
        <v>2474154</v>
      </c>
      <c r="D41" s="559" t="e">
        <v>#DIV/0!</v>
      </c>
      <c r="E41" s="5">
        <v>60101</v>
      </c>
      <c r="F41" s="559" t="e">
        <v>#DIV/0!</v>
      </c>
      <c r="G41" s="5">
        <v>2073962</v>
      </c>
      <c r="H41" s="559"/>
      <c r="I41" s="5">
        <v>10805</v>
      </c>
      <c r="J41" s="559" t="e">
        <v>#DIV/0!</v>
      </c>
      <c r="K41" s="5">
        <v>4619022</v>
      </c>
      <c r="L41" s="559" t="e">
        <v>#DIV/0!</v>
      </c>
      <c r="M41" s="561"/>
      <c r="Z41" s="754"/>
      <c r="AA41" s="754"/>
      <c r="AB41" s="754"/>
      <c r="AC41" s="755">
        <v>981727</v>
      </c>
    </row>
    <row r="42" spans="2:29" ht="23.25" customHeight="1">
      <c r="B42" s="9" t="s">
        <v>3680</v>
      </c>
      <c r="C42" s="5">
        <v>4334</v>
      </c>
      <c r="D42" s="559">
        <v>8.4759353059667912</v>
      </c>
      <c r="E42" s="5">
        <v>1088</v>
      </c>
      <c r="F42" s="559">
        <v>2.1277844053742201</v>
      </c>
      <c r="G42" s="5">
        <v>27436</v>
      </c>
      <c r="H42" s="559"/>
      <c r="I42" s="5">
        <v>21</v>
      </c>
      <c r="J42" s="559">
        <v>4.1069368118436235E-2</v>
      </c>
      <c r="K42" s="5">
        <v>32879</v>
      </c>
      <c r="L42" s="559">
        <v>64.300940684098322</v>
      </c>
      <c r="M42" s="561">
        <v>51133</v>
      </c>
      <c r="Z42" s="754"/>
      <c r="AA42" s="754"/>
      <c r="AB42" s="754"/>
      <c r="AC42" s="755"/>
    </row>
    <row r="43" spans="2:29" ht="15.75" customHeight="1">
      <c r="B43" s="9" t="s">
        <v>3681</v>
      </c>
      <c r="C43" s="5">
        <v>10993</v>
      </c>
      <c r="D43" s="559">
        <v>9.4002257490764816</v>
      </c>
      <c r="E43" s="5">
        <v>1398</v>
      </c>
      <c r="F43" s="559">
        <v>1.1954439731837461</v>
      </c>
      <c r="G43" s="5">
        <v>69998</v>
      </c>
      <c r="H43" s="559"/>
      <c r="I43" s="5">
        <v>54</v>
      </c>
      <c r="J43" s="559">
        <v>4.6175947462033108E-2</v>
      </c>
      <c r="K43" s="5">
        <v>82443</v>
      </c>
      <c r="L43" s="559">
        <v>70.497845122451778</v>
      </c>
      <c r="M43" s="561">
        <v>116944</v>
      </c>
      <c r="Z43" s="754"/>
      <c r="AA43" s="754"/>
      <c r="AB43" s="754"/>
    </row>
    <row r="44" spans="2:29" ht="15.75" customHeight="1">
      <c r="B44" s="757"/>
      <c r="C44" s="660">
        <v>23011243</v>
      </c>
      <c r="D44" s="758"/>
      <c r="E44" s="758"/>
      <c r="F44" s="758"/>
      <c r="G44" s="758"/>
      <c r="H44" s="758"/>
      <c r="K44" s="759"/>
      <c r="M44" s="755"/>
      <c r="Z44" s="754"/>
      <c r="AA44" s="754"/>
      <c r="AB44" s="754"/>
    </row>
    <row r="45" spans="2:29" ht="22.5">
      <c r="B45" s="216" t="s">
        <v>444</v>
      </c>
      <c r="C45" s="1002" t="s">
        <v>3682</v>
      </c>
      <c r="D45" s="1002"/>
      <c r="E45" s="94"/>
      <c r="F45" s="773">
        <v>45016</v>
      </c>
      <c r="Z45" s="754"/>
      <c r="AA45" s="754"/>
      <c r="AB45" s="754"/>
    </row>
    <row r="46" spans="2:29" ht="17.25" customHeight="1">
      <c r="B46" s="218"/>
      <c r="C46" s="1003"/>
      <c r="D46" s="1002"/>
      <c r="Z46" s="754"/>
      <c r="AA46" s="754"/>
      <c r="AB46" s="754"/>
    </row>
    <row r="47" spans="2:29" ht="23.25" customHeight="1">
      <c r="B47" s="219" t="s">
        <v>431</v>
      </c>
      <c r="C47" s="1004" t="s">
        <v>3683</v>
      </c>
      <c r="D47" s="1004"/>
      <c r="Z47" s="756"/>
      <c r="AA47" s="754"/>
      <c r="AB47" s="756"/>
    </row>
    <row r="48" spans="2:29" ht="14.25">
      <c r="Z48" s="756"/>
      <c r="AA48" s="754"/>
      <c r="AB48" s="756"/>
    </row>
    <row r="49" spans="26:28" ht="14.25">
      <c r="Z49" s="756"/>
      <c r="AA49" s="754"/>
      <c r="AB49" s="756"/>
    </row>
    <row r="50" spans="26:28" ht="14.25">
      <c r="Z50" s="754"/>
      <c r="AA50" s="754"/>
      <c r="AB50" s="754"/>
    </row>
    <row r="51" spans="26:28" ht="14.25">
      <c r="Z51" s="754"/>
      <c r="AA51" s="754"/>
      <c r="AB51" s="754"/>
    </row>
    <row r="52" spans="26:28" ht="14.25">
      <c r="Z52" s="754"/>
      <c r="AA52" s="754"/>
      <c r="AB52" s="754"/>
    </row>
    <row r="53" spans="26:28" ht="14.25">
      <c r="AA53" s="754"/>
      <c r="AB53" s="754"/>
    </row>
    <row r="54" spans="26:28" ht="14.25">
      <c r="Z54" s="754"/>
      <c r="AA54" s="754"/>
      <c r="AB54" s="754"/>
    </row>
  </sheetData>
  <sheetProtection autoFilter="0"/>
  <mergeCells count="5">
    <mergeCell ref="B4:K4"/>
    <mergeCell ref="B2:L2"/>
    <mergeCell ref="C45:D45"/>
    <mergeCell ref="C46:D46"/>
    <mergeCell ref="C47:D47"/>
  </mergeCells>
  <pageMargins left="0.25" right="0.25" top="0.75" bottom="0.75" header="0.3" footer="0.3"/>
  <pageSetup paperSize="9" scale="41" orientation="portrait" horizontalDpi="300" verticalDpi="300" r:id="rId1"/>
  <headerFooter alignWithMargins="0">
    <oddFooter>&amp;L&amp;"Tahoma"&amp;9Reporte generado el  &amp;C&amp;R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26"/>
  <sheetViews>
    <sheetView topLeftCell="A102" workbookViewId="0">
      <selection activeCell="J132" sqref="J132"/>
    </sheetView>
  </sheetViews>
  <sheetFormatPr defaultColWidth="11.42578125" defaultRowHeight="15"/>
  <cols>
    <col min="1" max="1" width="6.7109375" style="73" customWidth="1"/>
    <col min="2" max="2" width="13.28515625" style="72" customWidth="1"/>
    <col min="3" max="4" width="11.42578125" style="72"/>
    <col min="5" max="5" width="22" style="72" customWidth="1"/>
    <col min="6" max="6" width="6.7109375" style="73" customWidth="1"/>
    <col min="7" max="7" width="19" style="72" customWidth="1"/>
    <col min="8" max="8" width="13.7109375" style="72" customWidth="1"/>
    <col min="9" max="9" width="11.42578125" style="72"/>
    <col min="10" max="10" width="19" style="72" customWidth="1"/>
    <col min="11" max="16384" width="11.42578125" style="72"/>
  </cols>
  <sheetData>
    <row r="1" spans="1:10">
      <c r="A1" s="80" t="s">
        <v>3684</v>
      </c>
      <c r="B1" s="79" t="s">
        <v>3685</v>
      </c>
      <c r="C1" s="79" t="s">
        <v>3686</v>
      </c>
      <c r="D1" s="79"/>
      <c r="E1" s="79" t="s">
        <v>3687</v>
      </c>
      <c r="F1" s="80" t="s">
        <v>3684</v>
      </c>
      <c r="G1" s="79" t="s">
        <v>3688</v>
      </c>
      <c r="H1" s="79" t="s">
        <v>3689</v>
      </c>
      <c r="I1" s="79" t="s">
        <v>3684</v>
      </c>
      <c r="J1" s="79" t="s">
        <v>3687</v>
      </c>
    </row>
    <row r="2" spans="1:10">
      <c r="A2" s="76">
        <v>2</v>
      </c>
      <c r="B2" s="77" t="s">
        <v>3690</v>
      </c>
      <c r="C2" s="77" t="s">
        <v>3691</v>
      </c>
      <c r="D2" s="77">
        <v>7</v>
      </c>
      <c r="E2" s="74" t="s">
        <v>503</v>
      </c>
      <c r="F2" s="76">
        <v>2</v>
      </c>
      <c r="G2" s="77" t="s">
        <v>8</v>
      </c>
      <c r="H2" s="77" t="s">
        <v>8</v>
      </c>
      <c r="I2" s="77">
        <v>2</v>
      </c>
      <c r="J2" s="74" t="s">
        <v>503</v>
      </c>
    </row>
    <row r="3" spans="1:10">
      <c r="A3" s="76">
        <v>4</v>
      </c>
      <c r="B3" s="75" t="s">
        <v>3690</v>
      </c>
      <c r="C3" s="75" t="s">
        <v>3691</v>
      </c>
      <c r="D3" s="75">
        <v>5</v>
      </c>
      <c r="E3" s="74" t="s">
        <v>501</v>
      </c>
      <c r="F3" s="76">
        <v>4</v>
      </c>
      <c r="G3" s="75" t="s">
        <v>10</v>
      </c>
      <c r="H3" s="75" t="s">
        <v>3692</v>
      </c>
      <c r="I3" s="75">
        <v>4</v>
      </c>
      <c r="J3" s="74" t="s">
        <v>501</v>
      </c>
    </row>
    <row r="4" spans="1:10">
      <c r="A4" s="76">
        <v>21</v>
      </c>
      <c r="B4" s="77" t="s">
        <v>3690</v>
      </c>
      <c r="C4" s="77" t="s">
        <v>3691</v>
      </c>
      <c r="D4" s="77">
        <v>7</v>
      </c>
      <c r="E4" s="74" t="s">
        <v>503</v>
      </c>
      <c r="F4" s="76">
        <v>21</v>
      </c>
      <c r="G4" s="77" t="s">
        <v>12</v>
      </c>
      <c r="H4" s="77" t="s">
        <v>3693</v>
      </c>
      <c r="I4" s="77">
        <v>21</v>
      </c>
      <c r="J4" s="74" t="s">
        <v>503</v>
      </c>
    </row>
    <row r="5" spans="1:10">
      <c r="A5" s="76">
        <v>30</v>
      </c>
      <c r="B5" s="75" t="s">
        <v>3690</v>
      </c>
      <c r="C5" s="75" t="s">
        <v>3691</v>
      </c>
      <c r="D5" s="75">
        <v>8</v>
      </c>
      <c r="E5" s="74" t="s">
        <v>504</v>
      </c>
      <c r="F5" s="76">
        <v>30</v>
      </c>
      <c r="G5" s="75" t="s">
        <v>14</v>
      </c>
      <c r="H5" s="75" t="s">
        <v>3694</v>
      </c>
      <c r="I5" s="75">
        <v>30</v>
      </c>
      <c r="J5" s="74" t="s">
        <v>504</v>
      </c>
    </row>
    <row r="6" spans="1:10">
      <c r="A6" s="76">
        <v>31</v>
      </c>
      <c r="B6" s="77" t="s">
        <v>3690</v>
      </c>
      <c r="C6" s="77" t="s">
        <v>3691</v>
      </c>
      <c r="D6" s="77">
        <v>4</v>
      </c>
      <c r="E6" s="74" t="s">
        <v>701</v>
      </c>
      <c r="F6" s="76">
        <v>31</v>
      </c>
      <c r="G6" s="77" t="s">
        <v>16</v>
      </c>
      <c r="H6" s="77" t="s">
        <v>16</v>
      </c>
      <c r="I6" s="77">
        <v>31</v>
      </c>
      <c r="J6" s="74" t="s">
        <v>701</v>
      </c>
    </row>
    <row r="7" spans="1:10">
      <c r="A7" s="76">
        <v>34</v>
      </c>
      <c r="B7" s="75" t="s">
        <v>3690</v>
      </c>
      <c r="C7" s="75" t="s">
        <v>3691</v>
      </c>
      <c r="D7" s="75">
        <v>8</v>
      </c>
      <c r="E7" s="74" t="s">
        <v>504</v>
      </c>
      <c r="F7" s="76">
        <v>34</v>
      </c>
      <c r="G7" s="75" t="s">
        <v>18</v>
      </c>
      <c r="H7" s="75" t="s">
        <v>18</v>
      </c>
      <c r="I7" s="75">
        <v>34</v>
      </c>
      <c r="J7" s="74" t="s">
        <v>504</v>
      </c>
    </row>
    <row r="8" spans="1:10">
      <c r="A8" s="76">
        <v>36</v>
      </c>
      <c r="B8" s="77" t="s">
        <v>3690</v>
      </c>
      <c r="C8" s="77" t="s">
        <v>3691</v>
      </c>
      <c r="D8" s="75">
        <v>8</v>
      </c>
      <c r="E8" s="74" t="s">
        <v>504</v>
      </c>
      <c r="F8" s="76">
        <v>36</v>
      </c>
      <c r="G8" s="77" t="s">
        <v>20</v>
      </c>
      <c r="H8" s="77" t="s">
        <v>3695</v>
      </c>
      <c r="I8" s="77">
        <v>36</v>
      </c>
      <c r="J8" s="74" t="s">
        <v>504</v>
      </c>
    </row>
    <row r="9" spans="1:10">
      <c r="A9" s="76">
        <v>38</v>
      </c>
      <c r="B9" s="75" t="s">
        <v>3690</v>
      </c>
      <c r="C9" s="75" t="s">
        <v>3691</v>
      </c>
      <c r="D9" s="75">
        <v>6</v>
      </c>
      <c r="E9" s="74" t="s">
        <v>502</v>
      </c>
      <c r="F9" s="76">
        <v>38</v>
      </c>
      <c r="G9" s="75" t="s">
        <v>22</v>
      </c>
      <c r="H9" s="75" t="s">
        <v>22</v>
      </c>
      <c r="I9" s="75">
        <v>38</v>
      </c>
      <c r="J9" s="74" t="s">
        <v>502</v>
      </c>
    </row>
    <row r="10" spans="1:10">
      <c r="A10" s="76">
        <v>40</v>
      </c>
      <c r="B10" s="77" t="s">
        <v>3690</v>
      </c>
      <c r="C10" s="77" t="s">
        <v>3691</v>
      </c>
      <c r="D10" s="77">
        <v>4</v>
      </c>
      <c r="E10" s="74" t="s">
        <v>701</v>
      </c>
      <c r="F10" s="76">
        <v>40</v>
      </c>
      <c r="G10" s="77" t="s">
        <v>24</v>
      </c>
      <c r="H10" s="77" t="s">
        <v>3696</v>
      </c>
      <c r="I10" s="77">
        <v>40</v>
      </c>
      <c r="J10" s="74" t="s">
        <v>701</v>
      </c>
    </row>
    <row r="11" spans="1:10">
      <c r="A11" s="76">
        <v>44</v>
      </c>
      <c r="B11" s="77" t="s">
        <v>3690</v>
      </c>
      <c r="C11" s="77" t="s">
        <v>3691</v>
      </c>
      <c r="D11" s="75">
        <v>5</v>
      </c>
      <c r="E11" s="74" t="s">
        <v>501</v>
      </c>
      <c r="F11" s="76">
        <v>44</v>
      </c>
      <c r="G11" s="78" t="s">
        <v>30</v>
      </c>
      <c r="H11" s="78" t="s">
        <v>29</v>
      </c>
      <c r="I11" s="77">
        <v>44</v>
      </c>
      <c r="J11" s="74" t="s">
        <v>501</v>
      </c>
    </row>
    <row r="12" spans="1:10">
      <c r="A12" s="76">
        <v>45</v>
      </c>
      <c r="B12" s="75" t="s">
        <v>3690</v>
      </c>
      <c r="C12" s="75" t="s">
        <v>3691</v>
      </c>
      <c r="D12" s="75">
        <v>3</v>
      </c>
      <c r="E12" s="74" t="s">
        <v>698</v>
      </c>
      <c r="F12" s="76">
        <v>45</v>
      </c>
      <c r="G12" s="75" t="s">
        <v>32</v>
      </c>
      <c r="H12" s="75" t="s">
        <v>3697</v>
      </c>
      <c r="I12" s="75">
        <v>45</v>
      </c>
      <c r="J12" s="74" t="s">
        <v>698</v>
      </c>
    </row>
    <row r="13" spans="1:10">
      <c r="A13" s="76">
        <v>51</v>
      </c>
      <c r="B13" s="77" t="s">
        <v>3690</v>
      </c>
      <c r="C13" s="77" t="s">
        <v>3691</v>
      </c>
      <c r="D13" s="75">
        <v>3</v>
      </c>
      <c r="E13" s="74" t="s">
        <v>698</v>
      </c>
      <c r="F13" s="76">
        <v>51</v>
      </c>
      <c r="G13" s="77" t="s">
        <v>35</v>
      </c>
      <c r="H13" s="77" t="s">
        <v>35</v>
      </c>
      <c r="I13" s="77">
        <v>51</v>
      </c>
      <c r="J13" s="74" t="s">
        <v>698</v>
      </c>
    </row>
    <row r="14" spans="1:10">
      <c r="A14" s="76">
        <v>55</v>
      </c>
      <c r="B14" s="75" t="s">
        <v>3690</v>
      </c>
      <c r="C14" s="75" t="s">
        <v>3691</v>
      </c>
      <c r="D14" s="77">
        <v>7</v>
      </c>
      <c r="E14" s="74" t="s">
        <v>503</v>
      </c>
      <c r="F14" s="76">
        <v>55</v>
      </c>
      <c r="G14" s="75" t="s">
        <v>37</v>
      </c>
      <c r="H14" s="75" t="s">
        <v>37</v>
      </c>
      <c r="I14" s="75">
        <v>55</v>
      </c>
      <c r="J14" s="74" t="s">
        <v>503</v>
      </c>
    </row>
    <row r="15" spans="1:10">
      <c r="A15" s="76">
        <v>59</v>
      </c>
      <c r="B15" s="77" t="s">
        <v>3690</v>
      </c>
      <c r="C15" s="77" t="s">
        <v>3691</v>
      </c>
      <c r="D15" s="75">
        <v>5</v>
      </c>
      <c r="E15" s="74" t="s">
        <v>501</v>
      </c>
      <c r="F15" s="76">
        <v>59</v>
      </c>
      <c r="G15" s="77" t="s">
        <v>39</v>
      </c>
      <c r="H15" s="77" t="s">
        <v>39</v>
      </c>
      <c r="I15" s="77">
        <v>59</v>
      </c>
      <c r="J15" s="74" t="s">
        <v>501</v>
      </c>
    </row>
    <row r="16" spans="1:10">
      <c r="A16" s="76">
        <v>79</v>
      </c>
      <c r="B16" s="75" t="s">
        <v>3690</v>
      </c>
      <c r="C16" s="75" t="s">
        <v>3691</v>
      </c>
      <c r="D16" s="75">
        <v>9</v>
      </c>
      <c r="E16" s="74" t="s">
        <v>711</v>
      </c>
      <c r="F16" s="76">
        <v>79</v>
      </c>
      <c r="G16" s="75" t="s">
        <v>41</v>
      </c>
      <c r="H16" s="75" t="s">
        <v>41</v>
      </c>
      <c r="I16" s="75">
        <v>79</v>
      </c>
      <c r="J16" s="74" t="s">
        <v>711</v>
      </c>
    </row>
    <row r="17" spans="1:10">
      <c r="A17" s="76">
        <v>88</v>
      </c>
      <c r="B17" s="75" t="s">
        <v>3690</v>
      </c>
      <c r="C17" s="75" t="s">
        <v>3691</v>
      </c>
      <c r="D17" s="75">
        <v>9</v>
      </c>
      <c r="E17" s="74" t="s">
        <v>711</v>
      </c>
      <c r="F17" s="76">
        <v>88</v>
      </c>
      <c r="G17" s="75" t="s">
        <v>45</v>
      </c>
      <c r="H17" s="75" t="s">
        <v>45</v>
      </c>
      <c r="I17" s="75">
        <v>88</v>
      </c>
      <c r="J17" s="74" t="s">
        <v>711</v>
      </c>
    </row>
    <row r="18" spans="1:10">
      <c r="A18" s="76">
        <v>86</v>
      </c>
      <c r="B18" s="77" t="s">
        <v>3690</v>
      </c>
      <c r="C18" s="77" t="s">
        <v>3691</v>
      </c>
      <c r="D18" s="75">
        <v>6</v>
      </c>
      <c r="E18" s="74" t="s">
        <v>502</v>
      </c>
      <c r="F18" s="76">
        <v>86</v>
      </c>
      <c r="G18" s="77" t="s">
        <v>43</v>
      </c>
      <c r="H18" s="77" t="s">
        <v>43</v>
      </c>
      <c r="I18" s="77">
        <v>86</v>
      </c>
      <c r="J18" s="74" t="s">
        <v>502</v>
      </c>
    </row>
    <row r="19" spans="1:10">
      <c r="A19" s="76">
        <v>91</v>
      </c>
      <c r="B19" s="77" t="s">
        <v>3690</v>
      </c>
      <c r="C19" s="77" t="s">
        <v>3691</v>
      </c>
      <c r="D19" s="75">
        <v>8</v>
      </c>
      <c r="E19" s="74" t="s">
        <v>504</v>
      </c>
      <c r="F19" s="76">
        <v>91</v>
      </c>
      <c r="G19" s="77" t="s">
        <v>47</v>
      </c>
      <c r="H19" s="77" t="s">
        <v>47</v>
      </c>
      <c r="I19" s="77">
        <v>91</v>
      </c>
      <c r="J19" s="74" t="s">
        <v>504</v>
      </c>
    </row>
    <row r="20" spans="1:10">
      <c r="A20" s="76">
        <v>93</v>
      </c>
      <c r="B20" s="75" t="s">
        <v>3690</v>
      </c>
      <c r="C20" s="75" t="s">
        <v>3691</v>
      </c>
      <c r="D20" s="75">
        <v>8</v>
      </c>
      <c r="E20" s="74" t="s">
        <v>504</v>
      </c>
      <c r="F20" s="76">
        <v>93</v>
      </c>
      <c r="G20" s="75" t="s">
        <v>49</v>
      </c>
      <c r="H20" s="75" t="s">
        <v>49</v>
      </c>
      <c r="I20" s="75">
        <v>93</v>
      </c>
      <c r="J20" s="74" t="s">
        <v>504</v>
      </c>
    </row>
    <row r="21" spans="1:10">
      <c r="A21" s="76">
        <v>107</v>
      </c>
      <c r="B21" s="75" t="s">
        <v>3690</v>
      </c>
      <c r="C21" s="75" t="s">
        <v>3691</v>
      </c>
      <c r="D21" s="75">
        <v>6</v>
      </c>
      <c r="E21" s="74" t="s">
        <v>502</v>
      </c>
      <c r="F21" s="76">
        <v>107</v>
      </c>
      <c r="G21" s="75" t="s">
        <v>53</v>
      </c>
      <c r="H21" s="75" t="s">
        <v>53</v>
      </c>
      <c r="I21" s="75">
        <v>107</v>
      </c>
      <c r="J21" s="74" t="s">
        <v>502</v>
      </c>
    </row>
    <row r="22" spans="1:10">
      <c r="A22" s="76">
        <v>113</v>
      </c>
      <c r="B22" s="77" t="s">
        <v>3690</v>
      </c>
      <c r="C22" s="77" t="s">
        <v>3691</v>
      </c>
      <c r="D22" s="75">
        <v>5</v>
      </c>
      <c r="E22" s="74" t="s">
        <v>501</v>
      </c>
      <c r="F22" s="76">
        <v>113</v>
      </c>
      <c r="G22" s="77" t="s">
        <v>55</v>
      </c>
      <c r="H22" s="77" t="s">
        <v>3698</v>
      </c>
      <c r="I22" s="77">
        <v>113</v>
      </c>
      <c r="J22" s="74" t="s">
        <v>501</v>
      </c>
    </row>
    <row r="23" spans="1:10">
      <c r="A23" s="76">
        <v>120</v>
      </c>
      <c r="B23" s="75" t="s">
        <v>3690</v>
      </c>
      <c r="C23" s="75" t="s">
        <v>3691</v>
      </c>
      <c r="D23" s="75">
        <v>2</v>
      </c>
      <c r="E23" s="74" t="s">
        <v>695</v>
      </c>
      <c r="F23" s="76">
        <v>120</v>
      </c>
      <c r="G23" s="75" t="s">
        <v>57</v>
      </c>
      <c r="H23" s="75" t="s">
        <v>3699</v>
      </c>
      <c r="I23" s="75">
        <v>120</v>
      </c>
      <c r="J23" s="74" t="s">
        <v>695</v>
      </c>
    </row>
    <row r="24" spans="1:10">
      <c r="A24" s="76">
        <v>125</v>
      </c>
      <c r="B24" s="77" t="s">
        <v>3690</v>
      </c>
      <c r="C24" s="77" t="s">
        <v>3691</v>
      </c>
      <c r="D24" s="75">
        <v>5</v>
      </c>
      <c r="E24" s="74" t="s">
        <v>501</v>
      </c>
      <c r="F24" s="76">
        <v>125</v>
      </c>
      <c r="G24" s="77" t="s">
        <v>59</v>
      </c>
      <c r="H24" s="77" t="s">
        <v>59</v>
      </c>
      <c r="I24" s="77">
        <v>125</v>
      </c>
      <c r="J24" s="74" t="s">
        <v>501</v>
      </c>
    </row>
    <row r="25" spans="1:10">
      <c r="A25" s="76">
        <v>129</v>
      </c>
      <c r="B25" s="75" t="s">
        <v>3690</v>
      </c>
      <c r="C25" s="75" t="s">
        <v>3691</v>
      </c>
      <c r="D25" s="75">
        <v>9</v>
      </c>
      <c r="E25" s="74" t="s">
        <v>711</v>
      </c>
      <c r="F25" s="76">
        <v>129</v>
      </c>
      <c r="G25" s="75" t="s">
        <v>61</v>
      </c>
      <c r="H25" s="75" t="s">
        <v>61</v>
      </c>
      <c r="I25" s="75">
        <v>129</v>
      </c>
      <c r="J25" s="74" t="s">
        <v>711</v>
      </c>
    </row>
    <row r="26" spans="1:10">
      <c r="A26" s="76">
        <v>134</v>
      </c>
      <c r="B26" s="77" t="s">
        <v>3690</v>
      </c>
      <c r="C26" s="77" t="s">
        <v>3691</v>
      </c>
      <c r="D26" s="75">
        <v>6</v>
      </c>
      <c r="E26" s="74" t="s">
        <v>502</v>
      </c>
      <c r="F26" s="76">
        <v>134</v>
      </c>
      <c r="G26" s="77" t="s">
        <v>63</v>
      </c>
      <c r="H26" s="77" t="s">
        <v>63</v>
      </c>
      <c r="I26" s="77">
        <v>134</v>
      </c>
      <c r="J26" s="74" t="s">
        <v>502</v>
      </c>
    </row>
    <row r="27" spans="1:10">
      <c r="A27" s="76">
        <v>138</v>
      </c>
      <c r="B27" s="75" t="s">
        <v>3690</v>
      </c>
      <c r="C27" s="75" t="s">
        <v>3691</v>
      </c>
      <c r="D27" s="75">
        <v>5</v>
      </c>
      <c r="E27" s="74" t="s">
        <v>501</v>
      </c>
      <c r="F27" s="76">
        <v>138</v>
      </c>
      <c r="G27" s="75" t="s">
        <v>65</v>
      </c>
      <c r="H27" s="75" t="s">
        <v>65</v>
      </c>
      <c r="I27" s="75">
        <v>138</v>
      </c>
      <c r="J27" s="74" t="s">
        <v>501</v>
      </c>
    </row>
    <row r="28" spans="1:10">
      <c r="A28" s="76">
        <v>142</v>
      </c>
      <c r="B28" s="77" t="s">
        <v>3690</v>
      </c>
      <c r="C28" s="77" t="s">
        <v>3691</v>
      </c>
      <c r="D28" s="77">
        <v>1</v>
      </c>
      <c r="E28" s="74" t="s">
        <v>691</v>
      </c>
      <c r="F28" s="76">
        <v>142</v>
      </c>
      <c r="G28" s="77" t="s">
        <v>67</v>
      </c>
      <c r="H28" s="77" t="s">
        <v>3700</v>
      </c>
      <c r="I28" s="77">
        <v>142</v>
      </c>
      <c r="J28" s="74" t="s">
        <v>691</v>
      </c>
    </row>
    <row r="29" spans="1:10">
      <c r="A29" s="76">
        <v>145</v>
      </c>
      <c r="B29" s="75" t="s">
        <v>3690</v>
      </c>
      <c r="C29" s="75" t="s">
        <v>3691</v>
      </c>
      <c r="D29" s="75">
        <v>8</v>
      </c>
      <c r="E29" s="74" t="s">
        <v>504</v>
      </c>
      <c r="F29" s="76">
        <v>145</v>
      </c>
      <c r="G29" s="75" t="s">
        <v>69</v>
      </c>
      <c r="H29" s="75" t="s">
        <v>69</v>
      </c>
      <c r="I29" s="75">
        <v>145</v>
      </c>
      <c r="J29" s="74" t="s">
        <v>504</v>
      </c>
    </row>
    <row r="30" spans="1:10">
      <c r="A30" s="76">
        <v>147</v>
      </c>
      <c r="B30" s="77" t="s">
        <v>3690</v>
      </c>
      <c r="C30" s="77" t="s">
        <v>3691</v>
      </c>
      <c r="D30" s="75">
        <v>3</v>
      </c>
      <c r="E30" s="74" t="s">
        <v>698</v>
      </c>
      <c r="F30" s="76">
        <v>147</v>
      </c>
      <c r="G30" s="77" t="s">
        <v>71</v>
      </c>
      <c r="H30" s="77" t="s">
        <v>71</v>
      </c>
      <c r="I30" s="77">
        <v>147</v>
      </c>
      <c r="J30" s="74" t="s">
        <v>698</v>
      </c>
    </row>
    <row r="31" spans="1:10">
      <c r="A31" s="76">
        <v>150</v>
      </c>
      <c r="B31" s="77" t="s">
        <v>3690</v>
      </c>
      <c r="C31" s="77" t="s">
        <v>3691</v>
      </c>
      <c r="D31" s="75">
        <v>6</v>
      </c>
      <c r="E31" s="74" t="s">
        <v>502</v>
      </c>
      <c r="F31" s="76">
        <v>150</v>
      </c>
      <c r="G31" s="77" t="s">
        <v>75</v>
      </c>
      <c r="H31" s="77" t="s">
        <v>75</v>
      </c>
      <c r="I31" s="77">
        <v>150</v>
      </c>
      <c r="J31" s="74" t="s">
        <v>502</v>
      </c>
    </row>
    <row r="32" spans="1:10">
      <c r="A32" s="76">
        <v>154</v>
      </c>
      <c r="B32" s="75" t="s">
        <v>3690</v>
      </c>
      <c r="C32" s="75" t="s">
        <v>3691</v>
      </c>
      <c r="D32" s="75">
        <v>2</v>
      </c>
      <c r="E32" s="74" t="s">
        <v>695</v>
      </c>
      <c r="F32" s="76">
        <v>154</v>
      </c>
      <c r="G32" s="75" t="s">
        <v>77</v>
      </c>
      <c r="H32" s="75" t="s">
        <v>77</v>
      </c>
      <c r="I32" s="75">
        <v>154</v>
      </c>
      <c r="J32" s="74" t="s">
        <v>695</v>
      </c>
    </row>
    <row r="33" spans="1:10">
      <c r="A33" s="76">
        <v>172</v>
      </c>
      <c r="B33" s="77" t="s">
        <v>3690</v>
      </c>
      <c r="C33" s="77" t="s">
        <v>3691</v>
      </c>
      <c r="D33" s="75">
        <v>3</v>
      </c>
      <c r="E33" s="74" t="s">
        <v>698</v>
      </c>
      <c r="F33" s="76">
        <v>172</v>
      </c>
      <c r="G33" s="77" t="s">
        <v>79</v>
      </c>
      <c r="H33" s="77" t="s">
        <v>3701</v>
      </c>
      <c r="I33" s="77">
        <v>172</v>
      </c>
      <c r="J33" s="74" t="s">
        <v>698</v>
      </c>
    </row>
    <row r="34" spans="1:10">
      <c r="A34" s="76">
        <v>190</v>
      </c>
      <c r="B34" s="75" t="s">
        <v>3690</v>
      </c>
      <c r="C34" s="75" t="s">
        <v>3691</v>
      </c>
      <c r="D34" s="77">
        <v>4</v>
      </c>
      <c r="E34" s="74" t="s">
        <v>701</v>
      </c>
      <c r="F34" s="76">
        <v>190</v>
      </c>
      <c r="G34" s="75" t="s">
        <v>81</v>
      </c>
      <c r="H34" s="75" t="s">
        <v>81</v>
      </c>
      <c r="I34" s="75">
        <v>190</v>
      </c>
      <c r="J34" s="74" t="s">
        <v>701</v>
      </c>
    </row>
    <row r="35" spans="1:10">
      <c r="A35" s="76">
        <v>101</v>
      </c>
      <c r="B35" s="77" t="s">
        <v>3690</v>
      </c>
      <c r="C35" s="77" t="s">
        <v>3691</v>
      </c>
      <c r="D35" s="75">
        <v>8</v>
      </c>
      <c r="E35" s="74" t="s">
        <v>504</v>
      </c>
      <c r="F35" s="76">
        <v>101</v>
      </c>
      <c r="G35" s="77" t="s">
        <v>51</v>
      </c>
      <c r="H35" s="77" t="s">
        <v>3504</v>
      </c>
      <c r="I35" s="77">
        <v>101</v>
      </c>
      <c r="J35" s="74" t="s">
        <v>504</v>
      </c>
    </row>
    <row r="36" spans="1:10">
      <c r="A36" s="76">
        <v>197</v>
      </c>
      <c r="B36" s="77" t="s">
        <v>3690</v>
      </c>
      <c r="C36" s="77" t="s">
        <v>3691</v>
      </c>
      <c r="D36" s="77">
        <v>7</v>
      </c>
      <c r="E36" s="74" t="s">
        <v>503</v>
      </c>
      <c r="F36" s="76">
        <v>197</v>
      </c>
      <c r="G36" s="77" t="s">
        <v>84</v>
      </c>
      <c r="H36" s="77" t="s">
        <v>3702</v>
      </c>
      <c r="I36" s="77">
        <v>197</v>
      </c>
      <c r="J36" s="74" t="s">
        <v>503</v>
      </c>
    </row>
    <row r="37" spans="1:10">
      <c r="A37" s="76">
        <v>206</v>
      </c>
      <c r="B37" s="75" t="s">
        <v>3690</v>
      </c>
      <c r="C37" s="75" t="s">
        <v>3691</v>
      </c>
      <c r="D37" s="77">
        <v>7</v>
      </c>
      <c r="E37" s="74" t="s">
        <v>503</v>
      </c>
      <c r="F37" s="76">
        <v>206</v>
      </c>
      <c r="G37" s="75" t="s">
        <v>86</v>
      </c>
      <c r="H37" s="75" t="s">
        <v>3703</v>
      </c>
      <c r="I37" s="75">
        <v>206</v>
      </c>
      <c r="J37" s="74" t="s">
        <v>503</v>
      </c>
    </row>
    <row r="38" spans="1:10">
      <c r="A38" s="76">
        <v>209</v>
      </c>
      <c r="B38" s="77" t="s">
        <v>3690</v>
      </c>
      <c r="C38" s="77" t="s">
        <v>3691</v>
      </c>
      <c r="D38" s="75">
        <v>8</v>
      </c>
      <c r="E38" s="74" t="s">
        <v>504</v>
      </c>
      <c r="F38" s="76">
        <v>209</v>
      </c>
      <c r="G38" s="77" t="s">
        <v>88</v>
      </c>
      <c r="H38" s="77" t="s">
        <v>88</v>
      </c>
      <c r="I38" s="77">
        <v>209</v>
      </c>
      <c r="J38" s="74" t="s">
        <v>504</v>
      </c>
    </row>
    <row r="39" spans="1:10">
      <c r="A39" s="76">
        <v>212</v>
      </c>
      <c r="B39" s="75" t="s">
        <v>3690</v>
      </c>
      <c r="C39" s="75" t="s">
        <v>3691</v>
      </c>
      <c r="D39" s="75">
        <v>9</v>
      </c>
      <c r="E39" s="74" t="s">
        <v>711</v>
      </c>
      <c r="F39" s="76">
        <v>212</v>
      </c>
      <c r="G39" s="75" t="s">
        <v>90</v>
      </c>
      <c r="H39" s="75" t="s">
        <v>90</v>
      </c>
      <c r="I39" s="75">
        <v>212</v>
      </c>
      <c r="J39" s="74" t="s">
        <v>711</v>
      </c>
    </row>
    <row r="40" spans="1:10">
      <c r="A40" s="76">
        <v>234</v>
      </c>
      <c r="B40" s="77" t="s">
        <v>3690</v>
      </c>
      <c r="C40" s="77" t="s">
        <v>3691</v>
      </c>
      <c r="D40" s="75">
        <v>5</v>
      </c>
      <c r="E40" s="74" t="s">
        <v>501</v>
      </c>
      <c r="F40" s="76">
        <v>234</v>
      </c>
      <c r="G40" s="77" t="s">
        <v>92</v>
      </c>
      <c r="H40" s="77" t="s">
        <v>92</v>
      </c>
      <c r="I40" s="77">
        <v>234</v>
      </c>
      <c r="J40" s="74" t="s">
        <v>501</v>
      </c>
    </row>
    <row r="41" spans="1:10">
      <c r="A41" s="76">
        <v>237</v>
      </c>
      <c r="B41" s="75" t="s">
        <v>3690</v>
      </c>
      <c r="C41" s="75" t="s">
        <v>3691</v>
      </c>
      <c r="D41" s="75">
        <v>6</v>
      </c>
      <c r="E41" s="74" t="s">
        <v>3704</v>
      </c>
      <c r="F41" s="76">
        <v>237</v>
      </c>
      <c r="G41" s="78" t="s">
        <v>95</v>
      </c>
      <c r="H41" s="78" t="s">
        <v>3705</v>
      </c>
      <c r="I41" s="75">
        <v>237</v>
      </c>
      <c r="J41" s="74" t="s">
        <v>3704</v>
      </c>
    </row>
    <row r="42" spans="1:10">
      <c r="A42" s="76">
        <v>240</v>
      </c>
      <c r="B42" s="77" t="s">
        <v>3690</v>
      </c>
      <c r="C42" s="77" t="s">
        <v>3691</v>
      </c>
      <c r="D42" s="75">
        <v>5</v>
      </c>
      <c r="E42" s="74" t="s">
        <v>501</v>
      </c>
      <c r="F42" s="76">
        <v>240</v>
      </c>
      <c r="G42" s="77" t="s">
        <v>97</v>
      </c>
      <c r="H42" s="77" t="s">
        <v>3706</v>
      </c>
      <c r="I42" s="77">
        <v>240</v>
      </c>
      <c r="J42" s="74" t="s">
        <v>501</v>
      </c>
    </row>
    <row r="43" spans="1:10">
      <c r="A43" s="76">
        <v>250</v>
      </c>
      <c r="B43" s="75" t="s">
        <v>3690</v>
      </c>
      <c r="C43" s="75" t="s">
        <v>3691</v>
      </c>
      <c r="D43" s="75">
        <v>2</v>
      </c>
      <c r="E43" s="74" t="s">
        <v>695</v>
      </c>
      <c r="F43" s="76">
        <v>250</v>
      </c>
      <c r="G43" s="75" t="s">
        <v>99</v>
      </c>
      <c r="H43" s="75" t="s">
        <v>99</v>
      </c>
      <c r="I43" s="75">
        <v>250</v>
      </c>
      <c r="J43" s="74" t="s">
        <v>695</v>
      </c>
    </row>
    <row r="44" spans="1:10">
      <c r="A44" s="76">
        <v>148</v>
      </c>
      <c r="B44" s="75" t="s">
        <v>3690</v>
      </c>
      <c r="C44" s="75" t="s">
        <v>3691</v>
      </c>
      <c r="D44" s="77">
        <v>7</v>
      </c>
      <c r="E44" s="74" t="s">
        <v>503</v>
      </c>
      <c r="F44" s="76">
        <v>148</v>
      </c>
      <c r="G44" s="75" t="s">
        <v>73</v>
      </c>
      <c r="H44" s="75" t="s">
        <v>73</v>
      </c>
      <c r="I44" s="75">
        <v>148</v>
      </c>
      <c r="J44" s="74" t="s">
        <v>503</v>
      </c>
    </row>
    <row r="45" spans="1:10">
      <c r="A45" s="76">
        <v>697</v>
      </c>
      <c r="B45" s="77" t="s">
        <v>3690</v>
      </c>
      <c r="C45" s="77" t="s">
        <v>3691</v>
      </c>
      <c r="D45" s="77">
        <v>7</v>
      </c>
      <c r="E45" s="74" t="s">
        <v>503</v>
      </c>
      <c r="F45" s="76">
        <v>697</v>
      </c>
      <c r="G45" s="77" t="s">
        <v>223</v>
      </c>
      <c r="H45" s="77" t="s">
        <v>223</v>
      </c>
      <c r="I45" s="77">
        <v>697</v>
      </c>
      <c r="J45" s="74" t="s">
        <v>503</v>
      </c>
    </row>
    <row r="46" spans="1:10">
      <c r="A46" s="76">
        <v>264</v>
      </c>
      <c r="B46" s="77" t="s">
        <v>3690</v>
      </c>
      <c r="C46" s="77" t="s">
        <v>3691</v>
      </c>
      <c r="D46" s="75">
        <v>6</v>
      </c>
      <c r="E46" s="74" t="s">
        <v>502</v>
      </c>
      <c r="F46" s="76">
        <v>264</v>
      </c>
      <c r="G46" s="78" t="s">
        <v>102</v>
      </c>
      <c r="H46" s="78" t="s">
        <v>101</v>
      </c>
      <c r="I46" s="77">
        <v>264</v>
      </c>
      <c r="J46" s="74" t="s">
        <v>502</v>
      </c>
    </row>
    <row r="47" spans="1:10">
      <c r="A47" s="76">
        <v>266</v>
      </c>
      <c r="B47" s="75" t="s">
        <v>3690</v>
      </c>
      <c r="C47" s="75" t="s">
        <v>3691</v>
      </c>
      <c r="D47" s="75">
        <v>9</v>
      </c>
      <c r="E47" s="74" t="s">
        <v>711</v>
      </c>
      <c r="F47" s="76">
        <v>266</v>
      </c>
      <c r="G47" s="75" t="s">
        <v>104</v>
      </c>
      <c r="H47" s="75" t="s">
        <v>104</v>
      </c>
      <c r="I47" s="75">
        <v>266</v>
      </c>
      <c r="J47" s="74" t="s">
        <v>711</v>
      </c>
    </row>
    <row r="48" spans="1:10">
      <c r="A48" s="76">
        <v>282</v>
      </c>
      <c r="B48" s="77" t="s">
        <v>3690</v>
      </c>
      <c r="C48" s="77" t="s">
        <v>3691</v>
      </c>
      <c r="D48" s="75">
        <v>8</v>
      </c>
      <c r="E48" s="74" t="s">
        <v>504</v>
      </c>
      <c r="F48" s="76">
        <v>282</v>
      </c>
      <c r="G48" s="77" t="s">
        <v>106</v>
      </c>
      <c r="H48" s="77" t="s">
        <v>106</v>
      </c>
      <c r="I48" s="77">
        <v>282</v>
      </c>
      <c r="J48" s="74" t="s">
        <v>504</v>
      </c>
    </row>
    <row r="49" spans="1:10">
      <c r="A49" s="76">
        <v>284</v>
      </c>
      <c r="B49" s="75" t="s">
        <v>3690</v>
      </c>
      <c r="C49" s="75" t="s">
        <v>3691</v>
      </c>
      <c r="D49" s="75">
        <v>5</v>
      </c>
      <c r="E49" s="74" t="s">
        <v>501</v>
      </c>
      <c r="F49" s="76">
        <v>284</v>
      </c>
      <c r="G49" s="75" t="s">
        <v>108</v>
      </c>
      <c r="H49" s="75" t="s">
        <v>108</v>
      </c>
      <c r="I49" s="75">
        <v>284</v>
      </c>
      <c r="J49" s="74" t="s">
        <v>501</v>
      </c>
    </row>
    <row r="50" spans="1:10">
      <c r="A50" s="76">
        <v>306</v>
      </c>
      <c r="B50" s="77" t="s">
        <v>3690</v>
      </c>
      <c r="C50" s="77" t="s">
        <v>3691</v>
      </c>
      <c r="D50" s="75">
        <v>5</v>
      </c>
      <c r="E50" s="74" t="s">
        <v>501</v>
      </c>
      <c r="F50" s="76">
        <v>306</v>
      </c>
      <c r="G50" s="77" t="s">
        <v>110</v>
      </c>
      <c r="H50" s="77" t="s">
        <v>110</v>
      </c>
      <c r="I50" s="77">
        <v>306</v>
      </c>
      <c r="J50" s="74" t="s">
        <v>501</v>
      </c>
    </row>
    <row r="51" spans="1:10">
      <c r="A51" s="76">
        <v>308</v>
      </c>
      <c r="B51" s="75" t="s">
        <v>3690</v>
      </c>
      <c r="C51" s="75" t="s">
        <v>3691</v>
      </c>
      <c r="D51" s="75">
        <v>9</v>
      </c>
      <c r="E51" s="74" t="s">
        <v>711</v>
      </c>
      <c r="F51" s="76">
        <v>308</v>
      </c>
      <c r="G51" s="75" t="s">
        <v>112</v>
      </c>
      <c r="H51" s="75" t="s">
        <v>112</v>
      </c>
      <c r="I51" s="75">
        <v>308</v>
      </c>
      <c r="J51" s="74" t="s">
        <v>711</v>
      </c>
    </row>
    <row r="52" spans="1:10">
      <c r="A52" s="76">
        <v>310</v>
      </c>
      <c r="B52" s="77" t="s">
        <v>3690</v>
      </c>
      <c r="C52" s="77" t="s">
        <v>3691</v>
      </c>
      <c r="D52" s="75">
        <v>6</v>
      </c>
      <c r="E52" s="74" t="s">
        <v>3704</v>
      </c>
      <c r="F52" s="76">
        <v>310</v>
      </c>
      <c r="G52" s="77" t="s">
        <v>114</v>
      </c>
      <c r="H52" s="77" t="s">
        <v>3707</v>
      </c>
      <c r="I52" s="77">
        <v>310</v>
      </c>
      <c r="J52" s="74" t="s">
        <v>3704</v>
      </c>
    </row>
    <row r="53" spans="1:10">
      <c r="A53" s="76">
        <v>313</v>
      </c>
      <c r="B53" s="75" t="s">
        <v>3690</v>
      </c>
      <c r="C53" s="75" t="s">
        <v>3691</v>
      </c>
      <c r="D53" s="77">
        <v>7</v>
      </c>
      <c r="E53" s="74" t="s">
        <v>503</v>
      </c>
      <c r="F53" s="76">
        <v>313</v>
      </c>
      <c r="G53" s="75" t="s">
        <v>116</v>
      </c>
      <c r="H53" s="75" t="s">
        <v>116</v>
      </c>
      <c r="I53" s="75">
        <v>313</v>
      </c>
      <c r="J53" s="74" t="s">
        <v>503</v>
      </c>
    </row>
    <row r="54" spans="1:10">
      <c r="A54" s="76">
        <v>315</v>
      </c>
      <c r="B54" s="77" t="s">
        <v>3690</v>
      </c>
      <c r="C54" s="77" t="s">
        <v>3691</v>
      </c>
      <c r="D54" s="75">
        <v>6</v>
      </c>
      <c r="E54" s="74" t="s">
        <v>502</v>
      </c>
      <c r="F54" s="76">
        <v>315</v>
      </c>
      <c r="G54" s="77" t="s">
        <v>118</v>
      </c>
      <c r="H54" s="77" t="s">
        <v>118</v>
      </c>
      <c r="I54" s="77">
        <v>315</v>
      </c>
      <c r="J54" s="74" t="s">
        <v>502</v>
      </c>
    </row>
    <row r="55" spans="1:10">
      <c r="A55" s="76">
        <v>318</v>
      </c>
      <c r="B55" s="75" t="s">
        <v>3690</v>
      </c>
      <c r="C55" s="75" t="s">
        <v>3691</v>
      </c>
      <c r="D55" s="77">
        <v>7</v>
      </c>
      <c r="E55" s="74" t="s">
        <v>503</v>
      </c>
      <c r="F55" s="76">
        <v>318</v>
      </c>
      <c r="G55" s="75" t="s">
        <v>120</v>
      </c>
      <c r="H55" s="75" t="s">
        <v>120</v>
      </c>
      <c r="I55" s="75">
        <v>318</v>
      </c>
      <c r="J55" s="74" t="s">
        <v>503</v>
      </c>
    </row>
    <row r="56" spans="1:10">
      <c r="A56" s="76">
        <v>321</v>
      </c>
      <c r="B56" s="77" t="s">
        <v>3690</v>
      </c>
      <c r="C56" s="77" t="s">
        <v>3691</v>
      </c>
      <c r="D56" s="77">
        <v>7</v>
      </c>
      <c r="E56" s="74" t="s">
        <v>503</v>
      </c>
      <c r="F56" s="76">
        <v>321</v>
      </c>
      <c r="G56" s="77" t="s">
        <v>122</v>
      </c>
      <c r="H56" s="77" t="s">
        <v>3708</v>
      </c>
      <c r="I56" s="77">
        <v>321</v>
      </c>
      <c r="J56" s="74" t="s">
        <v>503</v>
      </c>
    </row>
    <row r="57" spans="1:10">
      <c r="A57" s="76">
        <v>347</v>
      </c>
      <c r="B57" s="75" t="s">
        <v>3690</v>
      </c>
      <c r="C57" s="75" t="s">
        <v>3691</v>
      </c>
      <c r="D57" s="75">
        <v>5</v>
      </c>
      <c r="E57" s="74" t="s">
        <v>501</v>
      </c>
      <c r="F57" s="76">
        <v>347</v>
      </c>
      <c r="G57" s="75" t="s">
        <v>124</v>
      </c>
      <c r="H57" s="75" t="s">
        <v>124</v>
      </c>
      <c r="I57" s="75">
        <v>347</v>
      </c>
      <c r="J57" s="74" t="s">
        <v>501</v>
      </c>
    </row>
    <row r="58" spans="1:10">
      <c r="A58" s="76">
        <v>353</v>
      </c>
      <c r="B58" s="77" t="s">
        <v>3690</v>
      </c>
      <c r="C58" s="77" t="s">
        <v>3691</v>
      </c>
      <c r="D58" s="75">
        <v>8</v>
      </c>
      <c r="E58" s="74" t="s">
        <v>504</v>
      </c>
      <c r="F58" s="76">
        <v>353</v>
      </c>
      <c r="G58" s="77" t="s">
        <v>126</v>
      </c>
      <c r="H58" s="77" t="s">
        <v>126</v>
      </c>
      <c r="I58" s="77">
        <v>353</v>
      </c>
      <c r="J58" s="74" t="s">
        <v>504</v>
      </c>
    </row>
    <row r="59" spans="1:10">
      <c r="A59" s="76">
        <v>360</v>
      </c>
      <c r="B59" s="75" t="s">
        <v>3690</v>
      </c>
      <c r="C59" s="75" t="s">
        <v>3691</v>
      </c>
      <c r="D59" s="75">
        <v>9</v>
      </c>
      <c r="E59" s="74" t="s">
        <v>711</v>
      </c>
      <c r="F59" s="76">
        <v>360</v>
      </c>
      <c r="G59" s="78" t="s">
        <v>3507</v>
      </c>
      <c r="H59" s="78" t="s">
        <v>128</v>
      </c>
      <c r="I59" s="75">
        <v>360</v>
      </c>
      <c r="J59" s="74" t="s">
        <v>711</v>
      </c>
    </row>
    <row r="60" spans="1:10">
      <c r="A60" s="76">
        <v>361</v>
      </c>
      <c r="B60" s="77" t="s">
        <v>3690</v>
      </c>
      <c r="C60" s="77" t="s">
        <v>3691</v>
      </c>
      <c r="D60" s="75">
        <v>6</v>
      </c>
      <c r="E60" s="74" t="s">
        <v>502</v>
      </c>
      <c r="F60" s="76">
        <v>361</v>
      </c>
      <c r="G60" s="77" t="s">
        <v>131</v>
      </c>
      <c r="H60" s="77" t="s">
        <v>131</v>
      </c>
      <c r="I60" s="77">
        <v>361</v>
      </c>
      <c r="J60" s="74" t="s">
        <v>502</v>
      </c>
    </row>
    <row r="61" spans="1:10">
      <c r="A61" s="76">
        <v>364</v>
      </c>
      <c r="B61" s="75" t="s">
        <v>3690</v>
      </c>
      <c r="C61" s="75" t="s">
        <v>3691</v>
      </c>
      <c r="D61" s="75">
        <v>8</v>
      </c>
      <c r="E61" s="74" t="s">
        <v>504</v>
      </c>
      <c r="F61" s="76">
        <v>364</v>
      </c>
      <c r="G61" s="75" t="s">
        <v>133</v>
      </c>
      <c r="H61" s="75" t="s">
        <v>3709</v>
      </c>
      <c r="I61" s="75">
        <v>364</v>
      </c>
      <c r="J61" s="74" t="s">
        <v>504</v>
      </c>
    </row>
    <row r="62" spans="1:10">
      <c r="A62" s="76">
        <v>368</v>
      </c>
      <c r="B62" s="77" t="s">
        <v>3690</v>
      </c>
      <c r="C62" s="77" t="s">
        <v>3691</v>
      </c>
      <c r="D62" s="75">
        <v>8</v>
      </c>
      <c r="E62" s="74" t="s">
        <v>504</v>
      </c>
      <c r="F62" s="76">
        <v>368</v>
      </c>
      <c r="G62" s="77" t="s">
        <v>135</v>
      </c>
      <c r="H62" s="77" t="s">
        <v>3710</v>
      </c>
      <c r="I62" s="77">
        <v>368</v>
      </c>
      <c r="J62" s="74" t="s">
        <v>504</v>
      </c>
    </row>
    <row r="63" spans="1:10">
      <c r="A63" s="76">
        <v>376</v>
      </c>
      <c r="B63" s="75" t="s">
        <v>3690</v>
      </c>
      <c r="C63" s="75" t="s">
        <v>3691</v>
      </c>
      <c r="D63" s="77">
        <v>7</v>
      </c>
      <c r="E63" s="74" t="s">
        <v>503</v>
      </c>
      <c r="F63" s="76">
        <v>376</v>
      </c>
      <c r="G63" s="75" t="s">
        <v>137</v>
      </c>
      <c r="H63" s="75" t="s">
        <v>137</v>
      </c>
      <c r="I63" s="75">
        <v>376</v>
      </c>
      <c r="J63" s="74" t="s">
        <v>503</v>
      </c>
    </row>
    <row r="64" spans="1:10">
      <c r="A64" s="76">
        <v>380</v>
      </c>
      <c r="B64" s="77" t="s">
        <v>3690</v>
      </c>
      <c r="C64" s="77" t="s">
        <v>3691</v>
      </c>
      <c r="D64" s="75">
        <v>9</v>
      </c>
      <c r="E64" s="74" t="s">
        <v>711</v>
      </c>
      <c r="F64" s="76">
        <v>380</v>
      </c>
      <c r="G64" s="77" t="s">
        <v>139</v>
      </c>
      <c r="H64" s="77" t="s">
        <v>139</v>
      </c>
      <c r="I64" s="77">
        <v>380</v>
      </c>
      <c r="J64" s="74" t="s">
        <v>711</v>
      </c>
    </row>
    <row r="65" spans="1:10">
      <c r="A65" s="76">
        <v>390</v>
      </c>
      <c r="B65" s="75" t="s">
        <v>3690</v>
      </c>
      <c r="C65" s="75" t="s">
        <v>3691</v>
      </c>
      <c r="D65" s="75">
        <v>8</v>
      </c>
      <c r="E65" s="74" t="s">
        <v>504</v>
      </c>
      <c r="F65" s="76">
        <v>390</v>
      </c>
      <c r="G65" s="75" t="s">
        <v>141</v>
      </c>
      <c r="H65" s="75" t="s">
        <v>141</v>
      </c>
      <c r="I65" s="75">
        <v>390</v>
      </c>
      <c r="J65" s="74" t="s">
        <v>504</v>
      </c>
    </row>
    <row r="66" spans="1:10">
      <c r="A66" s="76">
        <v>400</v>
      </c>
      <c r="B66" s="77" t="s">
        <v>3690</v>
      </c>
      <c r="C66" s="77" t="s">
        <v>3691</v>
      </c>
      <c r="D66" s="77">
        <v>7</v>
      </c>
      <c r="E66" s="74" t="s">
        <v>503</v>
      </c>
      <c r="F66" s="76">
        <v>400</v>
      </c>
      <c r="G66" s="77" t="s">
        <v>143</v>
      </c>
      <c r="H66" s="77" t="s">
        <v>3711</v>
      </c>
      <c r="I66" s="77">
        <v>400</v>
      </c>
      <c r="J66" s="74" t="s">
        <v>503</v>
      </c>
    </row>
    <row r="67" spans="1:10">
      <c r="A67" s="76">
        <v>411</v>
      </c>
      <c r="B67" s="75" t="s">
        <v>3690</v>
      </c>
      <c r="C67" s="75" t="s">
        <v>3691</v>
      </c>
      <c r="D67" s="75">
        <v>5</v>
      </c>
      <c r="E67" s="74" t="s">
        <v>501</v>
      </c>
      <c r="F67" s="76">
        <v>411</v>
      </c>
      <c r="G67" s="75" t="s">
        <v>145</v>
      </c>
      <c r="H67" s="75" t="s">
        <v>145</v>
      </c>
      <c r="I67" s="75">
        <v>411</v>
      </c>
      <c r="J67" s="74" t="s">
        <v>501</v>
      </c>
    </row>
    <row r="68" spans="1:10">
      <c r="A68" s="76">
        <v>425</v>
      </c>
      <c r="B68" s="77" t="s">
        <v>3690</v>
      </c>
      <c r="C68" s="77" t="s">
        <v>3691</v>
      </c>
      <c r="D68" s="77">
        <v>1</v>
      </c>
      <c r="E68" s="74" t="s">
        <v>691</v>
      </c>
      <c r="F68" s="76">
        <v>425</v>
      </c>
      <c r="G68" s="77" t="s">
        <v>147</v>
      </c>
      <c r="H68" s="77" t="s">
        <v>147</v>
      </c>
      <c r="I68" s="77">
        <v>425</v>
      </c>
      <c r="J68" s="74" t="s">
        <v>691</v>
      </c>
    </row>
    <row r="69" spans="1:10">
      <c r="A69" s="76">
        <v>440</v>
      </c>
      <c r="B69" s="75" t="s">
        <v>3690</v>
      </c>
      <c r="C69" s="75" t="s">
        <v>3691</v>
      </c>
      <c r="D69" s="77">
        <v>7</v>
      </c>
      <c r="E69" s="74" t="s">
        <v>503</v>
      </c>
      <c r="F69" s="76">
        <v>440</v>
      </c>
      <c r="G69" s="75" t="s">
        <v>149</v>
      </c>
      <c r="H69" s="75" t="s">
        <v>149</v>
      </c>
      <c r="I69" s="75">
        <v>440</v>
      </c>
      <c r="J69" s="74" t="s">
        <v>503</v>
      </c>
    </row>
    <row r="70" spans="1:10">
      <c r="A70" s="76">
        <v>1</v>
      </c>
      <c r="B70" s="75" t="s">
        <v>3690</v>
      </c>
      <c r="C70" s="75" t="s">
        <v>3691</v>
      </c>
      <c r="D70" s="75">
        <v>9</v>
      </c>
      <c r="E70" s="74" t="s">
        <v>711</v>
      </c>
      <c r="F70" s="76">
        <v>1</v>
      </c>
      <c r="G70" s="75" t="s">
        <v>6</v>
      </c>
      <c r="H70" s="75" t="s">
        <v>3712</v>
      </c>
      <c r="I70" s="75">
        <v>1</v>
      </c>
      <c r="J70" s="74" t="s">
        <v>711</v>
      </c>
    </row>
    <row r="71" spans="1:10">
      <c r="A71" s="76">
        <v>467</v>
      </c>
      <c r="B71" s="77" t="s">
        <v>3690</v>
      </c>
      <c r="C71" s="77" t="s">
        <v>3691</v>
      </c>
      <c r="D71" s="75">
        <v>8</v>
      </c>
      <c r="E71" s="74" t="s">
        <v>504</v>
      </c>
      <c r="F71" s="76">
        <v>467</v>
      </c>
      <c r="G71" s="77" t="s">
        <v>151</v>
      </c>
      <c r="H71" s="77" t="s">
        <v>151</v>
      </c>
      <c r="I71" s="77">
        <v>467</v>
      </c>
      <c r="J71" s="74" t="s">
        <v>504</v>
      </c>
    </row>
    <row r="72" spans="1:10">
      <c r="A72" s="76">
        <v>475</v>
      </c>
      <c r="B72" s="75" t="s">
        <v>3690</v>
      </c>
      <c r="C72" s="75" t="s">
        <v>3691</v>
      </c>
      <c r="D72" s="75">
        <v>3</v>
      </c>
      <c r="E72" s="74" t="s">
        <v>698</v>
      </c>
      <c r="F72" s="76">
        <v>475</v>
      </c>
      <c r="G72" s="75" t="s">
        <v>153</v>
      </c>
      <c r="H72" s="75" t="s">
        <v>3713</v>
      </c>
      <c r="I72" s="75">
        <v>475</v>
      </c>
      <c r="J72" s="74" t="s">
        <v>698</v>
      </c>
    </row>
    <row r="73" spans="1:10">
      <c r="A73" s="76">
        <v>480</v>
      </c>
      <c r="B73" s="77" t="s">
        <v>3690</v>
      </c>
      <c r="C73" s="77" t="s">
        <v>3691</v>
      </c>
      <c r="D73" s="75">
        <v>3</v>
      </c>
      <c r="E73" s="74" t="s">
        <v>698</v>
      </c>
      <c r="F73" s="76">
        <v>480</v>
      </c>
      <c r="G73" s="77" t="s">
        <v>155</v>
      </c>
      <c r="H73" s="77" t="s">
        <v>3714</v>
      </c>
      <c r="I73" s="77">
        <v>480</v>
      </c>
      <c r="J73" s="74" t="s">
        <v>698</v>
      </c>
    </row>
    <row r="74" spans="1:10">
      <c r="A74" s="76">
        <v>483</v>
      </c>
      <c r="B74" s="75" t="s">
        <v>3690</v>
      </c>
      <c r="C74" s="75" t="s">
        <v>3691</v>
      </c>
      <c r="D74" s="77">
        <v>7</v>
      </c>
      <c r="E74" s="74" t="s">
        <v>503</v>
      </c>
      <c r="F74" s="76">
        <v>483</v>
      </c>
      <c r="G74" s="75" t="s">
        <v>157</v>
      </c>
      <c r="H74" s="75" t="s">
        <v>157</v>
      </c>
      <c r="I74" s="75">
        <v>483</v>
      </c>
      <c r="J74" s="74" t="s">
        <v>503</v>
      </c>
    </row>
    <row r="75" spans="1:10">
      <c r="A75" s="76">
        <v>495</v>
      </c>
      <c r="B75" s="75" t="s">
        <v>3690</v>
      </c>
      <c r="C75" s="75" t="s">
        <v>3691</v>
      </c>
      <c r="D75" s="75">
        <v>2</v>
      </c>
      <c r="E75" s="74" t="s">
        <v>695</v>
      </c>
      <c r="F75" s="76">
        <v>495</v>
      </c>
      <c r="G75" s="75" t="s">
        <v>161</v>
      </c>
      <c r="H75" s="75" t="s">
        <v>3715</v>
      </c>
      <c r="I75" s="75">
        <v>495</v>
      </c>
      <c r="J75" s="74" t="s">
        <v>695</v>
      </c>
    </row>
    <row r="76" spans="1:10">
      <c r="A76" s="76">
        <v>490</v>
      </c>
      <c r="B76" s="77" t="s">
        <v>3690</v>
      </c>
      <c r="C76" s="77" t="s">
        <v>3691</v>
      </c>
      <c r="D76" s="75">
        <v>3</v>
      </c>
      <c r="E76" s="74" t="s">
        <v>698</v>
      </c>
      <c r="F76" s="76">
        <v>490</v>
      </c>
      <c r="G76" s="77" t="s">
        <v>159</v>
      </c>
      <c r="H76" s="77" t="s">
        <v>3716</v>
      </c>
      <c r="I76" s="77">
        <v>490</v>
      </c>
      <c r="J76" s="74" t="s">
        <v>698</v>
      </c>
    </row>
    <row r="77" spans="1:10">
      <c r="A77" s="76">
        <v>501</v>
      </c>
      <c r="B77" s="77" t="s">
        <v>3690</v>
      </c>
      <c r="C77" s="77" t="s">
        <v>3691</v>
      </c>
      <c r="D77" s="75">
        <v>5</v>
      </c>
      <c r="E77" s="74" t="s">
        <v>501</v>
      </c>
      <c r="F77" s="76">
        <v>501</v>
      </c>
      <c r="G77" s="77" t="s">
        <v>163</v>
      </c>
      <c r="H77" s="77" t="s">
        <v>163</v>
      </c>
      <c r="I77" s="77">
        <v>501</v>
      </c>
      <c r="J77" s="74" t="s">
        <v>501</v>
      </c>
    </row>
    <row r="78" spans="1:10">
      <c r="A78" s="76">
        <v>541</v>
      </c>
      <c r="B78" s="75" t="s">
        <v>3690</v>
      </c>
      <c r="C78" s="75" t="s">
        <v>3691</v>
      </c>
      <c r="D78" s="77">
        <v>7</v>
      </c>
      <c r="E78" s="74" t="s">
        <v>503</v>
      </c>
      <c r="F78" s="76">
        <v>541</v>
      </c>
      <c r="G78" s="78" t="s">
        <v>3499</v>
      </c>
      <c r="H78" s="78" t="s">
        <v>3499</v>
      </c>
      <c r="I78" s="75">
        <v>541</v>
      </c>
      <c r="J78" s="74" t="s">
        <v>503</v>
      </c>
    </row>
    <row r="79" spans="1:10">
      <c r="A79" s="76">
        <v>543</v>
      </c>
      <c r="B79" s="77" t="s">
        <v>3690</v>
      </c>
      <c r="C79" s="77" t="s">
        <v>3691</v>
      </c>
      <c r="D79" s="75">
        <v>5</v>
      </c>
      <c r="E79" s="74" t="s">
        <v>501</v>
      </c>
      <c r="F79" s="76">
        <v>543</v>
      </c>
      <c r="G79" s="77" t="s">
        <v>167</v>
      </c>
      <c r="H79" s="77" t="s">
        <v>167</v>
      </c>
      <c r="I79" s="77">
        <v>543</v>
      </c>
      <c r="J79" s="74" t="s">
        <v>501</v>
      </c>
    </row>
    <row r="80" spans="1:10">
      <c r="A80" s="76">
        <v>576</v>
      </c>
      <c r="B80" s="75" t="s">
        <v>3690</v>
      </c>
      <c r="C80" s="75" t="s">
        <v>3691</v>
      </c>
      <c r="D80" s="75">
        <v>8</v>
      </c>
      <c r="E80" s="74" t="s">
        <v>504</v>
      </c>
      <c r="F80" s="76">
        <v>576</v>
      </c>
      <c r="G80" s="75" t="s">
        <v>169</v>
      </c>
      <c r="H80" s="75" t="s">
        <v>169</v>
      </c>
      <c r="I80" s="75">
        <v>576</v>
      </c>
      <c r="J80" s="74" t="s">
        <v>504</v>
      </c>
    </row>
    <row r="81" spans="1:10">
      <c r="A81" s="76">
        <v>579</v>
      </c>
      <c r="B81" s="77" t="s">
        <v>3690</v>
      </c>
      <c r="C81" s="77" t="s">
        <v>3691</v>
      </c>
      <c r="D81" s="77">
        <v>1</v>
      </c>
      <c r="E81" s="74" t="s">
        <v>691</v>
      </c>
      <c r="F81" s="76">
        <v>579</v>
      </c>
      <c r="G81" s="77" t="s">
        <v>171</v>
      </c>
      <c r="H81" s="77" t="s">
        <v>3717</v>
      </c>
      <c r="I81" s="77">
        <v>579</v>
      </c>
      <c r="J81" s="74" t="s">
        <v>691</v>
      </c>
    </row>
    <row r="82" spans="1:10">
      <c r="A82" s="76">
        <v>585</v>
      </c>
      <c r="B82" s="75" t="s">
        <v>3690</v>
      </c>
      <c r="C82" s="75" t="s">
        <v>3691</v>
      </c>
      <c r="D82" s="77">
        <v>1</v>
      </c>
      <c r="E82" s="74" t="s">
        <v>691</v>
      </c>
      <c r="F82" s="76">
        <v>585</v>
      </c>
      <c r="G82" s="75" t="s">
        <v>173</v>
      </c>
      <c r="H82" s="75" t="s">
        <v>173</v>
      </c>
      <c r="I82" s="75">
        <v>585</v>
      </c>
      <c r="J82" s="74" t="s">
        <v>691</v>
      </c>
    </row>
    <row r="83" spans="1:10">
      <c r="A83" s="76">
        <v>591</v>
      </c>
      <c r="B83" s="77" t="s">
        <v>3690</v>
      </c>
      <c r="C83" s="77" t="s">
        <v>3691</v>
      </c>
      <c r="D83" s="77">
        <v>1</v>
      </c>
      <c r="E83" s="74" t="s">
        <v>691</v>
      </c>
      <c r="F83" s="76">
        <v>591</v>
      </c>
      <c r="G83" s="77" t="s">
        <v>175</v>
      </c>
      <c r="H83" s="77" t="s">
        <v>175</v>
      </c>
      <c r="I83" s="77">
        <v>591</v>
      </c>
      <c r="J83" s="74" t="s">
        <v>691</v>
      </c>
    </row>
    <row r="84" spans="1:10">
      <c r="A84" s="76">
        <v>604</v>
      </c>
      <c r="B84" s="75" t="s">
        <v>3690</v>
      </c>
      <c r="C84" s="75" t="s">
        <v>3691</v>
      </c>
      <c r="D84" s="77">
        <v>4</v>
      </c>
      <c r="E84" s="74" t="s">
        <v>701</v>
      </c>
      <c r="F84" s="76">
        <v>604</v>
      </c>
      <c r="G84" s="75" t="s">
        <v>177</v>
      </c>
      <c r="H84" s="75" t="s">
        <v>177</v>
      </c>
      <c r="I84" s="75">
        <v>604</v>
      </c>
      <c r="J84" s="74" t="s">
        <v>701</v>
      </c>
    </row>
    <row r="85" spans="1:10">
      <c r="A85" s="76">
        <v>607</v>
      </c>
      <c r="B85" s="77" t="s">
        <v>3690</v>
      </c>
      <c r="C85" s="77" t="s">
        <v>3691</v>
      </c>
      <c r="D85" s="77">
        <v>7</v>
      </c>
      <c r="E85" s="74" t="s">
        <v>503</v>
      </c>
      <c r="F85" s="76">
        <v>607</v>
      </c>
      <c r="G85" s="78" t="s">
        <v>3500</v>
      </c>
      <c r="H85" s="78" t="s">
        <v>3500</v>
      </c>
      <c r="I85" s="77">
        <v>607</v>
      </c>
      <c r="J85" s="74" t="s">
        <v>503</v>
      </c>
    </row>
    <row r="86" spans="1:10">
      <c r="A86" s="76">
        <v>615</v>
      </c>
      <c r="B86" s="75" t="s">
        <v>3690</v>
      </c>
      <c r="C86" s="75" t="s">
        <v>3691</v>
      </c>
      <c r="D86" s="77">
        <v>7</v>
      </c>
      <c r="E86" s="74" t="s">
        <v>503</v>
      </c>
      <c r="F86" s="76">
        <v>615</v>
      </c>
      <c r="G86" s="75" t="s">
        <v>181</v>
      </c>
      <c r="H86" s="75" t="s">
        <v>181</v>
      </c>
      <c r="I86" s="75">
        <v>615</v>
      </c>
      <c r="J86" s="74" t="s">
        <v>503</v>
      </c>
    </row>
    <row r="87" spans="1:10">
      <c r="A87" s="76">
        <v>628</v>
      </c>
      <c r="B87" s="77" t="s">
        <v>3690</v>
      </c>
      <c r="C87" s="77" t="s">
        <v>3691</v>
      </c>
      <c r="D87" s="75">
        <v>5</v>
      </c>
      <c r="E87" s="74" t="s">
        <v>501</v>
      </c>
      <c r="F87" s="76">
        <v>628</v>
      </c>
      <c r="G87" s="77" t="s">
        <v>183</v>
      </c>
      <c r="H87" s="77" t="s">
        <v>183</v>
      </c>
      <c r="I87" s="77">
        <v>628</v>
      </c>
      <c r="J87" s="74" t="s">
        <v>501</v>
      </c>
    </row>
    <row r="88" spans="1:10">
      <c r="A88" s="76">
        <v>631</v>
      </c>
      <c r="B88" s="75" t="s">
        <v>3690</v>
      </c>
      <c r="C88" s="75" t="s">
        <v>3691</v>
      </c>
      <c r="D88" s="75">
        <v>9</v>
      </c>
      <c r="E88" s="74" t="s">
        <v>711</v>
      </c>
      <c r="F88" s="76">
        <v>631</v>
      </c>
      <c r="G88" s="75" t="s">
        <v>185</v>
      </c>
      <c r="H88" s="75" t="s">
        <v>185</v>
      </c>
      <c r="I88" s="75">
        <v>631</v>
      </c>
      <c r="J88" s="74" t="s">
        <v>711</v>
      </c>
    </row>
    <row r="89" spans="1:10">
      <c r="A89" s="76">
        <v>642</v>
      </c>
      <c r="B89" s="77" t="s">
        <v>3690</v>
      </c>
      <c r="C89" s="77" t="s">
        <v>3691</v>
      </c>
      <c r="D89" s="75">
        <v>8</v>
      </c>
      <c r="E89" s="74" t="s">
        <v>504</v>
      </c>
      <c r="F89" s="76">
        <v>642</v>
      </c>
      <c r="G89" s="77" t="s">
        <v>187</v>
      </c>
      <c r="H89" s="77" t="s">
        <v>187</v>
      </c>
      <c r="I89" s="77">
        <v>642</v>
      </c>
      <c r="J89" s="74" t="s">
        <v>504</v>
      </c>
    </row>
    <row r="90" spans="1:10">
      <c r="A90" s="76">
        <v>647</v>
      </c>
      <c r="B90" s="75" t="s">
        <v>3690</v>
      </c>
      <c r="C90" s="75" t="s">
        <v>3691</v>
      </c>
      <c r="D90" s="75">
        <v>6</v>
      </c>
      <c r="E90" s="74" t="s">
        <v>502</v>
      </c>
      <c r="F90" s="76">
        <v>647</v>
      </c>
      <c r="G90" s="78" t="s">
        <v>3718</v>
      </c>
      <c r="H90" s="78" t="s">
        <v>3719</v>
      </c>
      <c r="I90" s="75">
        <v>647</v>
      </c>
      <c r="J90" s="74" t="s">
        <v>502</v>
      </c>
    </row>
    <row r="91" spans="1:10">
      <c r="A91" s="76">
        <v>649</v>
      </c>
      <c r="B91" s="77" t="s">
        <v>3690</v>
      </c>
      <c r="C91" s="77" t="s">
        <v>3691</v>
      </c>
      <c r="D91" s="77">
        <v>7</v>
      </c>
      <c r="E91" s="74" t="s">
        <v>503</v>
      </c>
      <c r="F91" s="76">
        <v>649</v>
      </c>
      <c r="G91" s="77" t="s">
        <v>191</v>
      </c>
      <c r="H91" s="77" t="s">
        <v>191</v>
      </c>
      <c r="I91" s="77">
        <v>649</v>
      </c>
      <c r="J91" s="74" t="s">
        <v>503</v>
      </c>
    </row>
    <row r="92" spans="1:10">
      <c r="A92" s="76">
        <v>652</v>
      </c>
      <c r="B92" s="75" t="s">
        <v>3690</v>
      </c>
      <c r="C92" s="75" t="s">
        <v>3691</v>
      </c>
      <c r="D92" s="77">
        <v>7</v>
      </c>
      <c r="E92" s="74" t="s">
        <v>503</v>
      </c>
      <c r="F92" s="76">
        <v>652</v>
      </c>
      <c r="G92" s="75" t="s">
        <v>193</v>
      </c>
      <c r="H92" s="75" t="s">
        <v>193</v>
      </c>
      <c r="I92" s="75">
        <v>652</v>
      </c>
      <c r="J92" s="74" t="s">
        <v>503</v>
      </c>
    </row>
    <row r="93" spans="1:10">
      <c r="A93" s="76">
        <v>656</v>
      </c>
      <c r="B93" s="77" t="s">
        <v>3690</v>
      </c>
      <c r="C93" s="77" t="s">
        <v>3691</v>
      </c>
      <c r="D93" s="75">
        <v>5</v>
      </c>
      <c r="E93" s="74" t="s">
        <v>501</v>
      </c>
      <c r="F93" s="76">
        <v>656</v>
      </c>
      <c r="G93" s="77" t="s">
        <v>195</v>
      </c>
      <c r="H93" s="77" t="s">
        <v>3720</v>
      </c>
      <c r="I93" s="77">
        <v>656</v>
      </c>
      <c r="J93" s="74" t="s">
        <v>501</v>
      </c>
    </row>
    <row r="94" spans="1:10">
      <c r="A94" s="76">
        <v>658</v>
      </c>
      <c r="B94" s="75" t="s">
        <v>3690</v>
      </c>
      <c r="C94" s="75" t="s">
        <v>3691</v>
      </c>
      <c r="D94" s="75">
        <v>6</v>
      </c>
      <c r="E94" s="74" t="s">
        <v>502</v>
      </c>
      <c r="F94" s="76">
        <v>658</v>
      </c>
      <c r="G94" s="75" t="s">
        <v>197</v>
      </c>
      <c r="H94" s="75" t="s">
        <v>3721</v>
      </c>
      <c r="I94" s="75">
        <v>658</v>
      </c>
      <c r="J94" s="74" t="s">
        <v>502</v>
      </c>
    </row>
    <row r="95" spans="1:10">
      <c r="A95" s="76">
        <v>659</v>
      </c>
      <c r="B95" s="77" t="s">
        <v>3690</v>
      </c>
      <c r="C95" s="77" t="s">
        <v>3691</v>
      </c>
      <c r="D95" s="75">
        <v>3</v>
      </c>
      <c r="E95" s="74" t="s">
        <v>698</v>
      </c>
      <c r="F95" s="76">
        <v>659</v>
      </c>
      <c r="G95" s="77" t="s">
        <v>199</v>
      </c>
      <c r="H95" s="77" t="s">
        <v>3722</v>
      </c>
      <c r="I95" s="77">
        <v>659</v>
      </c>
      <c r="J95" s="74" t="s">
        <v>698</v>
      </c>
    </row>
    <row r="96" spans="1:10">
      <c r="A96" s="76">
        <v>660</v>
      </c>
      <c r="B96" s="75" t="s">
        <v>3690</v>
      </c>
      <c r="C96" s="75" t="s">
        <v>3691</v>
      </c>
      <c r="D96" s="77">
        <v>7</v>
      </c>
      <c r="E96" s="74" t="s">
        <v>503</v>
      </c>
      <c r="F96" s="76">
        <v>660</v>
      </c>
      <c r="G96" s="75" t="s">
        <v>201</v>
      </c>
      <c r="H96" s="75" t="s">
        <v>201</v>
      </c>
      <c r="I96" s="75">
        <v>660</v>
      </c>
      <c r="J96" s="74" t="s">
        <v>503</v>
      </c>
    </row>
    <row r="97" spans="1:10">
      <c r="A97" s="76">
        <v>664</v>
      </c>
      <c r="B97" s="77" t="s">
        <v>3690</v>
      </c>
      <c r="C97" s="77" t="s">
        <v>3691</v>
      </c>
      <c r="D97" s="75">
        <v>6</v>
      </c>
      <c r="E97" s="74" t="s">
        <v>502</v>
      </c>
      <c r="F97" s="76">
        <v>664</v>
      </c>
      <c r="G97" s="78" t="s">
        <v>3723</v>
      </c>
      <c r="H97" s="78" t="s">
        <v>3723</v>
      </c>
      <c r="I97" s="77">
        <v>664</v>
      </c>
      <c r="J97" s="74" t="s">
        <v>502</v>
      </c>
    </row>
    <row r="98" spans="1:10">
      <c r="A98" s="76">
        <v>665</v>
      </c>
      <c r="B98" s="75" t="s">
        <v>3690</v>
      </c>
      <c r="C98" s="75" t="s">
        <v>3691</v>
      </c>
      <c r="D98" s="75">
        <v>3</v>
      </c>
      <c r="E98" s="74" t="s">
        <v>698</v>
      </c>
      <c r="F98" s="76">
        <v>665</v>
      </c>
      <c r="G98" s="78" t="s">
        <v>207</v>
      </c>
      <c r="H98" s="78" t="s">
        <v>206</v>
      </c>
      <c r="I98" s="75">
        <v>665</v>
      </c>
      <c r="J98" s="74" t="s">
        <v>698</v>
      </c>
    </row>
    <row r="99" spans="1:10">
      <c r="A99" s="76">
        <v>667</v>
      </c>
      <c r="B99" s="77" t="s">
        <v>3690</v>
      </c>
      <c r="C99" s="77" t="s">
        <v>3691</v>
      </c>
      <c r="D99" s="77">
        <v>7</v>
      </c>
      <c r="E99" s="74" t="s">
        <v>503</v>
      </c>
      <c r="F99" s="76">
        <v>667</v>
      </c>
      <c r="G99" s="77" t="s">
        <v>209</v>
      </c>
      <c r="H99" s="77" t="s">
        <v>209</v>
      </c>
      <c r="I99" s="77">
        <v>667</v>
      </c>
      <c r="J99" s="74" t="s">
        <v>503</v>
      </c>
    </row>
    <row r="100" spans="1:10">
      <c r="A100" s="76">
        <v>670</v>
      </c>
      <c r="B100" s="75" t="s">
        <v>3690</v>
      </c>
      <c r="C100" s="75" t="s">
        <v>3691</v>
      </c>
      <c r="D100" s="77">
        <v>4</v>
      </c>
      <c r="E100" s="74" t="s">
        <v>701</v>
      </c>
      <c r="F100" s="76">
        <v>670</v>
      </c>
      <c r="G100" s="75" t="s">
        <v>211</v>
      </c>
      <c r="H100" s="75" t="s">
        <v>211</v>
      </c>
      <c r="I100" s="75">
        <v>670</v>
      </c>
      <c r="J100" s="74" t="s">
        <v>701</v>
      </c>
    </row>
    <row r="101" spans="1:10">
      <c r="A101" s="76">
        <v>674</v>
      </c>
      <c r="B101" s="77" t="s">
        <v>3690</v>
      </c>
      <c r="C101" s="77" t="s">
        <v>3691</v>
      </c>
      <c r="D101" s="77">
        <v>7</v>
      </c>
      <c r="E101" s="74" t="s">
        <v>503</v>
      </c>
      <c r="F101" s="76">
        <v>674</v>
      </c>
      <c r="G101" s="77" t="s">
        <v>213</v>
      </c>
      <c r="H101" s="77" t="s">
        <v>213</v>
      </c>
      <c r="I101" s="77">
        <v>674</v>
      </c>
      <c r="J101" s="74" t="s">
        <v>503</v>
      </c>
    </row>
    <row r="102" spans="1:10">
      <c r="A102" s="76">
        <v>679</v>
      </c>
      <c r="B102" s="75" t="s">
        <v>3690</v>
      </c>
      <c r="C102" s="75" t="s">
        <v>3691</v>
      </c>
      <c r="D102" s="75">
        <v>8</v>
      </c>
      <c r="E102" s="74" t="s">
        <v>504</v>
      </c>
      <c r="F102" s="76">
        <v>679</v>
      </c>
      <c r="G102" s="75" t="s">
        <v>217</v>
      </c>
      <c r="H102" s="75" t="s">
        <v>3724</v>
      </c>
      <c r="I102" s="75">
        <v>679</v>
      </c>
      <c r="J102" s="74" t="s">
        <v>504</v>
      </c>
    </row>
    <row r="103" spans="1:10">
      <c r="A103" s="76">
        <v>686</v>
      </c>
      <c r="B103" s="77" t="s">
        <v>3690</v>
      </c>
      <c r="C103" s="77" t="s">
        <v>3691</v>
      </c>
      <c r="D103" s="75">
        <v>6</v>
      </c>
      <c r="E103" s="74" t="s">
        <v>502</v>
      </c>
      <c r="F103" s="76">
        <v>686</v>
      </c>
      <c r="G103" s="77" t="s">
        <v>219</v>
      </c>
      <c r="H103" s="77" t="s">
        <v>219</v>
      </c>
      <c r="I103" s="77">
        <v>686</v>
      </c>
      <c r="J103" s="74" t="s">
        <v>502</v>
      </c>
    </row>
    <row r="104" spans="1:10">
      <c r="A104" s="76">
        <v>42</v>
      </c>
      <c r="B104" s="75" t="s">
        <v>3690</v>
      </c>
      <c r="C104" s="75" t="s">
        <v>3691</v>
      </c>
      <c r="D104" s="75">
        <v>5</v>
      </c>
      <c r="E104" s="74" t="s">
        <v>501</v>
      </c>
      <c r="F104" s="76">
        <v>42</v>
      </c>
      <c r="G104" s="78" t="s">
        <v>3725</v>
      </c>
      <c r="H104" s="78" t="s">
        <v>3725</v>
      </c>
      <c r="I104" s="75">
        <v>42</v>
      </c>
      <c r="J104" s="74" t="s">
        <v>501</v>
      </c>
    </row>
    <row r="105" spans="1:10">
      <c r="A105" s="76">
        <v>690</v>
      </c>
      <c r="B105" s="75" t="s">
        <v>3690</v>
      </c>
      <c r="C105" s="75" t="s">
        <v>3691</v>
      </c>
      <c r="D105" s="77">
        <v>4</v>
      </c>
      <c r="E105" s="74" t="s">
        <v>701</v>
      </c>
      <c r="F105" s="76">
        <v>690</v>
      </c>
      <c r="G105" s="75" t="s">
        <v>221</v>
      </c>
      <c r="H105" s="75" t="s">
        <v>221</v>
      </c>
      <c r="I105" s="75">
        <v>690</v>
      </c>
      <c r="J105" s="74" t="s">
        <v>701</v>
      </c>
    </row>
    <row r="106" spans="1:10">
      <c r="A106" s="76">
        <v>736</v>
      </c>
      <c r="B106" s="75" t="s">
        <v>3690</v>
      </c>
      <c r="C106" s="75" t="s">
        <v>3691</v>
      </c>
      <c r="D106" s="77">
        <v>4</v>
      </c>
      <c r="E106" s="74" t="s">
        <v>701</v>
      </c>
      <c r="F106" s="76">
        <v>736</v>
      </c>
      <c r="G106" s="75" t="s">
        <v>225</v>
      </c>
      <c r="H106" s="75" t="s">
        <v>225</v>
      </c>
      <c r="I106" s="75">
        <v>736</v>
      </c>
      <c r="J106" s="74" t="s">
        <v>701</v>
      </c>
    </row>
    <row r="107" spans="1:10">
      <c r="A107" s="76">
        <v>756</v>
      </c>
      <c r="B107" s="77" t="s">
        <v>3690</v>
      </c>
      <c r="C107" s="77" t="s">
        <v>3691</v>
      </c>
      <c r="D107" s="77">
        <v>7</v>
      </c>
      <c r="E107" s="74" t="s">
        <v>503</v>
      </c>
      <c r="F107" s="76">
        <v>756</v>
      </c>
      <c r="G107" s="78" t="s">
        <v>228</v>
      </c>
      <c r="H107" s="78" t="s">
        <v>227</v>
      </c>
      <c r="I107" s="77">
        <v>756</v>
      </c>
      <c r="J107" s="74" t="s">
        <v>503</v>
      </c>
    </row>
    <row r="108" spans="1:10">
      <c r="A108" s="76">
        <v>761</v>
      </c>
      <c r="B108" s="75" t="s">
        <v>3690</v>
      </c>
      <c r="C108" s="75" t="s">
        <v>3691</v>
      </c>
      <c r="D108" s="75">
        <v>5</v>
      </c>
      <c r="E108" s="74" t="s">
        <v>501</v>
      </c>
      <c r="F108" s="76">
        <v>761</v>
      </c>
      <c r="G108" s="75" t="s">
        <v>230</v>
      </c>
      <c r="H108" s="75" t="s">
        <v>3726</v>
      </c>
      <c r="I108" s="75">
        <v>761</v>
      </c>
      <c r="J108" s="74" t="s">
        <v>501</v>
      </c>
    </row>
    <row r="109" spans="1:10">
      <c r="A109" s="76">
        <v>789</v>
      </c>
      <c r="B109" s="77" t="s">
        <v>3690</v>
      </c>
      <c r="C109" s="77" t="s">
        <v>3691</v>
      </c>
      <c r="D109" s="75">
        <v>8</v>
      </c>
      <c r="E109" s="74" t="s">
        <v>504</v>
      </c>
      <c r="F109" s="76">
        <v>789</v>
      </c>
      <c r="G109" s="77" t="s">
        <v>232</v>
      </c>
      <c r="H109" s="77" t="s">
        <v>3727</v>
      </c>
      <c r="I109" s="77">
        <v>789</v>
      </c>
      <c r="J109" s="74" t="s">
        <v>504</v>
      </c>
    </row>
    <row r="110" spans="1:10">
      <c r="A110" s="76">
        <v>790</v>
      </c>
      <c r="B110" s="75" t="s">
        <v>3690</v>
      </c>
      <c r="C110" s="75" t="s">
        <v>3691</v>
      </c>
      <c r="D110" s="75">
        <v>2</v>
      </c>
      <c r="E110" s="74" t="s">
        <v>695</v>
      </c>
      <c r="F110" s="76">
        <v>790</v>
      </c>
      <c r="G110" s="75" t="s">
        <v>234</v>
      </c>
      <c r="H110" s="75" t="s">
        <v>3728</v>
      </c>
      <c r="I110" s="75">
        <v>790</v>
      </c>
      <c r="J110" s="74" t="s">
        <v>695</v>
      </c>
    </row>
    <row r="111" spans="1:10">
      <c r="A111" s="76">
        <v>792</v>
      </c>
      <c r="B111" s="77" t="s">
        <v>3690</v>
      </c>
      <c r="C111" s="77" t="s">
        <v>3691</v>
      </c>
      <c r="D111" s="75">
        <v>8</v>
      </c>
      <c r="E111" s="74" t="s">
        <v>504</v>
      </c>
      <c r="F111" s="76">
        <v>792</v>
      </c>
      <c r="G111" s="77" t="s">
        <v>236</v>
      </c>
      <c r="H111" s="77" t="s">
        <v>236</v>
      </c>
      <c r="I111" s="77">
        <v>792</v>
      </c>
      <c r="J111" s="74" t="s">
        <v>504</v>
      </c>
    </row>
    <row r="112" spans="1:10">
      <c r="A112" s="76">
        <v>809</v>
      </c>
      <c r="B112" s="75" t="s">
        <v>3690</v>
      </c>
      <c r="C112" s="75" t="s">
        <v>3691</v>
      </c>
      <c r="D112" s="75">
        <v>8</v>
      </c>
      <c r="E112" s="74" t="s">
        <v>504</v>
      </c>
      <c r="F112" s="76">
        <v>809</v>
      </c>
      <c r="G112" s="75" t="s">
        <v>238</v>
      </c>
      <c r="H112" s="75" t="s">
        <v>3729</v>
      </c>
      <c r="I112" s="75">
        <v>809</v>
      </c>
      <c r="J112" s="74" t="s">
        <v>504</v>
      </c>
    </row>
    <row r="113" spans="1:10">
      <c r="A113" s="76">
        <v>819</v>
      </c>
      <c r="B113" s="77" t="s">
        <v>3690</v>
      </c>
      <c r="C113" s="77" t="s">
        <v>3691</v>
      </c>
      <c r="D113" s="75">
        <v>6</v>
      </c>
      <c r="E113" s="74" t="s">
        <v>502</v>
      </c>
      <c r="F113" s="76">
        <v>819</v>
      </c>
      <c r="G113" s="77" t="s">
        <v>240</v>
      </c>
      <c r="H113" s="77" t="s">
        <v>240</v>
      </c>
      <c r="I113" s="77">
        <v>819</v>
      </c>
      <c r="J113" s="74" t="s">
        <v>502</v>
      </c>
    </row>
    <row r="114" spans="1:10">
      <c r="A114" s="76">
        <v>837</v>
      </c>
      <c r="B114" s="75" t="s">
        <v>3690</v>
      </c>
      <c r="C114" s="75" t="s">
        <v>3691</v>
      </c>
      <c r="D114" s="75">
        <v>3</v>
      </c>
      <c r="E114" s="74" t="s">
        <v>698</v>
      </c>
      <c r="F114" s="76">
        <v>837</v>
      </c>
      <c r="G114" s="75" t="s">
        <v>242</v>
      </c>
      <c r="H114" s="75" t="s">
        <v>242</v>
      </c>
      <c r="I114" s="75">
        <v>837</v>
      </c>
      <c r="J114" s="74" t="s">
        <v>698</v>
      </c>
    </row>
    <row r="115" spans="1:10">
      <c r="A115" s="76">
        <v>842</v>
      </c>
      <c r="B115" s="77" t="s">
        <v>3690</v>
      </c>
      <c r="C115" s="77" t="s">
        <v>3691</v>
      </c>
      <c r="D115" s="75">
        <v>5</v>
      </c>
      <c r="E115" s="74" t="s">
        <v>501</v>
      </c>
      <c r="F115" s="76">
        <v>842</v>
      </c>
      <c r="G115" s="77" t="s">
        <v>244</v>
      </c>
      <c r="H115" s="77" t="s">
        <v>244</v>
      </c>
      <c r="I115" s="77">
        <v>842</v>
      </c>
      <c r="J115" s="74" t="s">
        <v>501</v>
      </c>
    </row>
    <row r="116" spans="1:10">
      <c r="A116" s="76">
        <v>847</v>
      </c>
      <c r="B116" s="75" t="s">
        <v>3690</v>
      </c>
      <c r="C116" s="75" t="s">
        <v>3691</v>
      </c>
      <c r="D116" s="75">
        <v>8</v>
      </c>
      <c r="E116" s="74" t="s">
        <v>504</v>
      </c>
      <c r="F116" s="76">
        <v>847</v>
      </c>
      <c r="G116" s="75" t="s">
        <v>246</v>
      </c>
      <c r="H116" s="75" t="s">
        <v>246</v>
      </c>
      <c r="I116" s="75">
        <v>847</v>
      </c>
      <c r="J116" s="74" t="s">
        <v>504</v>
      </c>
    </row>
    <row r="117" spans="1:10">
      <c r="A117" s="76">
        <v>854</v>
      </c>
      <c r="B117" s="77" t="s">
        <v>3690</v>
      </c>
      <c r="C117" s="77" t="s">
        <v>3691</v>
      </c>
      <c r="D117" s="75">
        <v>6</v>
      </c>
      <c r="E117" s="74" t="s">
        <v>502</v>
      </c>
      <c r="F117" s="76">
        <v>854</v>
      </c>
      <c r="G117" s="77" t="s">
        <v>248</v>
      </c>
      <c r="H117" s="77" t="s">
        <v>248</v>
      </c>
      <c r="I117" s="77">
        <v>854</v>
      </c>
      <c r="J117" s="74" t="s">
        <v>502</v>
      </c>
    </row>
    <row r="118" spans="1:10">
      <c r="A118" s="76">
        <v>856</v>
      </c>
      <c r="B118" s="75" t="s">
        <v>3690</v>
      </c>
      <c r="C118" s="75" t="s">
        <v>3691</v>
      </c>
      <c r="D118" s="75">
        <v>8</v>
      </c>
      <c r="E118" s="74" t="s">
        <v>504</v>
      </c>
      <c r="F118" s="76">
        <v>856</v>
      </c>
      <c r="G118" s="75" t="s">
        <v>251</v>
      </c>
      <c r="H118" s="75" t="s">
        <v>3730</v>
      </c>
      <c r="I118" s="75">
        <v>856</v>
      </c>
      <c r="J118" s="74" t="s">
        <v>504</v>
      </c>
    </row>
    <row r="119" spans="1:10">
      <c r="A119" s="76">
        <v>858</v>
      </c>
      <c r="B119" s="77" t="s">
        <v>3690</v>
      </c>
      <c r="C119" s="77" t="s">
        <v>3691</v>
      </c>
      <c r="D119" s="77">
        <v>4</v>
      </c>
      <c r="E119" s="74" t="s">
        <v>701</v>
      </c>
      <c r="F119" s="76">
        <v>858</v>
      </c>
      <c r="G119" s="77" t="s">
        <v>253</v>
      </c>
      <c r="H119" s="77" t="s">
        <v>3731</v>
      </c>
      <c r="I119" s="77">
        <v>858</v>
      </c>
      <c r="J119" s="74" t="s">
        <v>701</v>
      </c>
    </row>
    <row r="120" spans="1:10">
      <c r="A120" s="76">
        <v>861</v>
      </c>
      <c r="B120" s="75" t="s">
        <v>3690</v>
      </c>
      <c r="C120" s="75" t="s">
        <v>3691</v>
      </c>
      <c r="D120" s="75">
        <v>8</v>
      </c>
      <c r="E120" s="74" t="s">
        <v>504</v>
      </c>
      <c r="F120" s="76">
        <v>861</v>
      </c>
      <c r="G120" s="75" t="s">
        <v>255</v>
      </c>
      <c r="H120" s="75" t="s">
        <v>255</v>
      </c>
      <c r="I120" s="75">
        <v>861</v>
      </c>
      <c r="J120" s="74" t="s">
        <v>504</v>
      </c>
    </row>
    <row r="121" spans="1:10">
      <c r="A121" s="76">
        <v>873</v>
      </c>
      <c r="B121" s="77" t="s">
        <v>3690</v>
      </c>
      <c r="C121" s="77" t="s">
        <v>3691</v>
      </c>
      <c r="D121" s="75">
        <v>3</v>
      </c>
      <c r="E121" s="74" t="s">
        <v>698</v>
      </c>
      <c r="F121" s="76">
        <v>873</v>
      </c>
      <c r="G121" s="77" t="s">
        <v>257</v>
      </c>
      <c r="H121" s="77" t="s">
        <v>3488</v>
      </c>
      <c r="I121" s="77">
        <v>873</v>
      </c>
      <c r="J121" s="74" t="s">
        <v>698</v>
      </c>
    </row>
    <row r="122" spans="1:10">
      <c r="A122" s="76">
        <v>885</v>
      </c>
      <c r="B122" s="75" t="s">
        <v>3690</v>
      </c>
      <c r="C122" s="75" t="s">
        <v>3691</v>
      </c>
      <c r="D122" s="77">
        <v>4</v>
      </c>
      <c r="E122" s="74" t="s">
        <v>701</v>
      </c>
      <c r="F122" s="76">
        <v>885</v>
      </c>
      <c r="G122" s="75" t="s">
        <v>259</v>
      </c>
      <c r="H122" s="75" t="s">
        <v>3732</v>
      </c>
      <c r="I122" s="75">
        <v>885</v>
      </c>
      <c r="J122" s="74" t="s">
        <v>701</v>
      </c>
    </row>
    <row r="123" spans="1:10">
      <c r="A123" s="76">
        <v>887</v>
      </c>
      <c r="B123" s="77" t="s">
        <v>3690</v>
      </c>
      <c r="C123" s="77" t="s">
        <v>3691</v>
      </c>
      <c r="D123" s="75">
        <v>6</v>
      </c>
      <c r="E123" s="74" t="s">
        <v>502</v>
      </c>
      <c r="F123" s="76">
        <v>887</v>
      </c>
      <c r="G123" s="77" t="s">
        <v>261</v>
      </c>
      <c r="H123" s="77" t="s">
        <v>261</v>
      </c>
      <c r="I123" s="77">
        <v>887</v>
      </c>
      <c r="J123" s="74" t="s">
        <v>502</v>
      </c>
    </row>
    <row r="124" spans="1:10">
      <c r="A124" s="76">
        <v>890</v>
      </c>
      <c r="B124" s="75" t="s">
        <v>3690</v>
      </c>
      <c r="C124" s="75" t="s">
        <v>3691</v>
      </c>
      <c r="D124" s="77">
        <v>4</v>
      </c>
      <c r="E124" s="74" t="s">
        <v>701</v>
      </c>
      <c r="F124" s="76">
        <v>890</v>
      </c>
      <c r="G124" s="75" t="s">
        <v>263</v>
      </c>
      <c r="H124" s="75" t="s">
        <v>3733</v>
      </c>
      <c r="I124" s="75">
        <v>890</v>
      </c>
      <c r="J124" s="74" t="s">
        <v>701</v>
      </c>
    </row>
    <row r="125" spans="1:10">
      <c r="A125" s="76">
        <v>893</v>
      </c>
      <c r="B125" s="77" t="s">
        <v>3690</v>
      </c>
      <c r="C125" s="77" t="s">
        <v>3691</v>
      </c>
      <c r="D125" s="77">
        <v>1</v>
      </c>
      <c r="E125" s="74" t="s">
        <v>691</v>
      </c>
      <c r="F125" s="76">
        <v>893</v>
      </c>
      <c r="G125" s="77" t="s">
        <v>265</v>
      </c>
      <c r="H125" s="77" t="s">
        <v>3734</v>
      </c>
      <c r="I125" s="77">
        <v>893</v>
      </c>
      <c r="J125" s="74" t="s">
        <v>691</v>
      </c>
    </row>
    <row r="126" spans="1:10">
      <c r="A126" s="76">
        <v>895</v>
      </c>
      <c r="B126" s="75" t="s">
        <v>3690</v>
      </c>
      <c r="C126" s="75" t="s">
        <v>3691</v>
      </c>
      <c r="D126" s="75">
        <v>2</v>
      </c>
      <c r="E126" s="74" t="s">
        <v>695</v>
      </c>
      <c r="F126" s="76">
        <v>895</v>
      </c>
      <c r="G126" s="75" t="s">
        <v>267</v>
      </c>
      <c r="H126" s="75" t="s">
        <v>267</v>
      </c>
      <c r="I126" s="75">
        <v>895</v>
      </c>
      <c r="J126" s="74" t="s">
        <v>695</v>
      </c>
    </row>
  </sheetData>
  <autoFilter ref="B1:J126" xr:uid="{00000000-0009-0000-0000-00001A000000}"/>
  <conditionalFormatting sqref="G59">
    <cfRule type="cellIs" dxfId="21" priority="25" stopIfTrue="1" operator="equal">
      <formula>0</formula>
    </cfRule>
  </conditionalFormatting>
  <conditionalFormatting sqref="G107">
    <cfRule type="cellIs" dxfId="20" priority="24" stopIfTrue="1" operator="equal">
      <formula>0</formula>
    </cfRule>
  </conditionalFormatting>
  <conditionalFormatting sqref="G85">
    <cfRule type="cellIs" dxfId="19" priority="23" stopIfTrue="1" operator="equal">
      <formula>0</formula>
    </cfRule>
  </conditionalFormatting>
  <conditionalFormatting sqref="G78">
    <cfRule type="cellIs" dxfId="18" priority="22" stopIfTrue="1" operator="equal">
      <formula>0</formula>
    </cfRule>
  </conditionalFormatting>
  <conditionalFormatting sqref="G97">
    <cfRule type="cellIs" dxfId="17" priority="21" stopIfTrue="1" operator="equal">
      <formula>0</formula>
    </cfRule>
  </conditionalFormatting>
  <conditionalFormatting sqref="G90">
    <cfRule type="cellIs" dxfId="16" priority="20" stopIfTrue="1" operator="equal">
      <formula>0</formula>
    </cfRule>
  </conditionalFormatting>
  <conditionalFormatting sqref="G46">
    <cfRule type="cellIs" dxfId="15" priority="19" stopIfTrue="1" operator="equal">
      <formula>0</formula>
    </cfRule>
  </conditionalFormatting>
  <conditionalFormatting sqref="G41">
    <cfRule type="cellIs" dxfId="14" priority="18" stopIfTrue="1" operator="equal">
      <formula>0</formula>
    </cfRule>
  </conditionalFormatting>
  <conditionalFormatting sqref="G104">
    <cfRule type="cellIs" dxfId="13" priority="17" stopIfTrue="1" operator="equal">
      <formula>0</formula>
    </cfRule>
  </conditionalFormatting>
  <conditionalFormatting sqref="G11">
    <cfRule type="cellIs" dxfId="12" priority="16" stopIfTrue="1" operator="equal">
      <formula>0</formula>
    </cfRule>
  </conditionalFormatting>
  <conditionalFormatting sqref="G98">
    <cfRule type="cellIs" dxfId="11" priority="15" stopIfTrue="1" operator="equal">
      <formula>0</formula>
    </cfRule>
  </conditionalFormatting>
  <conditionalFormatting sqref="H59">
    <cfRule type="cellIs" dxfId="10" priority="14" stopIfTrue="1" operator="equal">
      <formula>0</formula>
    </cfRule>
  </conditionalFormatting>
  <conditionalFormatting sqref="H107">
    <cfRule type="cellIs" dxfId="9" priority="13" stopIfTrue="1" operator="equal">
      <formula>0</formula>
    </cfRule>
  </conditionalFormatting>
  <conditionalFormatting sqref="H85">
    <cfRule type="cellIs" dxfId="8" priority="12" stopIfTrue="1" operator="equal">
      <formula>0</formula>
    </cfRule>
  </conditionalFormatting>
  <conditionalFormatting sqref="H78">
    <cfRule type="cellIs" dxfId="7" priority="11" stopIfTrue="1" operator="equal">
      <formula>0</formula>
    </cfRule>
  </conditionalFormatting>
  <conditionalFormatting sqref="H97">
    <cfRule type="cellIs" dxfId="6" priority="10" stopIfTrue="1" operator="equal">
      <formula>0</formula>
    </cfRule>
  </conditionalFormatting>
  <conditionalFormatting sqref="H90">
    <cfRule type="cellIs" dxfId="5" priority="9" stopIfTrue="1" operator="equal">
      <formula>0</formula>
    </cfRule>
  </conditionalFormatting>
  <conditionalFormatting sqref="H46">
    <cfRule type="cellIs" dxfId="4" priority="8" stopIfTrue="1" operator="equal">
      <formula>0</formula>
    </cfRule>
  </conditionalFormatting>
  <conditionalFormatting sqref="H41">
    <cfRule type="cellIs" dxfId="3" priority="7" stopIfTrue="1" operator="equal">
      <formula>0</formula>
    </cfRule>
  </conditionalFormatting>
  <conditionalFormatting sqref="H104">
    <cfRule type="cellIs" dxfId="2" priority="6" stopIfTrue="1" operator="equal">
      <formula>0</formula>
    </cfRule>
  </conditionalFormatting>
  <conditionalFormatting sqref="H11">
    <cfRule type="cellIs" dxfId="1" priority="5" stopIfTrue="1" operator="equal">
      <formula>0</formula>
    </cfRule>
  </conditionalFormatting>
  <conditionalFormatting sqref="H98">
    <cfRule type="cellIs" dxfId="0" priority="4" stopIfTrue="1" operator="equal">
      <formula>0</formula>
    </cfRule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52"/>
  <sheetViews>
    <sheetView workbookViewId="0">
      <selection activeCell="A5" sqref="A5"/>
    </sheetView>
  </sheetViews>
  <sheetFormatPr defaultColWidth="11.42578125" defaultRowHeight="15" customHeight="1"/>
  <cols>
    <col min="1" max="1" width="32.28515625" customWidth="1"/>
    <col min="2" max="2" width="74.7109375" customWidth="1"/>
    <col min="3" max="3" width="19.7109375" customWidth="1"/>
    <col min="4" max="4" width="16.85546875" customWidth="1"/>
    <col min="5" max="5" width="32.28515625" customWidth="1"/>
  </cols>
  <sheetData>
    <row r="1" spans="1:5" ht="30" customHeight="1">
      <c r="A1" s="1005" t="s">
        <v>3735</v>
      </c>
      <c r="B1" s="1005"/>
      <c r="D1" s="1005" t="s">
        <v>3736</v>
      </c>
      <c r="E1" s="1005"/>
    </row>
    <row r="2" spans="1:5" ht="15" customHeight="1" thickBot="1">
      <c r="A2" s="92" t="s">
        <v>3737</v>
      </c>
      <c r="B2" s="93" t="s">
        <v>3738</v>
      </c>
      <c r="D2" s="17" t="s">
        <v>3739</v>
      </c>
      <c r="E2" s="17" t="s">
        <v>518</v>
      </c>
    </row>
    <row r="3" spans="1:5" ht="15" customHeight="1" thickBot="1">
      <c r="A3" s="89" t="s">
        <v>3740</v>
      </c>
      <c r="B3" s="90" t="s">
        <v>591</v>
      </c>
      <c r="D3" s="82" t="s">
        <v>3741</v>
      </c>
      <c r="E3" s="83" t="s">
        <v>523</v>
      </c>
    </row>
    <row r="4" spans="1:5" ht="15" customHeight="1" thickBot="1">
      <c r="A4" s="89" t="s">
        <v>531</v>
      </c>
      <c r="B4" s="90" t="s">
        <v>3742</v>
      </c>
      <c r="D4" s="82" t="s">
        <v>563</v>
      </c>
      <c r="E4" s="83" t="s">
        <v>525</v>
      </c>
    </row>
    <row r="5" spans="1:5" ht="15" customHeight="1" thickBot="1">
      <c r="A5" s="89" t="s">
        <v>3743</v>
      </c>
      <c r="B5" s="90" t="s">
        <v>3744</v>
      </c>
      <c r="D5" s="85" t="s">
        <v>3745</v>
      </c>
      <c r="E5" s="85" t="s">
        <v>3746</v>
      </c>
    </row>
    <row r="6" spans="1:5" ht="15" customHeight="1" thickBot="1">
      <c r="A6" s="89" t="s">
        <v>540</v>
      </c>
      <c r="B6" s="90" t="s">
        <v>3747</v>
      </c>
      <c r="D6" s="85" t="s">
        <v>3748</v>
      </c>
      <c r="E6" s="85" t="s">
        <v>3749</v>
      </c>
    </row>
    <row r="7" spans="1:5" ht="15" customHeight="1" thickBot="1">
      <c r="A7" s="89" t="s">
        <v>542</v>
      </c>
      <c r="B7" s="90" t="s">
        <v>3750</v>
      </c>
      <c r="D7" s="82" t="s">
        <v>621</v>
      </c>
      <c r="E7" s="83" t="s">
        <v>622</v>
      </c>
    </row>
    <row r="8" spans="1:5" ht="15" customHeight="1" thickBot="1">
      <c r="A8" s="89" t="s">
        <v>527</v>
      </c>
      <c r="B8" s="90" t="s">
        <v>3751</v>
      </c>
      <c r="D8" s="82" t="s">
        <v>534</v>
      </c>
      <c r="E8" s="86" t="s">
        <v>535</v>
      </c>
    </row>
    <row r="9" spans="1:5" ht="15" customHeight="1" thickBot="1">
      <c r="A9" s="89" t="s">
        <v>3752</v>
      </c>
      <c r="B9" s="90" t="s">
        <v>3753</v>
      </c>
    </row>
    <row r="10" spans="1:5" ht="15" customHeight="1" thickBot="1">
      <c r="A10" s="89" t="s">
        <v>626</v>
      </c>
      <c r="B10" s="90" t="s">
        <v>3754</v>
      </c>
    </row>
    <row r="11" spans="1:5" ht="15" customHeight="1" thickBot="1">
      <c r="A11" s="89" t="s">
        <v>630</v>
      </c>
      <c r="B11" s="90" t="s">
        <v>3755</v>
      </c>
    </row>
    <row r="12" spans="1:5" ht="15" customHeight="1" thickBot="1">
      <c r="A12" s="89" t="s">
        <v>545</v>
      </c>
      <c r="B12" s="90" t="s">
        <v>3756</v>
      </c>
    </row>
    <row r="13" spans="1:5" ht="15" customHeight="1" thickBot="1">
      <c r="A13" s="89" t="s">
        <v>3757</v>
      </c>
      <c r="B13" s="90" t="s">
        <v>3758</v>
      </c>
    </row>
    <row r="14" spans="1:5" ht="15" customHeight="1" thickBot="1">
      <c r="A14" s="89" t="s">
        <v>3759</v>
      </c>
      <c r="B14" s="90" t="s">
        <v>3760</v>
      </c>
    </row>
    <row r="15" spans="1:5" ht="15" customHeight="1" thickBot="1">
      <c r="A15" s="89" t="s">
        <v>561</v>
      </c>
      <c r="B15" s="90" t="s">
        <v>3761</v>
      </c>
    </row>
    <row r="16" spans="1:5" ht="15" customHeight="1" thickBot="1">
      <c r="A16" s="89" t="s">
        <v>3762</v>
      </c>
      <c r="B16" s="90" t="s">
        <v>3763</v>
      </c>
    </row>
    <row r="17" spans="1:5" ht="15" customHeight="1">
      <c r="A17" s="91"/>
    </row>
    <row r="18" spans="1:5" ht="15" customHeight="1">
      <c r="A18" s="91"/>
    </row>
    <row r="19" spans="1:5" ht="40.5" customHeight="1" thickBot="1">
      <c r="A19" s="1005" t="s">
        <v>3764</v>
      </c>
      <c r="B19" s="1005"/>
      <c r="D19" s="1005" t="s">
        <v>3765</v>
      </c>
      <c r="E19" s="1005"/>
    </row>
    <row r="20" spans="1:5" ht="15" customHeight="1" thickBot="1">
      <c r="A20" s="87" t="s">
        <v>3737</v>
      </c>
      <c r="B20" s="88" t="s">
        <v>3738</v>
      </c>
      <c r="D20" s="31" t="s">
        <v>3766</v>
      </c>
      <c r="E20" s="31" t="s">
        <v>521</v>
      </c>
    </row>
    <row r="21" spans="1:5" ht="15" customHeight="1" thickBot="1">
      <c r="A21" s="89" t="s">
        <v>3767</v>
      </c>
      <c r="B21" s="90" t="s">
        <v>3768</v>
      </c>
      <c r="D21" s="19" t="s">
        <v>566</v>
      </c>
      <c r="E21" s="19" t="s">
        <v>528</v>
      </c>
    </row>
    <row r="22" spans="1:5" ht="15" customHeight="1" thickBot="1">
      <c r="A22" s="89" t="s">
        <v>3769</v>
      </c>
      <c r="B22" s="90" t="s">
        <v>3770</v>
      </c>
      <c r="D22" s="19" t="s">
        <v>637</v>
      </c>
      <c r="E22" s="19" t="s">
        <v>627</v>
      </c>
    </row>
    <row r="23" spans="1:5" ht="15" customHeight="1" thickBot="1">
      <c r="A23" s="89" t="s">
        <v>3771</v>
      </c>
      <c r="B23" s="90" t="s">
        <v>3772</v>
      </c>
      <c r="D23" s="19" t="s">
        <v>3773</v>
      </c>
      <c r="E23" s="19" t="s">
        <v>3774</v>
      </c>
    </row>
    <row r="24" spans="1:5" ht="15" customHeight="1" thickBot="1">
      <c r="A24" s="89" t="s">
        <v>3775</v>
      </c>
      <c r="B24" s="90" t="s">
        <v>3776</v>
      </c>
      <c r="D24" s="19" t="s">
        <v>567</v>
      </c>
      <c r="E24" s="19" t="s">
        <v>530</v>
      </c>
    </row>
    <row r="25" spans="1:5" ht="15" customHeight="1" thickBot="1">
      <c r="A25" s="89" t="s">
        <v>3777</v>
      </c>
      <c r="B25" s="90" t="s">
        <v>3778</v>
      </c>
      <c r="D25" s="19" t="s">
        <v>570</v>
      </c>
      <c r="E25" s="19" t="s">
        <v>532</v>
      </c>
    </row>
    <row r="26" spans="1:5" ht="15" customHeight="1" thickBot="1">
      <c r="A26" s="89" t="s">
        <v>3779</v>
      </c>
      <c r="B26" s="90" t="s">
        <v>3780</v>
      </c>
      <c r="D26" s="19" t="s">
        <v>685</v>
      </c>
      <c r="E26" s="19" t="s">
        <v>3781</v>
      </c>
    </row>
    <row r="27" spans="1:5" ht="15" customHeight="1" thickBot="1">
      <c r="A27" s="89" t="s">
        <v>3782</v>
      </c>
      <c r="B27" s="90" t="s">
        <v>3783</v>
      </c>
      <c r="D27" s="19" t="s">
        <v>644</v>
      </c>
      <c r="E27" s="19" t="s">
        <v>645</v>
      </c>
    </row>
    <row r="28" spans="1:5" ht="15" customHeight="1" thickBot="1">
      <c r="A28" s="89" t="s">
        <v>3784</v>
      </c>
      <c r="B28" s="90" t="s">
        <v>3785</v>
      </c>
      <c r="D28" s="19" t="s">
        <v>596</v>
      </c>
      <c r="E28" s="19" t="s">
        <v>3786</v>
      </c>
    </row>
    <row r="29" spans="1:5" ht="15" customHeight="1" thickBot="1">
      <c r="A29" s="89" t="s">
        <v>588</v>
      </c>
      <c r="B29" s="90" t="s">
        <v>3787</v>
      </c>
      <c r="D29" s="19" t="s">
        <v>571</v>
      </c>
      <c r="E29" s="19" t="s">
        <v>541</v>
      </c>
    </row>
    <row r="30" spans="1:5" ht="15" customHeight="1" thickBot="1">
      <c r="A30" s="89" t="s">
        <v>3788</v>
      </c>
      <c r="B30" s="90" t="s">
        <v>3789</v>
      </c>
      <c r="D30" s="19" t="s">
        <v>590</v>
      </c>
      <c r="E30" s="19" t="s">
        <v>3790</v>
      </c>
    </row>
    <row r="31" spans="1:5" ht="15" customHeight="1" thickBot="1">
      <c r="A31" s="89" t="s">
        <v>582</v>
      </c>
      <c r="B31" s="90" t="s">
        <v>3791</v>
      </c>
      <c r="D31" s="19" t="s">
        <v>575</v>
      </c>
      <c r="E31" s="19" t="s">
        <v>576</v>
      </c>
    </row>
    <row r="32" spans="1:5" ht="15" customHeight="1" thickBot="1">
      <c r="A32" s="89" t="s">
        <v>3792</v>
      </c>
      <c r="B32" s="90" t="s">
        <v>3793</v>
      </c>
      <c r="D32" s="19" t="s">
        <v>602</v>
      </c>
      <c r="E32" s="19" t="s">
        <v>603</v>
      </c>
    </row>
    <row r="33" spans="1:5" ht="15" customHeight="1" thickBot="1">
      <c r="A33" s="89" t="s">
        <v>3794</v>
      </c>
      <c r="B33" s="90" t="s">
        <v>3795</v>
      </c>
      <c r="D33" s="19" t="s">
        <v>604</v>
      </c>
      <c r="E33" s="19" t="s">
        <v>605</v>
      </c>
    </row>
    <row r="34" spans="1:5" ht="15" customHeight="1" thickBot="1">
      <c r="A34" s="89" t="s">
        <v>3796</v>
      </c>
      <c r="B34" s="90" t="s">
        <v>3797</v>
      </c>
      <c r="D34" s="19" t="s">
        <v>578</v>
      </c>
      <c r="E34" s="19" t="s">
        <v>579</v>
      </c>
    </row>
    <row r="35" spans="1:5" ht="15" customHeight="1" thickBot="1">
      <c r="A35" s="89" t="s">
        <v>651</v>
      </c>
      <c r="B35" s="90" t="s">
        <v>3798</v>
      </c>
      <c r="D35" s="19" t="s">
        <v>606</v>
      </c>
      <c r="E35" s="19" t="s">
        <v>607</v>
      </c>
    </row>
    <row r="36" spans="1:5" ht="15" customHeight="1" thickBot="1">
      <c r="A36" s="89" t="s">
        <v>3799</v>
      </c>
      <c r="B36" s="90" t="s">
        <v>3800</v>
      </c>
      <c r="D36" s="19" t="s">
        <v>581</v>
      </c>
      <c r="E36" s="19" t="s">
        <v>546</v>
      </c>
    </row>
    <row r="37" spans="1:5" ht="15" customHeight="1" thickBot="1">
      <c r="A37" s="89" t="s">
        <v>3801</v>
      </c>
      <c r="B37" s="90" t="s">
        <v>3802</v>
      </c>
      <c r="D37" s="19" t="s">
        <v>586</v>
      </c>
      <c r="E37" s="19" t="s">
        <v>587</v>
      </c>
    </row>
    <row r="38" spans="1:5" ht="15" customHeight="1" thickBot="1">
      <c r="A38" s="89" t="s">
        <v>580</v>
      </c>
      <c r="B38" s="90" t="s">
        <v>3803</v>
      </c>
      <c r="D38" s="19" t="s">
        <v>646</v>
      </c>
      <c r="E38" s="19" t="s">
        <v>3804</v>
      </c>
    </row>
    <row r="39" spans="1:5" ht="15" customHeight="1" thickBot="1">
      <c r="A39" s="89" t="s">
        <v>3805</v>
      </c>
      <c r="B39" s="90" t="s">
        <v>3806</v>
      </c>
      <c r="D39" s="19" t="s">
        <v>577</v>
      </c>
      <c r="E39" s="19" t="s">
        <v>3807</v>
      </c>
    </row>
    <row r="40" spans="1:5" ht="15" customHeight="1" thickBot="1">
      <c r="A40" s="89" t="s">
        <v>3369</v>
      </c>
      <c r="B40" s="90" t="s">
        <v>3808</v>
      </c>
    </row>
    <row r="41" spans="1:5" ht="15" customHeight="1" thickBot="1">
      <c r="A41" s="89" t="s">
        <v>3809</v>
      </c>
      <c r="B41" s="90" t="s">
        <v>3810</v>
      </c>
    </row>
    <row r="42" spans="1:5" ht="15" customHeight="1" thickBot="1">
      <c r="A42" s="89" t="s">
        <v>3811</v>
      </c>
      <c r="B42" s="90" t="s">
        <v>3812</v>
      </c>
    </row>
    <row r="43" spans="1:5" ht="15" customHeight="1" thickBot="1">
      <c r="A43" s="89" t="s">
        <v>3813</v>
      </c>
      <c r="B43" s="90" t="s">
        <v>3814</v>
      </c>
    </row>
    <row r="44" spans="1:5" ht="15" customHeight="1" thickBot="1">
      <c r="A44" s="89" t="s">
        <v>653</v>
      </c>
      <c r="B44" s="90" t="s">
        <v>3815</v>
      </c>
    </row>
    <row r="45" spans="1:5" ht="15" customHeight="1" thickBot="1">
      <c r="A45" s="89" t="s">
        <v>693</v>
      </c>
      <c r="B45" s="90" t="s">
        <v>3816</v>
      </c>
    </row>
    <row r="46" spans="1:5" ht="15" customHeight="1" thickBot="1">
      <c r="A46" s="89" t="s">
        <v>574</v>
      </c>
      <c r="B46" s="90" t="s">
        <v>3817</v>
      </c>
    </row>
    <row r="47" spans="1:5" ht="24" customHeight="1" thickBot="1">
      <c r="A47" s="89" t="s">
        <v>655</v>
      </c>
      <c r="B47" s="90" t="s">
        <v>3818</v>
      </c>
    </row>
    <row r="48" spans="1:5" ht="15" customHeight="1" thickBot="1">
      <c r="A48" s="89" t="s">
        <v>3819</v>
      </c>
      <c r="B48" s="90" t="s">
        <v>3820</v>
      </c>
    </row>
    <row r="49" spans="1:2" ht="15" customHeight="1" thickBot="1">
      <c r="A49" s="89" t="s">
        <v>641</v>
      </c>
      <c r="B49" s="90" t="s">
        <v>3821</v>
      </c>
    </row>
    <row r="50" spans="1:2" ht="15" customHeight="1" thickBot="1">
      <c r="A50" s="89" t="s">
        <v>3822</v>
      </c>
      <c r="B50" s="90" t="s">
        <v>3823</v>
      </c>
    </row>
    <row r="51" spans="1:2" ht="15" customHeight="1" thickBot="1">
      <c r="A51" s="89" t="s">
        <v>657</v>
      </c>
      <c r="B51" s="90" t="s">
        <v>3824</v>
      </c>
    </row>
    <row r="52" spans="1:2" ht="15" customHeight="1" thickBot="1">
      <c r="A52" s="89" t="s">
        <v>593</v>
      </c>
      <c r="B52" s="90" t="s">
        <v>3825</v>
      </c>
    </row>
  </sheetData>
  <mergeCells count="4">
    <mergeCell ref="A1:B1"/>
    <mergeCell ref="D1:E1"/>
    <mergeCell ref="A19:B19"/>
    <mergeCell ref="D19:E19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</sheetPr>
  <dimension ref="A1:BL138"/>
  <sheetViews>
    <sheetView zoomScale="80" zoomScaleNormal="80" zoomScaleSheetLayoutView="90" workbookViewId="0">
      <pane xSplit="3" ySplit="4" topLeftCell="F50" activePane="bottomRight" state="frozen"/>
      <selection pane="bottomRight" activeCell="P1" sqref="P1:AG1048576"/>
      <selection pane="bottomLeft" activeCell="A7" sqref="A7"/>
      <selection pane="topRight" activeCell="D1" sqref="D1"/>
    </sheetView>
  </sheetViews>
  <sheetFormatPr defaultColWidth="11.42578125" defaultRowHeight="15" customHeight="1" outlineLevelRow="2"/>
  <cols>
    <col min="1" max="1" width="14.42578125" customWidth="1"/>
    <col min="2" max="2" width="48.140625" customWidth="1"/>
    <col min="3" max="3" width="17" style="99" customWidth="1"/>
    <col min="4" max="4" width="11.140625" style="99" bestFit="1" customWidth="1"/>
    <col min="5" max="5" width="11.28515625" style="99" bestFit="1" customWidth="1"/>
    <col min="6" max="6" width="11.7109375" style="99" customWidth="1"/>
    <col min="7" max="7" width="11.28515625" style="99" bestFit="1" customWidth="1"/>
    <col min="8" max="8" width="11.140625" style="99" bestFit="1" customWidth="1"/>
    <col min="9" max="9" width="11.28515625" style="99" customWidth="1"/>
    <col min="10" max="10" width="10.140625" style="99" bestFit="1" customWidth="1"/>
    <col min="11" max="11" width="11.28515625" style="99" bestFit="1" customWidth="1"/>
    <col min="12" max="13" width="11.28515625" style="99" customWidth="1"/>
    <col min="14" max="14" width="12.85546875" style="99" bestFit="1" customWidth="1"/>
    <col min="15" max="15" width="12.42578125" style="99" bestFit="1" customWidth="1"/>
    <col min="16" max="16" width="11.42578125" customWidth="1"/>
    <col min="17" max="17" width="8.7109375" customWidth="1"/>
    <col min="18" max="18" width="11.28515625" customWidth="1"/>
    <col min="21" max="21" width="14.42578125" customWidth="1"/>
    <col min="27" max="27" width="11.42578125" customWidth="1"/>
  </cols>
  <sheetData>
    <row r="1" spans="1:21" s="6" customFormat="1" ht="51.75" customHeight="1" thickBot="1">
      <c r="A1" s="563"/>
      <c r="B1" s="562" t="s">
        <v>268</v>
      </c>
      <c r="C1" s="717" t="s">
        <v>269</v>
      </c>
      <c r="D1" s="816" t="s">
        <v>433</v>
      </c>
      <c r="E1" s="817"/>
      <c r="F1" s="817"/>
      <c r="G1" s="817"/>
      <c r="H1" s="817"/>
      <c r="I1" s="817"/>
      <c r="J1" s="817"/>
      <c r="K1" s="817"/>
      <c r="L1" s="817"/>
      <c r="M1" s="817"/>
      <c r="N1" s="817"/>
      <c r="O1" s="818"/>
    </row>
    <row r="2" spans="1:21" ht="47.25" customHeight="1">
      <c r="A2" s="830" t="s">
        <v>272</v>
      </c>
      <c r="B2" s="830" t="s">
        <v>434</v>
      </c>
      <c r="C2" s="437" t="s">
        <v>274</v>
      </c>
      <c r="D2" s="812" t="s">
        <v>275</v>
      </c>
      <c r="E2" s="813"/>
      <c r="F2" s="812" t="s">
        <v>276</v>
      </c>
      <c r="G2" s="813"/>
      <c r="H2" s="812" t="s">
        <v>277</v>
      </c>
      <c r="I2" s="813"/>
      <c r="J2" s="812" t="s">
        <v>278</v>
      </c>
      <c r="K2" s="813"/>
      <c r="L2" s="814" t="s">
        <v>279</v>
      </c>
      <c r="M2" s="815"/>
      <c r="N2" s="812" t="s">
        <v>280</v>
      </c>
      <c r="O2" s="813"/>
      <c r="R2" s="5"/>
    </row>
    <row r="3" spans="1:21" ht="43.5" customHeight="1" outlineLevel="1" thickBot="1">
      <c r="A3" s="835"/>
      <c r="B3" s="835"/>
      <c r="C3" s="692" t="s">
        <v>281</v>
      </c>
      <c r="D3" s="693" t="s">
        <v>282</v>
      </c>
      <c r="E3" s="694" t="s">
        <v>283</v>
      </c>
      <c r="F3" s="693" t="s">
        <v>282</v>
      </c>
      <c r="G3" s="694" t="s">
        <v>283</v>
      </c>
      <c r="H3" s="693" t="s">
        <v>282</v>
      </c>
      <c r="I3" s="694" t="s">
        <v>283</v>
      </c>
      <c r="J3" s="693" t="s">
        <v>282</v>
      </c>
      <c r="K3" s="694" t="s">
        <v>283</v>
      </c>
      <c r="L3" s="492" t="s">
        <v>284</v>
      </c>
      <c r="M3" s="493" t="s">
        <v>285</v>
      </c>
      <c r="N3" s="693" t="s">
        <v>280</v>
      </c>
      <c r="O3" s="694" t="s">
        <v>286</v>
      </c>
    </row>
    <row r="4" spans="1:21" s="22" customFormat="1" ht="27" customHeight="1" outlineLevel="1">
      <c r="A4" s="695"/>
      <c r="B4" s="696" t="s">
        <v>435</v>
      </c>
      <c r="C4" s="697">
        <v>4146548</v>
      </c>
      <c r="D4" s="697">
        <v>1102582</v>
      </c>
      <c r="E4" s="698">
        <v>0.26590359016704979</v>
      </c>
      <c r="F4" s="697">
        <v>3166199</v>
      </c>
      <c r="G4" s="698">
        <v>0.76357466499845172</v>
      </c>
      <c r="H4" s="697">
        <v>63098</v>
      </c>
      <c r="I4" s="698">
        <v>1.5216994955804201E-2</v>
      </c>
      <c r="J4" s="697">
        <v>67655</v>
      </c>
      <c r="K4" s="698">
        <v>1.6315981389821124E-2</v>
      </c>
      <c r="L4" s="697">
        <v>7163</v>
      </c>
      <c r="M4" s="698">
        <v>1.7274610109421138E-3</v>
      </c>
      <c r="N4" s="697">
        <v>7163</v>
      </c>
      <c r="O4" s="699">
        <v>0.17274610109421137</v>
      </c>
    </row>
    <row r="5" spans="1:21" ht="15" customHeight="1" outlineLevel="2" thickBot="1">
      <c r="A5" s="381">
        <v>1</v>
      </c>
      <c r="B5" s="381" t="s">
        <v>416</v>
      </c>
      <c r="C5" s="703">
        <v>2595300</v>
      </c>
      <c r="D5" s="703">
        <v>784133</v>
      </c>
      <c r="E5" s="704">
        <v>0.3021357839170809</v>
      </c>
      <c r="F5" s="705">
        <v>2090018</v>
      </c>
      <c r="G5" s="704">
        <v>0.80530882749585786</v>
      </c>
      <c r="H5" s="703">
        <v>48789</v>
      </c>
      <c r="I5" s="706">
        <v>1.8798982776557623E-2</v>
      </c>
      <c r="J5" s="703">
        <v>51013</v>
      </c>
      <c r="K5" s="706">
        <v>1.9655916464377914E-2</v>
      </c>
      <c r="L5" s="703">
        <v>5445</v>
      </c>
      <c r="M5" s="706">
        <v>2.0980233499017457E-3</v>
      </c>
      <c r="N5" s="707">
        <v>2979398</v>
      </c>
      <c r="O5" s="708">
        <v>1.147997534003776</v>
      </c>
    </row>
    <row r="6" spans="1:21" ht="15" customHeight="1" outlineLevel="2">
      <c r="A6" s="381">
        <v>79</v>
      </c>
      <c r="B6" s="700" t="s">
        <v>417</v>
      </c>
      <c r="C6" s="703">
        <v>55649</v>
      </c>
      <c r="D6" s="703">
        <v>20853</v>
      </c>
      <c r="E6" s="704">
        <v>0.37472371471185467</v>
      </c>
      <c r="F6" s="705">
        <v>25733</v>
      </c>
      <c r="G6" s="704">
        <v>0.46241621592481447</v>
      </c>
      <c r="H6" s="703">
        <v>458</v>
      </c>
      <c r="I6" s="706">
        <v>8.2301568761343428E-3</v>
      </c>
      <c r="J6" s="703">
        <v>477</v>
      </c>
      <c r="K6" s="706">
        <v>8.5715825980700461E-3</v>
      </c>
      <c r="L6" s="703">
        <v>65</v>
      </c>
      <c r="M6" s="706">
        <v>1.1680353645168826E-3</v>
      </c>
      <c r="N6" s="707">
        <v>47586</v>
      </c>
      <c r="O6" s="708">
        <v>0.85510970547539045</v>
      </c>
      <c r="Q6" s="674" t="s">
        <v>290</v>
      </c>
      <c r="R6" s="675">
        <v>153.92740471869328</v>
      </c>
    </row>
    <row r="7" spans="1:21" outlineLevel="2">
      <c r="A7" s="381">
        <v>88</v>
      </c>
      <c r="B7" s="700" t="s">
        <v>418</v>
      </c>
      <c r="C7" s="703">
        <v>561955</v>
      </c>
      <c r="D7" s="703">
        <v>125516</v>
      </c>
      <c r="E7" s="704">
        <v>0.22335596266604976</v>
      </c>
      <c r="F7" s="705">
        <v>335038</v>
      </c>
      <c r="G7" s="704">
        <v>0.59620076340632255</v>
      </c>
      <c r="H7" s="703">
        <v>4537</v>
      </c>
      <c r="I7" s="706">
        <v>8.073600199304214E-3</v>
      </c>
      <c r="J7" s="703">
        <v>7945</v>
      </c>
      <c r="K7" s="706">
        <v>1.4138142733848795E-2</v>
      </c>
      <c r="L7" s="703">
        <v>659</v>
      </c>
      <c r="M7" s="706">
        <v>1.1726917635753752E-3</v>
      </c>
      <c r="N7" s="707">
        <v>473695</v>
      </c>
      <c r="O7" s="708">
        <v>0.84294116076910075</v>
      </c>
      <c r="Q7" s="676" t="s">
        <v>292</v>
      </c>
      <c r="R7" s="677">
        <v>442.0213597654614</v>
      </c>
    </row>
    <row r="8" spans="1:21" outlineLevel="2">
      <c r="A8" s="381">
        <v>129</v>
      </c>
      <c r="B8" s="700" t="s">
        <v>419</v>
      </c>
      <c r="C8" s="703">
        <v>85385</v>
      </c>
      <c r="D8" s="703">
        <v>20508</v>
      </c>
      <c r="E8" s="704">
        <v>0.24018270187972127</v>
      </c>
      <c r="F8" s="705">
        <v>74246</v>
      </c>
      <c r="G8" s="704">
        <v>0.86954383088364462</v>
      </c>
      <c r="H8" s="703">
        <v>645</v>
      </c>
      <c r="I8" s="706">
        <v>7.5540200269368155E-3</v>
      </c>
      <c r="J8" s="703">
        <v>545</v>
      </c>
      <c r="K8" s="706">
        <v>6.3828541312876972E-3</v>
      </c>
      <c r="L8" s="703">
        <v>137</v>
      </c>
      <c r="M8" s="706">
        <v>1.6044972770392926E-3</v>
      </c>
      <c r="N8" s="707">
        <v>96081</v>
      </c>
      <c r="O8" s="708">
        <v>1.1252679041986298</v>
      </c>
      <c r="Q8" s="676" t="s">
        <v>294</v>
      </c>
      <c r="R8" s="677">
        <v>8.8088789613290519</v>
      </c>
    </row>
    <row r="9" spans="1:21" ht="15.75" outlineLevel="1" thickBot="1">
      <c r="A9" s="381">
        <v>212</v>
      </c>
      <c r="B9" s="700" t="s">
        <v>420</v>
      </c>
      <c r="C9" s="703">
        <v>83559</v>
      </c>
      <c r="D9" s="703">
        <v>19535</v>
      </c>
      <c r="E9" s="704">
        <v>0.23378690506109456</v>
      </c>
      <c r="F9" s="705">
        <v>49753</v>
      </c>
      <c r="G9" s="704">
        <v>0.59542359291039859</v>
      </c>
      <c r="H9" s="703">
        <v>961</v>
      </c>
      <c r="I9" s="706">
        <v>1.1500855682810947E-2</v>
      </c>
      <c r="J9" s="703">
        <v>855</v>
      </c>
      <c r="K9" s="706">
        <v>1.0232290956090906E-2</v>
      </c>
      <c r="L9" s="703">
        <v>94</v>
      </c>
      <c r="M9" s="706">
        <v>1.1249536255819241E-3</v>
      </c>
      <c r="N9" s="707">
        <v>71198</v>
      </c>
      <c r="O9" s="708">
        <v>0.85206859823597703</v>
      </c>
      <c r="Q9" s="679" t="s">
        <v>296</v>
      </c>
      <c r="R9" s="678">
        <v>9.4450649169342462</v>
      </c>
    </row>
    <row r="10" spans="1:21" outlineLevel="2">
      <c r="A10" s="381">
        <v>266</v>
      </c>
      <c r="B10" s="700" t="s">
        <v>421</v>
      </c>
      <c r="C10" s="703">
        <v>246327</v>
      </c>
      <c r="D10" s="703">
        <v>26801</v>
      </c>
      <c r="E10" s="704">
        <v>0.10880252672260857</v>
      </c>
      <c r="F10" s="705">
        <v>184105</v>
      </c>
      <c r="G10" s="704">
        <v>0.74740081274078762</v>
      </c>
      <c r="H10" s="703">
        <v>3175</v>
      </c>
      <c r="I10" s="706">
        <v>1.2889370633345106E-2</v>
      </c>
      <c r="J10" s="703">
        <v>1553</v>
      </c>
      <c r="K10" s="706">
        <v>6.3046275885306931E-3</v>
      </c>
      <c r="L10" s="703">
        <v>113</v>
      </c>
      <c r="M10" s="706">
        <v>4.5873980521826679E-4</v>
      </c>
      <c r="N10" s="707">
        <v>215747</v>
      </c>
      <c r="O10" s="708">
        <v>0.87585607749049033</v>
      </c>
    </row>
    <row r="11" spans="1:21" outlineLevel="2">
      <c r="A11" s="381">
        <v>308</v>
      </c>
      <c r="B11" s="700" t="s">
        <v>422</v>
      </c>
      <c r="C11" s="703">
        <v>55483</v>
      </c>
      <c r="D11" s="703">
        <v>15887</v>
      </c>
      <c r="E11" s="704">
        <v>0.28633995998774397</v>
      </c>
      <c r="F11" s="705">
        <v>37053</v>
      </c>
      <c r="G11" s="704">
        <v>0.66782618099237601</v>
      </c>
      <c r="H11" s="703">
        <v>413</v>
      </c>
      <c r="I11" s="706">
        <v>7.4437215002793652E-3</v>
      </c>
      <c r="J11" s="703">
        <v>468</v>
      </c>
      <c r="K11" s="706">
        <v>8.4350161310671745E-3</v>
      </c>
      <c r="L11" s="703">
        <v>49</v>
      </c>
      <c r="M11" s="706">
        <v>8.8315339833822972E-4</v>
      </c>
      <c r="N11" s="707">
        <v>53870</v>
      </c>
      <c r="O11" s="708">
        <v>0.97092803200980482</v>
      </c>
      <c r="U11" s="261" t="s">
        <v>436</v>
      </c>
    </row>
    <row r="12" spans="1:21" outlineLevel="2">
      <c r="A12" s="381">
        <v>360</v>
      </c>
      <c r="B12" s="701" t="s">
        <v>423</v>
      </c>
      <c r="C12" s="703">
        <v>296953</v>
      </c>
      <c r="D12" s="703">
        <v>64585</v>
      </c>
      <c r="E12" s="704">
        <v>0.21749233043612962</v>
      </c>
      <c r="F12" s="705">
        <v>251977</v>
      </c>
      <c r="G12" s="704">
        <v>0.8485416884153385</v>
      </c>
      <c r="H12" s="703">
        <v>3242</v>
      </c>
      <c r="I12" s="706">
        <v>1.0917552609335484E-2</v>
      </c>
      <c r="J12" s="703">
        <v>2881</v>
      </c>
      <c r="K12" s="706">
        <v>9.7018720134162649E-3</v>
      </c>
      <c r="L12" s="703">
        <v>493</v>
      </c>
      <c r="M12" s="706">
        <v>1.6601953844547789E-3</v>
      </c>
      <c r="N12" s="707">
        <v>323178</v>
      </c>
      <c r="O12" s="708">
        <v>1.0883136388586747</v>
      </c>
    </row>
    <row r="13" spans="1:21" outlineLevel="2">
      <c r="A13" s="381">
        <v>380</v>
      </c>
      <c r="B13" s="700" t="s">
        <v>424</v>
      </c>
      <c r="C13" s="703">
        <v>76971</v>
      </c>
      <c r="D13" s="703">
        <v>11993</v>
      </c>
      <c r="E13" s="704">
        <v>0.15581192916812825</v>
      </c>
      <c r="F13" s="705">
        <v>44273</v>
      </c>
      <c r="G13" s="704">
        <v>0.57519065622117416</v>
      </c>
      <c r="H13" s="703">
        <v>336</v>
      </c>
      <c r="I13" s="706">
        <v>4.365280430291928E-3</v>
      </c>
      <c r="J13" s="703">
        <v>1042</v>
      </c>
      <c r="K13" s="706">
        <v>1.3537566096321991E-2</v>
      </c>
      <c r="L13" s="703">
        <v>63</v>
      </c>
      <c r="M13" s="706">
        <v>8.184900806797365E-4</v>
      </c>
      <c r="N13" s="707">
        <v>57707</v>
      </c>
      <c r="O13" s="708">
        <v>0.7497239219965961</v>
      </c>
    </row>
    <row r="14" spans="1:21" outlineLevel="2">
      <c r="A14" s="381">
        <v>631</v>
      </c>
      <c r="B14" s="700" t="s">
        <v>425</v>
      </c>
      <c r="C14" s="703">
        <v>88966</v>
      </c>
      <c r="D14" s="703">
        <v>12771</v>
      </c>
      <c r="E14" s="704">
        <v>0.14354922105073847</v>
      </c>
      <c r="F14" s="705">
        <v>74003</v>
      </c>
      <c r="G14" s="704">
        <v>0.83181215295730948</v>
      </c>
      <c r="H14" s="703">
        <v>542</v>
      </c>
      <c r="I14" s="706">
        <v>6.0922150034844772E-3</v>
      </c>
      <c r="J14" s="703">
        <v>876</v>
      </c>
      <c r="K14" s="706">
        <v>9.8464581975136571E-3</v>
      </c>
      <c r="L14" s="703">
        <v>45</v>
      </c>
      <c r="M14" s="706">
        <v>5.0581120877638648E-4</v>
      </c>
      <c r="N14" s="707">
        <v>88237</v>
      </c>
      <c r="O14" s="708">
        <v>0.99180585841782254</v>
      </c>
    </row>
    <row r="15" spans="1:21" ht="27" customHeight="1" outlineLevel="2">
      <c r="A15" s="709"/>
      <c r="B15" s="710" t="s">
        <v>437</v>
      </c>
      <c r="C15" s="711">
        <v>139953</v>
      </c>
      <c r="D15" s="711">
        <v>66592</v>
      </c>
      <c r="E15" s="712">
        <v>0.47581688138160666</v>
      </c>
      <c r="F15" s="711">
        <v>33038</v>
      </c>
      <c r="G15" s="713">
        <v>0.23606496466670954</v>
      </c>
      <c r="H15" s="711">
        <v>2261</v>
      </c>
      <c r="I15" s="713">
        <v>1.6155423606496466</v>
      </c>
      <c r="J15" s="711">
        <v>1405</v>
      </c>
      <c r="K15" s="713">
        <v>1.0039084549813151</v>
      </c>
      <c r="L15" s="711">
        <v>358</v>
      </c>
      <c r="M15" s="713">
        <v>0.25580016148278351</v>
      </c>
      <c r="N15" s="711">
        <v>103654</v>
      </c>
      <c r="O15" s="714">
        <v>74.06343558194537</v>
      </c>
    </row>
    <row r="16" spans="1:21" outlineLevel="2">
      <c r="A16" s="381">
        <v>145</v>
      </c>
      <c r="B16" s="700" t="s">
        <v>398</v>
      </c>
      <c r="C16" s="703">
        <v>4907</v>
      </c>
      <c r="D16" s="703">
        <v>3379</v>
      </c>
      <c r="E16" s="704">
        <v>0.68860811086203388</v>
      </c>
      <c r="F16" s="705">
        <v>827</v>
      </c>
      <c r="G16" s="704">
        <v>0.16853474628082332</v>
      </c>
      <c r="H16" s="703">
        <v>130</v>
      </c>
      <c r="I16" s="706">
        <v>2.6492765437130628E-2</v>
      </c>
      <c r="J16" s="703">
        <v>33</v>
      </c>
      <c r="K16" s="706">
        <v>6.7250866109639287E-3</v>
      </c>
      <c r="L16" s="703">
        <v>10</v>
      </c>
      <c r="M16" s="706">
        <v>2.0379050336254332E-3</v>
      </c>
      <c r="N16" s="707">
        <v>4379</v>
      </c>
      <c r="O16" s="708">
        <v>0.89239861422457711</v>
      </c>
    </row>
    <row r="17" spans="1:21" outlineLevel="2">
      <c r="A17" s="381">
        <v>282</v>
      </c>
      <c r="B17" s="700" t="s">
        <v>400</v>
      </c>
      <c r="C17" s="703">
        <v>25764</v>
      </c>
      <c r="D17" s="703">
        <v>8072</v>
      </c>
      <c r="E17" s="704">
        <v>0.31330538736221086</v>
      </c>
      <c r="F17" s="705">
        <v>6255</v>
      </c>
      <c r="G17" s="704">
        <v>0.24278062412668841</v>
      </c>
      <c r="H17" s="703">
        <v>543</v>
      </c>
      <c r="I17" s="706">
        <v>2.1075919888216117E-2</v>
      </c>
      <c r="J17" s="703">
        <v>312</v>
      </c>
      <c r="K17" s="706">
        <v>1.2109920819748486E-2</v>
      </c>
      <c r="L17" s="703">
        <v>39</v>
      </c>
      <c r="M17" s="706">
        <v>1.5137401024685607E-3</v>
      </c>
      <c r="N17" s="707">
        <v>15221</v>
      </c>
      <c r="O17" s="708">
        <v>0.59078559229933236</v>
      </c>
    </row>
    <row r="18" spans="1:21" ht="15.75" outlineLevel="2" thickBot="1">
      <c r="A18" s="381">
        <v>368</v>
      </c>
      <c r="B18" s="700" t="s">
        <v>403</v>
      </c>
      <c r="C18" s="703">
        <v>14344</v>
      </c>
      <c r="D18" s="703">
        <v>6443</v>
      </c>
      <c r="E18" s="704">
        <v>0.44917735638594536</v>
      </c>
      <c r="F18" s="705">
        <v>3591</v>
      </c>
      <c r="G18" s="704">
        <v>0.25034857780256553</v>
      </c>
      <c r="H18" s="703">
        <v>334</v>
      </c>
      <c r="I18" s="706">
        <v>2.328499721137758E-2</v>
      </c>
      <c r="J18" s="703">
        <v>93</v>
      </c>
      <c r="K18" s="706">
        <v>6.4835471277189067E-3</v>
      </c>
      <c r="L18" s="703">
        <v>32</v>
      </c>
      <c r="M18" s="706">
        <v>2.2308979364194089E-3</v>
      </c>
      <c r="N18" s="707">
        <v>10493</v>
      </c>
      <c r="O18" s="708">
        <v>0.73152537646402682</v>
      </c>
    </row>
    <row r="19" spans="1:21" outlineLevel="1">
      <c r="A19" s="381">
        <v>390</v>
      </c>
      <c r="B19" s="700" t="s">
        <v>404</v>
      </c>
      <c r="C19" s="703">
        <v>8571</v>
      </c>
      <c r="D19" s="703">
        <v>4625</v>
      </c>
      <c r="E19" s="704">
        <v>0.5396103138490258</v>
      </c>
      <c r="F19" s="705">
        <v>3282</v>
      </c>
      <c r="G19" s="704">
        <v>0.38291914595729787</v>
      </c>
      <c r="H19" s="703">
        <v>100</v>
      </c>
      <c r="I19" s="706">
        <v>1.1667250029168125E-2</v>
      </c>
      <c r="J19" s="703">
        <v>51</v>
      </c>
      <c r="K19" s="706">
        <v>5.9502975148757438E-3</v>
      </c>
      <c r="L19" s="703">
        <v>55</v>
      </c>
      <c r="M19" s="706">
        <v>6.416987516042469E-3</v>
      </c>
      <c r="N19" s="707">
        <v>8113</v>
      </c>
      <c r="O19" s="708">
        <v>0.94656399486640996</v>
      </c>
      <c r="Q19" s="674" t="s">
        <v>290</v>
      </c>
      <c r="R19" s="675">
        <v>0.64244505759546178</v>
      </c>
    </row>
    <row r="20" spans="1:21" outlineLevel="2">
      <c r="A20" s="381">
        <v>467</v>
      </c>
      <c r="B20" s="700" t="s">
        <v>405</v>
      </c>
      <c r="C20" s="703">
        <v>6973</v>
      </c>
      <c r="D20" s="703">
        <v>4463</v>
      </c>
      <c r="E20" s="704">
        <v>0.6400401548831206</v>
      </c>
      <c r="F20" s="705">
        <v>890</v>
      </c>
      <c r="G20" s="704">
        <v>0.1276351642047899</v>
      </c>
      <c r="H20" s="703">
        <v>100</v>
      </c>
      <c r="I20" s="706">
        <v>1.434102968593145E-2</v>
      </c>
      <c r="J20" s="703">
        <v>52</v>
      </c>
      <c r="K20" s="706">
        <v>7.4573354366843543E-3</v>
      </c>
      <c r="L20" s="703">
        <v>10</v>
      </c>
      <c r="M20" s="706">
        <v>1.434102968593145E-3</v>
      </c>
      <c r="N20" s="707">
        <v>5515</v>
      </c>
      <c r="O20" s="708">
        <v>0.79090778717911947</v>
      </c>
      <c r="Q20" s="676" t="s">
        <v>292</v>
      </c>
      <c r="R20" s="677">
        <v>0.31873347868871438</v>
      </c>
    </row>
    <row r="21" spans="1:21" outlineLevel="2">
      <c r="A21" s="381">
        <v>576</v>
      </c>
      <c r="B21" s="700" t="s">
        <v>406</v>
      </c>
      <c r="C21" s="703">
        <v>9124</v>
      </c>
      <c r="D21" s="703">
        <v>5623</v>
      </c>
      <c r="E21" s="704">
        <v>0.616286716352477</v>
      </c>
      <c r="F21" s="705">
        <v>1139</v>
      </c>
      <c r="G21" s="704">
        <v>0.12483559842174485</v>
      </c>
      <c r="H21" s="703">
        <v>105</v>
      </c>
      <c r="I21" s="706">
        <v>1.1508110477860588E-2</v>
      </c>
      <c r="J21" s="703">
        <v>32</v>
      </c>
      <c r="K21" s="706">
        <v>3.5072336694432268E-3</v>
      </c>
      <c r="L21" s="703">
        <v>12</v>
      </c>
      <c r="M21" s="706">
        <v>1.31521262604121E-3</v>
      </c>
      <c r="N21" s="707">
        <v>6911</v>
      </c>
      <c r="O21" s="708">
        <v>0.75745287154756691</v>
      </c>
      <c r="Q21" s="676" t="s">
        <v>294</v>
      </c>
      <c r="R21" s="677">
        <v>2.1812954637544138E-2</v>
      </c>
    </row>
    <row r="22" spans="1:21" ht="15.75" outlineLevel="2" thickBot="1">
      <c r="A22" s="381">
        <v>679</v>
      </c>
      <c r="B22" s="700" t="s">
        <v>408</v>
      </c>
      <c r="C22" s="703">
        <v>27647</v>
      </c>
      <c r="D22" s="703">
        <v>12802</v>
      </c>
      <c r="E22" s="704">
        <v>0.46305204904691288</v>
      </c>
      <c r="F22" s="705">
        <v>5493</v>
      </c>
      <c r="G22" s="704">
        <v>0.19868340145404564</v>
      </c>
      <c r="H22" s="703">
        <v>285</v>
      </c>
      <c r="I22" s="706">
        <v>1.0308532571345896E-2</v>
      </c>
      <c r="J22" s="703">
        <v>436</v>
      </c>
      <c r="K22" s="706">
        <v>1.5770246319673019E-2</v>
      </c>
      <c r="L22" s="703">
        <v>59</v>
      </c>
      <c r="M22" s="706">
        <v>2.1340470937172206E-3</v>
      </c>
      <c r="N22" s="707">
        <v>19075</v>
      </c>
      <c r="O22" s="708">
        <v>0.68994827648569468</v>
      </c>
      <c r="Q22" s="679" t="s">
        <v>296</v>
      </c>
      <c r="R22" s="678">
        <v>1.3554710864993151E-2</v>
      </c>
      <c r="U22" s="213"/>
    </row>
    <row r="23" spans="1:21" outlineLevel="2">
      <c r="A23" s="381">
        <v>789</v>
      </c>
      <c r="B23" s="700" t="s">
        <v>409</v>
      </c>
      <c r="C23" s="703">
        <v>17029</v>
      </c>
      <c r="D23" s="703">
        <v>9215</v>
      </c>
      <c r="E23" s="704">
        <v>0.54113570967173641</v>
      </c>
      <c r="F23" s="705">
        <v>4382</v>
      </c>
      <c r="G23" s="704">
        <v>0.25732573844618006</v>
      </c>
      <c r="H23" s="703">
        <v>306</v>
      </c>
      <c r="I23" s="706">
        <v>1.7969346409066885E-2</v>
      </c>
      <c r="J23" s="703">
        <v>193</v>
      </c>
      <c r="K23" s="706">
        <v>1.1333607375653297E-2</v>
      </c>
      <c r="L23" s="703">
        <v>46</v>
      </c>
      <c r="M23" s="706">
        <v>2.7012742967878326E-3</v>
      </c>
      <c r="N23" s="707">
        <v>14142</v>
      </c>
      <c r="O23" s="708">
        <v>0.83046567619942446</v>
      </c>
    </row>
    <row r="24" spans="1:21" outlineLevel="2">
      <c r="A24" s="381">
        <v>792</v>
      </c>
      <c r="B24" s="700" t="s">
        <v>410</v>
      </c>
      <c r="C24" s="703">
        <v>6510</v>
      </c>
      <c r="D24" s="703">
        <v>3096</v>
      </c>
      <c r="E24" s="704">
        <v>0.47557603686635946</v>
      </c>
      <c r="F24" s="705">
        <v>1913</v>
      </c>
      <c r="G24" s="704">
        <v>0.29385560675883254</v>
      </c>
      <c r="H24" s="703">
        <v>96</v>
      </c>
      <c r="I24" s="706">
        <v>1.4746543778801843E-2</v>
      </c>
      <c r="J24" s="703">
        <v>60</v>
      </c>
      <c r="K24" s="706">
        <v>9.2165898617511521E-3</v>
      </c>
      <c r="L24" s="703">
        <v>17</v>
      </c>
      <c r="M24" s="706">
        <v>2.6113671274961598E-3</v>
      </c>
      <c r="N24" s="707">
        <v>5182</v>
      </c>
      <c r="O24" s="708">
        <v>0.79600614439324113</v>
      </c>
    </row>
    <row r="25" spans="1:21" outlineLevel="2">
      <c r="A25" s="381">
        <v>856</v>
      </c>
      <c r="B25" s="700" t="s">
        <v>413</v>
      </c>
      <c r="C25" s="703">
        <v>6876</v>
      </c>
      <c r="D25" s="703">
        <v>2947</v>
      </c>
      <c r="E25" s="704">
        <v>0.42859220477021526</v>
      </c>
      <c r="F25" s="705">
        <v>1574</v>
      </c>
      <c r="G25" s="704">
        <v>0.22891215823152997</v>
      </c>
      <c r="H25" s="703">
        <v>118</v>
      </c>
      <c r="I25" s="706">
        <v>1.7161140197789412E-2</v>
      </c>
      <c r="J25" s="703">
        <v>52</v>
      </c>
      <c r="K25" s="706">
        <v>7.5625363583478765E-3</v>
      </c>
      <c r="L25" s="703">
        <v>16</v>
      </c>
      <c r="M25" s="706">
        <v>2.3269342641070389E-3</v>
      </c>
      <c r="N25" s="707">
        <v>4707</v>
      </c>
      <c r="O25" s="708">
        <v>0.68455497382198949</v>
      </c>
    </row>
    <row r="26" spans="1:21" outlineLevel="2">
      <c r="A26" s="381">
        <v>861</v>
      </c>
      <c r="B26" s="700" t="s">
        <v>414</v>
      </c>
      <c r="C26" s="703">
        <v>12208</v>
      </c>
      <c r="D26" s="703">
        <v>5927</v>
      </c>
      <c r="E26" s="704">
        <v>0.4855013106159895</v>
      </c>
      <c r="F26" s="705">
        <v>3692</v>
      </c>
      <c r="G26" s="704">
        <v>0.30242463958060289</v>
      </c>
      <c r="H26" s="703">
        <v>144</v>
      </c>
      <c r="I26" s="706">
        <v>1.1795543905635648E-2</v>
      </c>
      <c r="J26" s="703">
        <v>91</v>
      </c>
      <c r="K26" s="706">
        <v>7.4541284403669729E-3</v>
      </c>
      <c r="L26" s="703">
        <v>62</v>
      </c>
      <c r="M26" s="706">
        <v>5.078636959370904E-3</v>
      </c>
      <c r="N26" s="707">
        <v>9916</v>
      </c>
      <c r="O26" s="708">
        <v>0.81225425950196595</v>
      </c>
    </row>
    <row r="27" spans="1:21" ht="27" customHeight="1" outlineLevel="2">
      <c r="A27" s="695"/>
      <c r="B27" s="696" t="s">
        <v>438</v>
      </c>
      <c r="C27" s="697">
        <v>133430</v>
      </c>
      <c r="D27" s="697">
        <v>101945</v>
      </c>
      <c r="E27" s="702">
        <v>0.76403357565764818</v>
      </c>
      <c r="F27" s="697">
        <v>40949</v>
      </c>
      <c r="G27" s="698">
        <v>0.30689500112418494</v>
      </c>
      <c r="H27" s="697">
        <v>3222</v>
      </c>
      <c r="I27" s="698">
        <v>2.4147493067526043E-2</v>
      </c>
      <c r="J27" s="697">
        <v>1432</v>
      </c>
      <c r="K27" s="698">
        <v>1.0732219141122686E-2</v>
      </c>
      <c r="L27" s="697">
        <v>365</v>
      </c>
      <c r="M27" s="698">
        <v>2.7355167503559921E-3</v>
      </c>
      <c r="N27" s="697">
        <v>147913</v>
      </c>
      <c r="O27" s="699">
        <v>100</v>
      </c>
    </row>
    <row r="28" spans="1:21" outlineLevel="2">
      <c r="A28" s="381">
        <v>837</v>
      </c>
      <c r="B28" s="700" t="s">
        <v>316</v>
      </c>
      <c r="C28" s="703">
        <v>133430</v>
      </c>
      <c r="D28" s="703">
        <v>101945</v>
      </c>
      <c r="E28" s="704">
        <v>0.76403357565764818</v>
      </c>
      <c r="F28" s="705">
        <v>40949</v>
      </c>
      <c r="G28" s="704">
        <v>0.30689500112418494</v>
      </c>
      <c r="H28" s="703">
        <v>3222</v>
      </c>
      <c r="I28" s="706">
        <v>2.4147493067526043E-2</v>
      </c>
      <c r="J28" s="703">
        <v>1432</v>
      </c>
      <c r="K28" s="706">
        <v>1.0732219141122686E-2</v>
      </c>
      <c r="L28" s="703">
        <v>365</v>
      </c>
      <c r="M28" s="706">
        <v>2.7355167503559921E-3</v>
      </c>
      <c r="N28" s="707">
        <v>147913</v>
      </c>
      <c r="O28" s="708">
        <v>1.1085438057408379</v>
      </c>
    </row>
    <row r="29" spans="1:21" ht="27" customHeight="1" outlineLevel="2">
      <c r="A29" s="695"/>
      <c r="B29" s="696" t="s">
        <v>439</v>
      </c>
      <c r="C29" s="697">
        <v>136624</v>
      </c>
      <c r="D29" s="697">
        <v>80948</v>
      </c>
      <c r="E29" s="702">
        <v>0.59248741070382949</v>
      </c>
      <c r="F29" s="697">
        <v>30723</v>
      </c>
      <c r="G29" s="702">
        <v>0.22487264316664715</v>
      </c>
      <c r="H29" s="697">
        <v>2202</v>
      </c>
      <c r="I29" s="702">
        <v>1.6117226841550533E-2</v>
      </c>
      <c r="J29" s="697">
        <v>760</v>
      </c>
      <c r="K29" s="702">
        <v>5.5627122613889218E-3</v>
      </c>
      <c r="L29" s="697">
        <v>323</v>
      </c>
      <c r="M29" s="702">
        <v>2.3641527110902917E-3</v>
      </c>
      <c r="N29" s="697">
        <v>114956</v>
      </c>
      <c r="O29" s="699">
        <v>84.140414568450637</v>
      </c>
    </row>
    <row r="30" spans="1:21" outlineLevel="2">
      <c r="A30" s="381">
        <v>44</v>
      </c>
      <c r="B30" s="700" t="s">
        <v>332</v>
      </c>
      <c r="C30" s="703">
        <v>7433</v>
      </c>
      <c r="D30" s="703">
        <v>5722</v>
      </c>
      <c r="E30" s="704">
        <v>0.76981030539486073</v>
      </c>
      <c r="F30" s="705">
        <v>1289</v>
      </c>
      <c r="G30" s="704">
        <v>0.17341584824431588</v>
      </c>
      <c r="H30" s="703">
        <v>87</v>
      </c>
      <c r="I30" s="706">
        <v>1.1704560742634198E-2</v>
      </c>
      <c r="J30" s="703">
        <v>42</v>
      </c>
      <c r="K30" s="706">
        <v>5.650477599892372E-3</v>
      </c>
      <c r="L30" s="703">
        <v>7</v>
      </c>
      <c r="M30" s="706">
        <v>9.4174626664872863E-4</v>
      </c>
      <c r="N30" s="707">
        <v>7147</v>
      </c>
      <c r="O30" s="708">
        <v>0.961522938248352</v>
      </c>
      <c r="P30" s="208"/>
    </row>
    <row r="31" spans="1:21" ht="15.75" outlineLevel="2" thickBot="1">
      <c r="A31" s="381">
        <v>125</v>
      </c>
      <c r="B31" s="700" t="s">
        <v>335</v>
      </c>
      <c r="C31" s="703">
        <v>8798</v>
      </c>
      <c r="D31" s="703">
        <v>6967</v>
      </c>
      <c r="E31" s="704">
        <v>0.79188451920891112</v>
      </c>
      <c r="F31" s="705">
        <v>622</v>
      </c>
      <c r="G31" s="704">
        <v>7.0697885883155259E-2</v>
      </c>
      <c r="H31" s="703">
        <v>145</v>
      </c>
      <c r="I31" s="706">
        <v>1.6481018413275744E-2</v>
      </c>
      <c r="J31" s="703">
        <v>37</v>
      </c>
      <c r="K31" s="706">
        <v>4.2055012502841558E-3</v>
      </c>
      <c r="L31" s="703">
        <v>9</v>
      </c>
      <c r="M31" s="706">
        <v>1.0229597635826324E-3</v>
      </c>
      <c r="N31" s="707">
        <v>7780</v>
      </c>
      <c r="O31" s="708">
        <v>0.88429188451920893</v>
      </c>
    </row>
    <row r="32" spans="1:21" outlineLevel="2">
      <c r="A32" s="381">
        <v>30</v>
      </c>
      <c r="B32" s="700" t="s">
        <v>392</v>
      </c>
      <c r="C32" s="703">
        <v>32142</v>
      </c>
      <c r="D32" s="703">
        <v>10079</v>
      </c>
      <c r="E32" s="704">
        <v>0.3135772509489142</v>
      </c>
      <c r="F32" s="705">
        <v>14200</v>
      </c>
      <c r="G32" s="704">
        <v>0.44178955883268001</v>
      </c>
      <c r="H32" s="703">
        <v>443</v>
      </c>
      <c r="I32" s="706">
        <v>1.3782589757949101E-2</v>
      </c>
      <c r="J32" s="703">
        <v>237</v>
      </c>
      <c r="K32" s="706">
        <v>7.3735299607989545E-3</v>
      </c>
      <c r="L32" s="703">
        <v>79</v>
      </c>
      <c r="M32" s="706">
        <v>2.4578433202663182E-3</v>
      </c>
      <c r="N32" s="707">
        <v>25038</v>
      </c>
      <c r="O32" s="708">
        <v>0.77898077282060851</v>
      </c>
      <c r="Q32" s="674" t="s">
        <v>290</v>
      </c>
      <c r="R32" s="675">
        <v>0.68922271876035235</v>
      </c>
    </row>
    <row r="33" spans="1:18" outlineLevel="2">
      <c r="A33" s="381">
        <v>36</v>
      </c>
      <c r="B33" s="700" t="s">
        <v>394</v>
      </c>
      <c r="C33" s="703">
        <v>6082</v>
      </c>
      <c r="D33" s="703">
        <v>2420</v>
      </c>
      <c r="E33" s="704">
        <v>0.39789542913515291</v>
      </c>
      <c r="F33" s="705">
        <v>1274</v>
      </c>
      <c r="G33" s="704">
        <v>0.2094705688918119</v>
      </c>
      <c r="H33" s="703">
        <v>92</v>
      </c>
      <c r="I33" s="706">
        <v>1.5126603091088459E-2</v>
      </c>
      <c r="J33" s="703">
        <v>32</v>
      </c>
      <c r="K33" s="706">
        <v>5.2614271621177246E-3</v>
      </c>
      <c r="L33" s="703">
        <v>12</v>
      </c>
      <c r="M33" s="706">
        <v>1.9730351857941467E-3</v>
      </c>
      <c r="N33" s="707">
        <v>3830</v>
      </c>
      <c r="O33" s="708">
        <v>0.62972706346596519</v>
      </c>
      <c r="Q33" s="676" t="s">
        <v>292</v>
      </c>
      <c r="R33" s="677">
        <v>0.2768451725000507</v>
      </c>
    </row>
    <row r="34" spans="1:18" outlineLevel="2">
      <c r="A34" s="381">
        <v>93</v>
      </c>
      <c r="B34" s="381" t="s">
        <v>396</v>
      </c>
      <c r="C34" s="703">
        <v>16485</v>
      </c>
      <c r="D34" s="703">
        <v>14108</v>
      </c>
      <c r="E34" s="704">
        <v>0.85580831058538065</v>
      </c>
      <c r="F34" s="705">
        <v>1220</v>
      </c>
      <c r="G34" s="704">
        <v>7.4006672732787382E-2</v>
      </c>
      <c r="H34" s="703">
        <v>283</v>
      </c>
      <c r="I34" s="706">
        <v>1.7167121625720351E-2</v>
      </c>
      <c r="J34" s="703">
        <v>86</v>
      </c>
      <c r="K34" s="706">
        <v>5.2168638155899302E-3</v>
      </c>
      <c r="L34" s="703">
        <v>41</v>
      </c>
      <c r="M34" s="706">
        <v>2.4871094934789204E-3</v>
      </c>
      <c r="N34" s="707">
        <v>15738</v>
      </c>
      <c r="O34" s="708">
        <v>0.95468607825295726</v>
      </c>
      <c r="Q34" s="676" t="s">
        <v>294</v>
      </c>
      <c r="R34" s="677">
        <v>2.1783075186089119E-2</v>
      </c>
    </row>
    <row r="35" spans="1:18" ht="15.75" outlineLevel="2" thickBot="1">
      <c r="A35" s="381">
        <v>209</v>
      </c>
      <c r="B35" s="381" t="s">
        <v>399</v>
      </c>
      <c r="C35" s="703">
        <v>22540</v>
      </c>
      <c r="D35" s="703">
        <v>13443</v>
      </c>
      <c r="E35" s="704">
        <v>0.59640638864241347</v>
      </c>
      <c r="F35" s="705">
        <v>3123</v>
      </c>
      <c r="G35" s="704">
        <v>0.1385536823425022</v>
      </c>
      <c r="H35" s="703">
        <v>301</v>
      </c>
      <c r="I35" s="706">
        <v>1.3354037267080746E-2</v>
      </c>
      <c r="J35" s="703">
        <v>93</v>
      </c>
      <c r="K35" s="706">
        <v>4.1259982253771072E-3</v>
      </c>
      <c r="L35" s="703">
        <v>74</v>
      </c>
      <c r="M35" s="706">
        <v>3.2830523513753328E-3</v>
      </c>
      <c r="N35" s="707">
        <v>17034</v>
      </c>
      <c r="O35" s="708">
        <v>0.75572315882874885</v>
      </c>
      <c r="P35" s="208"/>
      <c r="Q35" s="679" t="s">
        <v>296</v>
      </c>
      <c r="R35" s="678">
        <v>9.6813667493729424E-3</v>
      </c>
    </row>
    <row r="36" spans="1:18" outlineLevel="2">
      <c r="A36" s="381">
        <v>809</v>
      </c>
      <c r="B36" s="381" t="s">
        <v>411</v>
      </c>
      <c r="C36" s="703">
        <v>11259</v>
      </c>
      <c r="D36" s="703">
        <v>3564</v>
      </c>
      <c r="E36" s="704">
        <v>0.31654676258992803</v>
      </c>
      <c r="F36" s="705">
        <v>3569</v>
      </c>
      <c r="G36" s="704">
        <v>0.31699085176303404</v>
      </c>
      <c r="H36" s="703">
        <v>120</v>
      </c>
      <c r="I36" s="706">
        <v>1.0658140154543033E-2</v>
      </c>
      <c r="J36" s="703">
        <v>55</v>
      </c>
      <c r="K36" s="706">
        <v>4.8849809041655564E-3</v>
      </c>
      <c r="L36" s="703">
        <v>31</v>
      </c>
      <c r="M36" s="706">
        <v>2.75335287325695E-3</v>
      </c>
      <c r="N36" s="707">
        <v>7339</v>
      </c>
      <c r="O36" s="708">
        <v>0.65183408828492762</v>
      </c>
    </row>
    <row r="37" spans="1:18" ht="15.75" outlineLevel="2" thickBot="1">
      <c r="A37" s="381">
        <v>847</v>
      </c>
      <c r="B37" s="701" t="s">
        <v>412</v>
      </c>
      <c r="C37" s="703">
        <v>31885</v>
      </c>
      <c r="D37" s="703">
        <v>24645</v>
      </c>
      <c r="E37" s="704">
        <v>0.77293398149600123</v>
      </c>
      <c r="F37" s="705">
        <v>5426</v>
      </c>
      <c r="G37" s="704">
        <v>0.17017406303904659</v>
      </c>
      <c r="H37" s="703">
        <v>731</v>
      </c>
      <c r="I37" s="706">
        <v>2.2926140818566722E-2</v>
      </c>
      <c r="J37" s="703">
        <v>178</v>
      </c>
      <c r="K37" s="706">
        <v>5.5825623333856048E-3</v>
      </c>
      <c r="L37" s="703">
        <v>70</v>
      </c>
      <c r="M37" s="706">
        <v>2.1953896816684962E-3</v>
      </c>
      <c r="N37" s="707">
        <v>31050</v>
      </c>
      <c r="O37" s="708">
        <v>0.97381213736866867</v>
      </c>
    </row>
    <row r="38" spans="1:18" ht="27" customHeight="1" outlineLevel="2">
      <c r="A38" s="695"/>
      <c r="B38" s="696" t="s">
        <v>440</v>
      </c>
      <c r="C38" s="697">
        <v>124405</v>
      </c>
      <c r="D38" s="697">
        <v>78187</v>
      </c>
      <c r="E38" s="702">
        <v>0.62848760098066803</v>
      </c>
      <c r="F38" s="697">
        <v>26016</v>
      </c>
      <c r="G38" s="702">
        <v>0.20912342751497126</v>
      </c>
      <c r="H38" s="697">
        <v>1873</v>
      </c>
      <c r="I38" s="702">
        <v>1.5055664965234515E-2</v>
      </c>
      <c r="J38" s="697">
        <v>1153</v>
      </c>
      <c r="K38" s="702">
        <v>9.2681162332703664E-3</v>
      </c>
      <c r="L38" s="697">
        <v>386</v>
      </c>
      <c r="M38" s="702">
        <v>3.1027691813030021E-3</v>
      </c>
      <c r="N38" s="697">
        <v>107615</v>
      </c>
      <c r="O38" s="699">
        <v>86.503757887544708</v>
      </c>
      <c r="Q38" s="674" t="s">
        <v>290</v>
      </c>
      <c r="R38" s="675">
        <v>0.70416507185357879</v>
      </c>
    </row>
    <row r="39" spans="1:18" outlineLevel="2">
      <c r="A39" s="381">
        <v>34</v>
      </c>
      <c r="B39" s="700" t="s">
        <v>393</v>
      </c>
      <c r="C39" s="703">
        <v>45796</v>
      </c>
      <c r="D39" s="703">
        <v>28260</v>
      </c>
      <c r="E39" s="704">
        <v>0.61708446152502405</v>
      </c>
      <c r="F39" s="705">
        <v>11123</v>
      </c>
      <c r="G39" s="704">
        <v>0.24288147436457333</v>
      </c>
      <c r="H39" s="703">
        <v>699</v>
      </c>
      <c r="I39" s="706">
        <v>1.5263341776574374E-2</v>
      </c>
      <c r="J39" s="703">
        <v>636</v>
      </c>
      <c r="K39" s="706">
        <v>1.3887675779544065E-2</v>
      </c>
      <c r="L39" s="703">
        <v>128</v>
      </c>
      <c r="M39" s="706">
        <v>2.7950039304742774E-3</v>
      </c>
      <c r="N39" s="707">
        <v>40846</v>
      </c>
      <c r="O39" s="708">
        <v>0.89191195737619011</v>
      </c>
      <c r="Q39" s="676" t="s">
        <v>292</v>
      </c>
      <c r="R39" s="677">
        <v>0.26725877727130382</v>
      </c>
    </row>
    <row r="40" spans="1:18" outlineLevel="1">
      <c r="A40" s="381">
        <v>91</v>
      </c>
      <c r="B40" s="700" t="s">
        <v>395</v>
      </c>
      <c r="C40" s="703">
        <v>10808</v>
      </c>
      <c r="D40" s="703">
        <v>6247</v>
      </c>
      <c r="E40" s="704">
        <v>0.57799777942264985</v>
      </c>
      <c r="F40" s="705">
        <v>894</v>
      </c>
      <c r="G40" s="704">
        <v>8.2716506291635822E-2</v>
      </c>
      <c r="H40" s="703">
        <v>154</v>
      </c>
      <c r="I40" s="706">
        <v>1.4248704663212436E-2</v>
      </c>
      <c r="J40" s="703">
        <v>48</v>
      </c>
      <c r="K40" s="706">
        <v>4.4411547002220575E-3</v>
      </c>
      <c r="L40" s="703">
        <v>14</v>
      </c>
      <c r="M40" s="706">
        <v>1.2953367875647669E-3</v>
      </c>
      <c r="N40" s="707">
        <v>7357</v>
      </c>
      <c r="O40" s="708">
        <v>0.68069948186528495</v>
      </c>
      <c r="Q40" s="676" t="s">
        <v>294</v>
      </c>
      <c r="R40" s="677">
        <v>1.9155155015832145E-2</v>
      </c>
    </row>
    <row r="41" spans="1:18" ht="15.75" outlineLevel="2" thickBot="1">
      <c r="A41" s="381">
        <v>101</v>
      </c>
      <c r="B41" s="700" t="s">
        <v>397</v>
      </c>
      <c r="C41" s="703">
        <v>27458</v>
      </c>
      <c r="D41" s="703">
        <v>18578</v>
      </c>
      <c r="E41" s="704">
        <v>0.67659698448539585</v>
      </c>
      <c r="F41" s="705">
        <v>7199</v>
      </c>
      <c r="G41" s="704">
        <v>0.26218224196955348</v>
      </c>
      <c r="H41" s="703">
        <v>440</v>
      </c>
      <c r="I41" s="706">
        <v>1.6024473741714618E-2</v>
      </c>
      <c r="J41" s="703">
        <v>215</v>
      </c>
      <c r="K41" s="706">
        <v>7.8301405783378249E-3</v>
      </c>
      <c r="L41" s="703">
        <v>151</v>
      </c>
      <c r="M41" s="706">
        <v>5.4993080340884262E-3</v>
      </c>
      <c r="N41" s="707">
        <v>26583</v>
      </c>
      <c r="O41" s="708">
        <v>0.96813314880909029</v>
      </c>
      <c r="Q41" s="679" t="s">
        <v>296</v>
      </c>
      <c r="R41" s="678">
        <v>6.6112251644107308E-3</v>
      </c>
    </row>
    <row r="42" spans="1:18" outlineLevel="2">
      <c r="A42" s="381">
        <v>353</v>
      </c>
      <c r="B42" s="700" t="s">
        <v>401</v>
      </c>
      <c r="C42" s="703">
        <v>5790</v>
      </c>
      <c r="D42" s="703">
        <v>2719</v>
      </c>
      <c r="E42" s="704">
        <v>0.46960276338514678</v>
      </c>
      <c r="F42" s="705">
        <v>937</v>
      </c>
      <c r="G42" s="704">
        <v>0.16183074265975819</v>
      </c>
      <c r="H42" s="703">
        <v>80</v>
      </c>
      <c r="I42" s="706">
        <v>1.3816925734024179E-2</v>
      </c>
      <c r="J42" s="703">
        <v>74</v>
      </c>
      <c r="K42" s="706">
        <v>1.2780656303972366E-2</v>
      </c>
      <c r="L42" s="703">
        <v>13</v>
      </c>
      <c r="M42" s="706">
        <v>2.2452504317789293E-3</v>
      </c>
      <c r="N42" s="707">
        <v>3823</v>
      </c>
      <c r="O42" s="708">
        <v>0.66027633851468048</v>
      </c>
    </row>
    <row r="43" spans="1:18" outlineLevel="2">
      <c r="A43" s="381">
        <v>364</v>
      </c>
      <c r="B43" s="381" t="s">
        <v>402</v>
      </c>
      <c r="C43" s="703">
        <v>15400</v>
      </c>
      <c r="D43" s="703">
        <v>9553</v>
      </c>
      <c r="E43" s="704">
        <v>0.62032467532467528</v>
      </c>
      <c r="F43" s="705">
        <v>3634</v>
      </c>
      <c r="G43" s="704">
        <v>0.23597402597402597</v>
      </c>
      <c r="H43" s="703">
        <v>290</v>
      </c>
      <c r="I43" s="706">
        <v>1.8831168831168831E-2</v>
      </c>
      <c r="J43" s="703">
        <v>107</v>
      </c>
      <c r="K43" s="706">
        <v>6.9480519480519479E-3</v>
      </c>
      <c r="L43" s="703">
        <v>28</v>
      </c>
      <c r="M43" s="706">
        <v>1.8181818181818182E-3</v>
      </c>
      <c r="N43" s="707">
        <v>13612</v>
      </c>
      <c r="O43" s="708">
        <v>0.88389610389610385</v>
      </c>
    </row>
    <row r="44" spans="1:18" outlineLevel="2">
      <c r="A44" s="381">
        <v>642</v>
      </c>
      <c r="B44" s="381" t="s">
        <v>407</v>
      </c>
      <c r="C44" s="703">
        <v>19153</v>
      </c>
      <c r="D44" s="703">
        <v>12830</v>
      </c>
      <c r="E44" s="704">
        <v>0.6698689500339372</v>
      </c>
      <c r="F44" s="705">
        <v>2229</v>
      </c>
      <c r="G44" s="704">
        <v>0.11637863520075184</v>
      </c>
      <c r="H44" s="703">
        <v>210</v>
      </c>
      <c r="I44" s="706">
        <v>1.0964339790111209E-2</v>
      </c>
      <c r="J44" s="703">
        <v>73</v>
      </c>
      <c r="K44" s="706">
        <v>3.811413355610087E-3</v>
      </c>
      <c r="L44" s="703">
        <v>52</v>
      </c>
      <c r="M44" s="706">
        <v>2.7149793765989662E-3</v>
      </c>
      <c r="N44" s="707">
        <v>15394</v>
      </c>
      <c r="O44" s="708">
        <v>0.80373831775700932</v>
      </c>
    </row>
    <row r="45" spans="1:18" ht="27" customHeight="1" outlineLevel="2">
      <c r="A45" s="695"/>
      <c r="B45" s="696" t="s">
        <v>441</v>
      </c>
      <c r="C45" s="697">
        <v>79771</v>
      </c>
      <c r="D45" s="697">
        <v>47834</v>
      </c>
      <c r="E45" s="702">
        <v>0.59964147371851928</v>
      </c>
      <c r="F45" s="697">
        <v>20430</v>
      </c>
      <c r="G45" s="702">
        <v>0.25610810946333878</v>
      </c>
      <c r="H45" s="697">
        <v>1388</v>
      </c>
      <c r="I45" s="702">
        <v>1.7399806947386895E-2</v>
      </c>
      <c r="J45" s="697">
        <v>371</v>
      </c>
      <c r="K45" s="702">
        <v>4.650812952075316E-3</v>
      </c>
      <c r="L45" s="697">
        <v>101</v>
      </c>
      <c r="M45" s="702">
        <v>1.2661242807536573E-3</v>
      </c>
      <c r="N45" s="697">
        <v>70124</v>
      </c>
      <c r="O45" s="699">
        <v>87.906632736207399</v>
      </c>
    </row>
    <row r="46" spans="1:18" outlineLevel="2">
      <c r="A46" s="439">
        <v>55</v>
      </c>
      <c r="B46" s="438" t="s">
        <v>370</v>
      </c>
      <c r="C46" s="703">
        <v>7975</v>
      </c>
      <c r="D46" s="703">
        <v>6413</v>
      </c>
      <c r="E46" s="704">
        <v>0.80413793103448272</v>
      </c>
      <c r="F46" s="705">
        <v>529</v>
      </c>
      <c r="G46" s="704">
        <v>6.6332288401253922E-2</v>
      </c>
      <c r="H46" s="703">
        <v>190</v>
      </c>
      <c r="I46" s="706">
        <v>2.3824451410658306E-2</v>
      </c>
      <c r="J46" s="703">
        <v>41</v>
      </c>
      <c r="K46" s="706">
        <v>5.1410658307210035E-3</v>
      </c>
      <c r="L46" s="703">
        <v>12</v>
      </c>
      <c r="M46" s="706">
        <v>1.5047021943573667E-3</v>
      </c>
      <c r="N46" s="707">
        <v>7185</v>
      </c>
      <c r="O46" s="708">
        <v>0.90094043887147335</v>
      </c>
    </row>
    <row r="47" spans="1:18" outlineLevel="2">
      <c r="A47" s="439">
        <v>400</v>
      </c>
      <c r="B47" s="439" t="s">
        <v>378</v>
      </c>
      <c r="C47" s="703">
        <v>22870</v>
      </c>
      <c r="D47" s="703">
        <v>9910</v>
      </c>
      <c r="E47" s="704">
        <v>0.43331875819851334</v>
      </c>
      <c r="F47" s="705">
        <v>12188</v>
      </c>
      <c r="G47" s="704">
        <v>0.5329252295583734</v>
      </c>
      <c r="H47" s="703">
        <v>245</v>
      </c>
      <c r="I47" s="706">
        <v>1.0712724092697858E-2</v>
      </c>
      <c r="J47" s="703">
        <v>96</v>
      </c>
      <c r="K47" s="706">
        <v>4.1976388281591602E-3</v>
      </c>
      <c r="L47" s="703">
        <v>20</v>
      </c>
      <c r="M47" s="706">
        <v>8.7450808919982512E-4</v>
      </c>
      <c r="N47" s="707">
        <v>22459</v>
      </c>
      <c r="O47" s="708">
        <v>0.98202885876694357</v>
      </c>
    </row>
    <row r="48" spans="1:18" outlineLevel="2">
      <c r="A48" s="439">
        <v>483</v>
      </c>
      <c r="B48" s="438" t="s">
        <v>380</v>
      </c>
      <c r="C48" s="703">
        <v>10723</v>
      </c>
      <c r="D48" s="703">
        <v>7864</v>
      </c>
      <c r="E48" s="704">
        <v>0.73337685349249282</v>
      </c>
      <c r="F48" s="705">
        <v>701</v>
      </c>
      <c r="G48" s="704">
        <v>6.5373496223071897E-2</v>
      </c>
      <c r="H48" s="703">
        <v>187</v>
      </c>
      <c r="I48" s="706">
        <v>1.7439149491746714E-2</v>
      </c>
      <c r="J48" s="703">
        <v>58</v>
      </c>
      <c r="K48" s="706">
        <v>5.4089340669588731E-3</v>
      </c>
      <c r="L48" s="703">
        <v>14</v>
      </c>
      <c r="M48" s="706">
        <v>1.3056047747831763E-3</v>
      </c>
      <c r="N48" s="707">
        <v>8824</v>
      </c>
      <c r="O48" s="708">
        <v>0.82290403804905343</v>
      </c>
    </row>
    <row r="49" spans="1:18" ht="15.75" outlineLevel="2" thickBot="1">
      <c r="A49" s="439">
        <v>756</v>
      </c>
      <c r="B49" s="438" t="s">
        <v>390</v>
      </c>
      <c r="C49" s="703">
        <v>38203</v>
      </c>
      <c r="D49" s="703">
        <v>23647</v>
      </c>
      <c r="E49" s="704">
        <v>0.61898280239771741</v>
      </c>
      <c r="F49" s="705">
        <v>7012</v>
      </c>
      <c r="G49" s="704">
        <v>0.18354579483286654</v>
      </c>
      <c r="H49" s="703">
        <v>766</v>
      </c>
      <c r="I49" s="706">
        <v>2.0050781352249823E-2</v>
      </c>
      <c r="J49" s="703">
        <v>176</v>
      </c>
      <c r="K49" s="706">
        <v>4.6069680391592283E-3</v>
      </c>
      <c r="L49" s="703">
        <v>55</v>
      </c>
      <c r="M49" s="706">
        <v>1.4396775122372588E-3</v>
      </c>
      <c r="N49" s="707">
        <v>31656</v>
      </c>
      <c r="O49" s="708">
        <v>0.82862602413423025</v>
      </c>
    </row>
    <row r="50" spans="1:18" ht="27" customHeight="1" outlineLevel="2">
      <c r="A50" s="695"/>
      <c r="B50" s="696" t="s">
        <v>442</v>
      </c>
      <c r="C50" s="697">
        <v>214031</v>
      </c>
      <c r="D50" s="697">
        <v>113731</v>
      </c>
      <c r="E50" s="698">
        <v>0.53137629595712765</v>
      </c>
      <c r="F50" s="697">
        <v>71163</v>
      </c>
      <c r="G50" s="698">
        <v>0.33248921885147481</v>
      </c>
      <c r="H50" s="697">
        <v>2953</v>
      </c>
      <c r="I50" s="698">
        <v>1.3797066780045881E-2</v>
      </c>
      <c r="J50" s="697">
        <v>1424</v>
      </c>
      <c r="K50" s="698">
        <v>6.6532418201101706E-3</v>
      </c>
      <c r="L50" s="697">
        <v>204</v>
      </c>
      <c r="M50" s="698">
        <v>9.5313295737533351E-4</v>
      </c>
      <c r="N50" s="697">
        <v>189475</v>
      </c>
      <c r="O50" s="699">
        <v>88.526895636613389</v>
      </c>
      <c r="Q50" s="674" t="s">
        <v>290</v>
      </c>
      <c r="R50" s="675">
        <v>0.72654369743994796</v>
      </c>
    </row>
    <row r="51" spans="1:18" outlineLevel="2">
      <c r="A51" s="439">
        <v>21</v>
      </c>
      <c r="B51" s="438" t="s">
        <v>369</v>
      </c>
      <c r="C51" s="703">
        <v>4912</v>
      </c>
      <c r="D51" s="703">
        <v>2884</v>
      </c>
      <c r="E51" s="704">
        <v>0.58713355048859939</v>
      </c>
      <c r="F51" s="705">
        <v>534</v>
      </c>
      <c r="G51" s="704">
        <v>0.10871335504885994</v>
      </c>
      <c r="H51" s="703">
        <v>58</v>
      </c>
      <c r="I51" s="706">
        <v>1.1807817589576547E-2</v>
      </c>
      <c r="J51" s="703">
        <v>57</v>
      </c>
      <c r="K51" s="706">
        <v>1.1604234527687296E-2</v>
      </c>
      <c r="L51" s="703">
        <v>3</v>
      </c>
      <c r="M51" s="706">
        <v>6.1074918566775239E-4</v>
      </c>
      <c r="N51" s="707">
        <v>3536</v>
      </c>
      <c r="O51" s="708">
        <v>0.71986970684039087</v>
      </c>
      <c r="Q51" s="676" t="s">
        <v>292</v>
      </c>
      <c r="R51" s="677">
        <v>0.24175068531338567</v>
      </c>
    </row>
    <row r="52" spans="1:18" outlineLevel="2">
      <c r="A52" s="439">
        <v>197</v>
      </c>
      <c r="B52" s="438" t="s">
        <v>372</v>
      </c>
      <c r="C52" s="703">
        <v>16390</v>
      </c>
      <c r="D52" s="703">
        <v>11558</v>
      </c>
      <c r="E52" s="704">
        <v>0.7051860890787065</v>
      </c>
      <c r="F52" s="705">
        <v>2684</v>
      </c>
      <c r="G52" s="704">
        <v>0.16375838926174496</v>
      </c>
      <c r="H52" s="703">
        <v>280</v>
      </c>
      <c r="I52" s="706">
        <v>1.7083587553386213E-2</v>
      </c>
      <c r="J52" s="703">
        <v>99</v>
      </c>
      <c r="K52" s="706">
        <v>6.0402684563758387E-3</v>
      </c>
      <c r="L52" s="703">
        <v>8</v>
      </c>
      <c r="M52" s="706">
        <v>4.8810250152532032E-4</v>
      </c>
      <c r="N52" s="707">
        <v>14629</v>
      </c>
      <c r="O52" s="708">
        <v>0.89255643685173891</v>
      </c>
      <c r="Q52" s="676" t="s">
        <v>294</v>
      </c>
      <c r="R52" s="677">
        <v>1.7404636900060399E-2</v>
      </c>
    </row>
    <row r="53" spans="1:18" ht="15.75" outlineLevel="2" thickBot="1">
      <c r="A53" s="439">
        <v>206</v>
      </c>
      <c r="B53" s="439" t="s">
        <v>373</v>
      </c>
      <c r="C53" s="703">
        <v>5020</v>
      </c>
      <c r="D53" s="703">
        <v>2716</v>
      </c>
      <c r="E53" s="704">
        <v>0.54103585657370523</v>
      </c>
      <c r="F53" s="705">
        <v>668</v>
      </c>
      <c r="G53" s="704">
        <v>0.13306772908366535</v>
      </c>
      <c r="H53" s="703">
        <v>71</v>
      </c>
      <c r="I53" s="706">
        <v>1.4143426294820717E-2</v>
      </c>
      <c r="J53" s="703">
        <v>38</v>
      </c>
      <c r="K53" s="706">
        <v>7.569721115537849E-3</v>
      </c>
      <c r="L53" s="703">
        <v>6</v>
      </c>
      <c r="M53" s="706">
        <v>1.195219123505976E-3</v>
      </c>
      <c r="N53" s="707">
        <v>3499</v>
      </c>
      <c r="O53" s="708">
        <v>0.69701195219123502</v>
      </c>
      <c r="Q53" s="679" t="s">
        <v>296</v>
      </c>
      <c r="R53" s="678">
        <v>1.0714119778841239E-2</v>
      </c>
    </row>
    <row r="54" spans="1:18" outlineLevel="2">
      <c r="A54" s="439">
        <v>313</v>
      </c>
      <c r="B54" s="438" t="s">
        <v>374</v>
      </c>
      <c r="C54" s="703">
        <v>10700</v>
      </c>
      <c r="D54" s="703">
        <v>6690</v>
      </c>
      <c r="E54" s="704">
        <v>0.62523364485981303</v>
      </c>
      <c r="F54" s="705">
        <v>1668</v>
      </c>
      <c r="G54" s="704">
        <v>0.15588785046728973</v>
      </c>
      <c r="H54" s="703">
        <v>188</v>
      </c>
      <c r="I54" s="706">
        <v>1.7570093457943924E-2</v>
      </c>
      <c r="J54" s="703">
        <v>88</v>
      </c>
      <c r="K54" s="706">
        <v>8.2242990654205605E-3</v>
      </c>
      <c r="L54" s="703">
        <v>10</v>
      </c>
      <c r="M54" s="706">
        <v>9.3457943925233649E-4</v>
      </c>
      <c r="N54" s="707">
        <v>8644</v>
      </c>
      <c r="O54" s="708">
        <v>0.80785046728971965</v>
      </c>
    </row>
    <row r="55" spans="1:18" ht="15.75" outlineLevel="2" thickBot="1">
      <c r="A55" s="439">
        <v>321</v>
      </c>
      <c r="B55" s="438" t="s">
        <v>376</v>
      </c>
      <c r="C55" s="703">
        <v>8945</v>
      </c>
      <c r="D55" s="703">
        <v>3943</v>
      </c>
      <c r="E55" s="704">
        <v>0.4408049189491336</v>
      </c>
      <c r="F55" s="705">
        <v>2623</v>
      </c>
      <c r="G55" s="704">
        <v>0.29323644494130802</v>
      </c>
      <c r="H55" s="703">
        <v>101</v>
      </c>
      <c r="I55" s="706">
        <v>1.1291224147568474E-2</v>
      </c>
      <c r="J55" s="703">
        <v>112</v>
      </c>
      <c r="K55" s="706">
        <v>1.2520961430967021E-2</v>
      </c>
      <c r="L55" s="703">
        <v>7</v>
      </c>
      <c r="M55" s="706">
        <v>7.8256008943543883E-4</v>
      </c>
      <c r="N55" s="707">
        <v>6786</v>
      </c>
      <c r="O55" s="708">
        <v>0.75863610955841254</v>
      </c>
    </row>
    <row r="56" spans="1:18" outlineLevel="2">
      <c r="A56" s="439">
        <v>440</v>
      </c>
      <c r="B56" s="438" t="s">
        <v>379</v>
      </c>
      <c r="C56" s="703">
        <v>69343</v>
      </c>
      <c r="D56" s="703">
        <v>26060</v>
      </c>
      <c r="E56" s="704">
        <v>0.37581298761230403</v>
      </c>
      <c r="F56" s="705">
        <v>45315</v>
      </c>
      <c r="G56" s="704">
        <v>0.65349061909637596</v>
      </c>
      <c r="H56" s="703">
        <v>886</v>
      </c>
      <c r="I56" s="706">
        <v>1.2777064736166592E-2</v>
      </c>
      <c r="J56" s="703">
        <v>520</v>
      </c>
      <c r="K56" s="706">
        <v>7.4989544726937109E-3</v>
      </c>
      <c r="L56" s="703">
        <v>60</v>
      </c>
      <c r="M56" s="706">
        <v>8.6526397761850515E-4</v>
      </c>
      <c r="N56" s="707">
        <v>72841</v>
      </c>
      <c r="O56" s="708">
        <v>1.0504448898951588</v>
      </c>
      <c r="Q56" s="674" t="s">
        <v>290</v>
      </c>
      <c r="R56" s="675">
        <v>0.68213450459186586</v>
      </c>
    </row>
    <row r="57" spans="1:18" outlineLevel="2">
      <c r="A57" s="439">
        <v>541</v>
      </c>
      <c r="B57" s="439" t="s">
        <v>381</v>
      </c>
      <c r="C57" s="703">
        <v>22410</v>
      </c>
      <c r="D57" s="703">
        <v>12498</v>
      </c>
      <c r="E57" s="704">
        <v>0.55769745649263724</v>
      </c>
      <c r="F57" s="705">
        <v>5752</v>
      </c>
      <c r="G57" s="704">
        <v>0.2566711289602856</v>
      </c>
      <c r="H57" s="703">
        <v>290</v>
      </c>
      <c r="I57" s="706">
        <v>1.2940651494868362E-2</v>
      </c>
      <c r="J57" s="703">
        <v>79</v>
      </c>
      <c r="K57" s="706">
        <v>3.5252119589468988E-3</v>
      </c>
      <c r="L57" s="703">
        <v>24</v>
      </c>
      <c r="M57" s="706">
        <v>1.07095046854083E-3</v>
      </c>
      <c r="N57" s="707">
        <v>18643</v>
      </c>
      <c r="O57" s="708">
        <v>0.83190539937527885</v>
      </c>
      <c r="Q57" s="676" t="s">
        <v>292</v>
      </c>
      <c r="R57" s="677">
        <v>0.29134105299184304</v>
      </c>
    </row>
    <row r="58" spans="1:18" outlineLevel="2">
      <c r="A58" s="439">
        <v>649</v>
      </c>
      <c r="B58" s="438" t="s">
        <v>384</v>
      </c>
      <c r="C58" s="703">
        <v>16838</v>
      </c>
      <c r="D58" s="703">
        <v>10315</v>
      </c>
      <c r="E58" s="704">
        <v>0.61260244684641885</v>
      </c>
      <c r="F58" s="705">
        <v>2193</v>
      </c>
      <c r="G58" s="704">
        <v>0.13024112127331036</v>
      </c>
      <c r="H58" s="703">
        <v>263</v>
      </c>
      <c r="I58" s="706">
        <v>1.5619432236607673E-2</v>
      </c>
      <c r="J58" s="703">
        <v>155</v>
      </c>
      <c r="K58" s="706">
        <v>9.2053688086471078E-3</v>
      </c>
      <c r="L58" s="703">
        <v>23</v>
      </c>
      <c r="M58" s="706">
        <v>1.3659579522508612E-3</v>
      </c>
      <c r="N58" s="707">
        <v>12949</v>
      </c>
      <c r="O58" s="708">
        <v>0.76903432711723485</v>
      </c>
      <c r="Q58" s="676" t="s">
        <v>294</v>
      </c>
      <c r="R58" s="677">
        <v>1.9793508641834465E-2</v>
      </c>
    </row>
    <row r="59" spans="1:18" ht="15.75" outlineLevel="2" thickBot="1">
      <c r="A59" s="439">
        <v>652</v>
      </c>
      <c r="B59" s="438" t="s">
        <v>385</v>
      </c>
      <c r="C59" s="703">
        <v>5945</v>
      </c>
      <c r="D59" s="703">
        <v>4977</v>
      </c>
      <c r="E59" s="704">
        <v>0.8371740958788898</v>
      </c>
      <c r="F59" s="705">
        <v>482</v>
      </c>
      <c r="G59" s="704">
        <v>8.1076534903280068E-2</v>
      </c>
      <c r="H59" s="703">
        <v>105</v>
      </c>
      <c r="I59" s="706">
        <v>1.7661900756938603E-2</v>
      </c>
      <c r="J59" s="703">
        <v>30</v>
      </c>
      <c r="K59" s="706">
        <v>5.0462573591253156E-3</v>
      </c>
      <c r="L59" s="703">
        <v>13</v>
      </c>
      <c r="M59" s="706">
        <v>2.1867115222876368E-3</v>
      </c>
      <c r="N59" s="707">
        <v>5607</v>
      </c>
      <c r="O59" s="708">
        <v>0.94314550042052148</v>
      </c>
      <c r="Q59" s="679" t="s">
        <v>296</v>
      </c>
      <c r="R59" s="678">
        <v>5.2906280303462441E-3</v>
      </c>
    </row>
    <row r="60" spans="1:18" outlineLevel="1">
      <c r="A60" s="439">
        <v>660</v>
      </c>
      <c r="B60" s="438" t="s">
        <v>386</v>
      </c>
      <c r="C60" s="703">
        <v>13690</v>
      </c>
      <c r="D60" s="703">
        <v>10393</v>
      </c>
      <c r="E60" s="704">
        <v>0.7591672753834916</v>
      </c>
      <c r="F60" s="705">
        <v>3439</v>
      </c>
      <c r="G60" s="704">
        <v>0.2512052593133674</v>
      </c>
      <c r="H60" s="703">
        <v>220</v>
      </c>
      <c r="I60" s="706">
        <v>1.6070124178232285E-2</v>
      </c>
      <c r="J60" s="703">
        <v>81</v>
      </c>
      <c r="K60" s="706">
        <v>5.9167275383491596E-3</v>
      </c>
      <c r="L60" s="703">
        <v>27</v>
      </c>
      <c r="M60" s="706">
        <v>1.9722425127830534E-3</v>
      </c>
      <c r="N60" s="707">
        <v>14160</v>
      </c>
      <c r="O60" s="708">
        <v>1.0343316289262234</v>
      </c>
    </row>
    <row r="61" spans="1:18" outlineLevel="2">
      <c r="A61" s="439">
        <v>667</v>
      </c>
      <c r="B61" s="438" t="s">
        <v>387</v>
      </c>
      <c r="C61" s="703">
        <v>16489</v>
      </c>
      <c r="D61" s="703">
        <v>9955</v>
      </c>
      <c r="E61" s="704">
        <v>0.6037358238825884</v>
      </c>
      <c r="F61" s="705">
        <v>3228</v>
      </c>
      <c r="G61" s="704">
        <v>0.19576687488628783</v>
      </c>
      <c r="H61" s="703">
        <v>239</v>
      </c>
      <c r="I61" s="706">
        <v>1.4494511492510158E-2</v>
      </c>
      <c r="J61" s="703">
        <v>102</v>
      </c>
      <c r="K61" s="706">
        <v>6.185942143247013E-3</v>
      </c>
      <c r="L61" s="703">
        <v>11</v>
      </c>
      <c r="M61" s="706">
        <v>6.6711140760506999E-4</v>
      </c>
      <c r="N61" s="707">
        <v>13535</v>
      </c>
      <c r="O61" s="708">
        <v>0.82085026381223847</v>
      </c>
    </row>
    <row r="62" spans="1:18" outlineLevel="2">
      <c r="A62" s="439">
        <v>674</v>
      </c>
      <c r="B62" s="438" t="s">
        <v>388</v>
      </c>
      <c r="C62" s="703">
        <v>23349</v>
      </c>
      <c r="D62" s="703">
        <v>11742</v>
      </c>
      <c r="E62" s="704">
        <v>0.50289091609919057</v>
      </c>
      <c r="F62" s="705">
        <v>2577</v>
      </c>
      <c r="G62" s="704">
        <v>0.11036875240909674</v>
      </c>
      <c r="H62" s="703">
        <v>252</v>
      </c>
      <c r="I62" s="706">
        <v>1.0792753436978029E-2</v>
      </c>
      <c r="J62" s="703">
        <v>63</v>
      </c>
      <c r="K62" s="706">
        <v>2.6981883592445072E-3</v>
      </c>
      <c r="L62" s="703">
        <v>12</v>
      </c>
      <c r="M62" s="706">
        <v>5.1394063985609666E-4</v>
      </c>
      <c r="N62" s="707">
        <v>14646</v>
      </c>
      <c r="O62" s="708">
        <v>0.62726455094436595</v>
      </c>
    </row>
    <row r="63" spans="1:18" ht="27" customHeight="1" outlineLevel="2" thickBot="1">
      <c r="A63" s="695"/>
      <c r="B63" s="696" t="s">
        <v>443</v>
      </c>
      <c r="C63" s="697">
        <v>150928</v>
      </c>
      <c r="D63" s="697">
        <v>102118</v>
      </c>
      <c r="E63" s="702">
        <v>0.67660076327785434</v>
      </c>
      <c r="F63" s="697">
        <v>31916</v>
      </c>
      <c r="G63" s="702">
        <v>0.21146506943708257</v>
      </c>
      <c r="H63" s="697">
        <v>2275</v>
      </c>
      <c r="I63" s="702">
        <v>1.5073412488073784E-2</v>
      </c>
      <c r="J63" s="697">
        <v>671</v>
      </c>
      <c r="K63" s="702">
        <v>4.4458284745043991E-3</v>
      </c>
      <c r="L63" s="697">
        <v>237</v>
      </c>
      <c r="M63" s="702">
        <v>1.5702851690872468E-3</v>
      </c>
      <c r="N63" s="697">
        <v>137217</v>
      </c>
      <c r="O63" s="699">
        <v>90.91553588466023</v>
      </c>
    </row>
    <row r="64" spans="1:18" outlineLevel="2">
      <c r="A64" s="439">
        <v>604</v>
      </c>
      <c r="B64" s="438" t="s">
        <v>322</v>
      </c>
      <c r="C64" s="703">
        <v>30277</v>
      </c>
      <c r="D64" s="703">
        <v>22854</v>
      </c>
      <c r="E64" s="704">
        <v>0.75483039931300988</v>
      </c>
      <c r="F64" s="705">
        <v>5649</v>
      </c>
      <c r="G64" s="704">
        <v>0.18657726987482248</v>
      </c>
      <c r="H64" s="703">
        <v>418</v>
      </c>
      <c r="I64" s="706">
        <v>1.3805859233081216E-2</v>
      </c>
      <c r="J64" s="703">
        <v>86</v>
      </c>
      <c r="K64" s="706">
        <v>2.8404399379066618E-3</v>
      </c>
      <c r="L64" s="703">
        <v>36</v>
      </c>
      <c r="M64" s="706">
        <v>1.1890213693562771E-3</v>
      </c>
      <c r="N64" s="707">
        <v>29043</v>
      </c>
      <c r="O64" s="708">
        <v>0.95924298972817645</v>
      </c>
      <c r="Q64" s="674" t="s">
        <v>290</v>
      </c>
      <c r="R64" s="675">
        <v>0.60024277609183274</v>
      </c>
    </row>
    <row r="65" spans="1:18" outlineLevel="2">
      <c r="A65" s="439">
        <v>670</v>
      </c>
      <c r="B65" s="438" t="s">
        <v>323</v>
      </c>
      <c r="C65" s="703">
        <v>22775</v>
      </c>
      <c r="D65" s="703">
        <v>14046</v>
      </c>
      <c r="E65" s="704">
        <v>0.61672886937431393</v>
      </c>
      <c r="F65" s="705">
        <v>3397</v>
      </c>
      <c r="G65" s="704">
        <v>0.14915477497255764</v>
      </c>
      <c r="H65" s="703">
        <v>411</v>
      </c>
      <c r="I65" s="706">
        <v>1.8046103183315038E-2</v>
      </c>
      <c r="J65" s="703">
        <v>238</v>
      </c>
      <c r="K65" s="706">
        <v>1.0450054884742042E-2</v>
      </c>
      <c r="L65" s="703">
        <v>40</v>
      </c>
      <c r="M65" s="706">
        <v>1.7563117453347969E-3</v>
      </c>
      <c r="N65" s="707">
        <v>18132</v>
      </c>
      <c r="O65" s="708">
        <v>0.79613611416026342</v>
      </c>
      <c r="Q65" s="676" t="s">
        <v>292</v>
      </c>
      <c r="R65" s="677">
        <v>0.37557989180630691</v>
      </c>
    </row>
    <row r="66" spans="1:18" outlineLevel="2">
      <c r="A66" s="439">
        <v>690</v>
      </c>
      <c r="B66" s="438" t="s">
        <v>324</v>
      </c>
      <c r="C66" s="703">
        <v>12970</v>
      </c>
      <c r="D66" s="703">
        <v>6160</v>
      </c>
      <c r="E66" s="704">
        <v>0.47494217424826524</v>
      </c>
      <c r="F66" s="705">
        <v>1563</v>
      </c>
      <c r="G66" s="704">
        <v>0.120508866615266</v>
      </c>
      <c r="H66" s="703">
        <v>188</v>
      </c>
      <c r="I66" s="706">
        <v>1.4494988434849653E-2</v>
      </c>
      <c r="J66" s="703">
        <v>73</v>
      </c>
      <c r="K66" s="706">
        <v>5.6283731688511951E-3</v>
      </c>
      <c r="L66" s="703">
        <v>18</v>
      </c>
      <c r="M66" s="706">
        <v>1.3878180416345412E-3</v>
      </c>
      <c r="N66" s="707">
        <v>8002</v>
      </c>
      <c r="O66" s="708">
        <v>0.61696222050886662</v>
      </c>
      <c r="Q66" s="676" t="s">
        <v>294</v>
      </c>
      <c r="R66" s="677">
        <v>1.5585169547433698E-2</v>
      </c>
    </row>
    <row r="67" spans="1:18" ht="15.75" outlineLevel="2" thickBot="1">
      <c r="A67" s="439">
        <v>736</v>
      </c>
      <c r="B67" s="438" t="s">
        <v>325</v>
      </c>
      <c r="C67" s="703">
        <v>40602</v>
      </c>
      <c r="D67" s="703">
        <v>26864</v>
      </c>
      <c r="E67" s="704">
        <v>0.66164228363134825</v>
      </c>
      <c r="F67" s="705">
        <v>14151</v>
      </c>
      <c r="G67" s="704">
        <v>0.34852962908231122</v>
      </c>
      <c r="H67" s="703">
        <v>501</v>
      </c>
      <c r="I67" s="706">
        <v>1.2339293630855622E-2</v>
      </c>
      <c r="J67" s="703">
        <v>118</v>
      </c>
      <c r="K67" s="706">
        <v>2.9062607753312644E-3</v>
      </c>
      <c r="L67" s="703">
        <v>82</v>
      </c>
      <c r="M67" s="706">
        <v>2.0196049455691836E-3</v>
      </c>
      <c r="N67" s="707">
        <v>41716</v>
      </c>
      <c r="O67" s="708">
        <v>1.0274370720654156</v>
      </c>
      <c r="Q67" s="679" t="s">
        <v>296</v>
      </c>
      <c r="R67" s="678">
        <v>7.5155033645599679E-3</v>
      </c>
    </row>
    <row r="68" spans="1:18" outlineLevel="2">
      <c r="A68" s="439">
        <v>858</v>
      </c>
      <c r="B68" s="438" t="s">
        <v>326</v>
      </c>
      <c r="C68" s="703">
        <v>12453</v>
      </c>
      <c r="D68" s="703">
        <v>11281</v>
      </c>
      <c r="E68" s="704">
        <v>0.90588613185577771</v>
      </c>
      <c r="F68" s="705">
        <v>2651</v>
      </c>
      <c r="G68" s="704">
        <v>0.2128804304183731</v>
      </c>
      <c r="H68" s="703">
        <v>219</v>
      </c>
      <c r="I68" s="706">
        <v>1.7586123825584197E-2</v>
      </c>
      <c r="J68" s="703">
        <v>46</v>
      </c>
      <c r="K68" s="706">
        <v>3.6938890227254475E-3</v>
      </c>
      <c r="L68" s="703">
        <v>25</v>
      </c>
      <c r="M68" s="706">
        <v>2.0075483819160041E-3</v>
      </c>
      <c r="N68" s="707">
        <v>14222</v>
      </c>
      <c r="O68" s="708">
        <v>1.1420541235043764</v>
      </c>
    </row>
    <row r="69" spans="1:18" ht="15.75" outlineLevel="2" thickBot="1">
      <c r="A69" s="439">
        <v>885</v>
      </c>
      <c r="B69" s="438" t="s">
        <v>327</v>
      </c>
      <c r="C69" s="703">
        <v>8026</v>
      </c>
      <c r="D69" s="703">
        <v>5561</v>
      </c>
      <c r="E69" s="704">
        <v>0.69287316222277595</v>
      </c>
      <c r="F69" s="705">
        <v>1022</v>
      </c>
      <c r="G69" s="704">
        <v>0.12733615748816346</v>
      </c>
      <c r="H69" s="703">
        <v>108</v>
      </c>
      <c r="I69" s="706">
        <v>1.3456267131821581E-2</v>
      </c>
      <c r="J69" s="703">
        <v>44</v>
      </c>
      <c r="K69" s="706">
        <v>5.4821829055569397E-3</v>
      </c>
      <c r="L69" s="703">
        <v>6</v>
      </c>
      <c r="M69" s="706">
        <v>7.4757039621230995E-4</v>
      </c>
      <c r="N69" s="707">
        <v>6741</v>
      </c>
      <c r="O69" s="708">
        <v>0.83989534014453027</v>
      </c>
    </row>
    <row r="70" spans="1:18" outlineLevel="2">
      <c r="A70" s="439">
        <v>890</v>
      </c>
      <c r="B70" s="438" t="s">
        <v>328</v>
      </c>
      <c r="C70" s="703">
        <v>23825</v>
      </c>
      <c r="D70" s="703">
        <v>15352</v>
      </c>
      <c r="E70" s="704">
        <v>0.64436516264428123</v>
      </c>
      <c r="F70" s="705">
        <v>3483</v>
      </c>
      <c r="G70" s="704">
        <v>0.1461909758656873</v>
      </c>
      <c r="H70" s="703">
        <v>430</v>
      </c>
      <c r="I70" s="706">
        <v>1.8048268625393493E-2</v>
      </c>
      <c r="J70" s="703">
        <v>66</v>
      </c>
      <c r="K70" s="706">
        <v>2.7701993704092342E-3</v>
      </c>
      <c r="L70" s="703">
        <v>30</v>
      </c>
      <c r="M70" s="706">
        <v>1.2591815320041973E-3</v>
      </c>
      <c r="N70" s="707">
        <v>19361</v>
      </c>
      <c r="O70" s="708">
        <v>0.81263378803777542</v>
      </c>
      <c r="Q70" s="674" t="s">
        <v>290</v>
      </c>
      <c r="R70" s="675">
        <v>0.74420807917386333</v>
      </c>
    </row>
    <row r="71" spans="1:18" ht="12.75" outlineLevel="2">
      <c r="C71" s="274"/>
      <c r="D71" s="274"/>
      <c r="F71" s="274"/>
      <c r="H71" s="274"/>
      <c r="J71" s="274"/>
      <c r="N71" s="274"/>
      <c r="Q71" s="676" t="s">
        <v>292</v>
      </c>
      <c r="R71" s="677">
        <v>0.2325950866146323</v>
      </c>
    </row>
    <row r="72" spans="1:18" ht="12.75" outlineLevel="2">
      <c r="A72" s="216" t="s">
        <v>444</v>
      </c>
      <c r="B72" s="832" t="s">
        <v>445</v>
      </c>
      <c r="C72" s="833"/>
      <c r="D72" s="833"/>
      <c r="E72" s="833"/>
      <c r="F72" s="833"/>
      <c r="G72" s="833"/>
      <c r="H72" s="833"/>
      <c r="I72" s="833"/>
      <c r="J72" s="833"/>
      <c r="K72" s="833"/>
      <c r="L72" s="833"/>
      <c r="M72" s="833"/>
      <c r="N72" s="833"/>
      <c r="O72" s="834"/>
      <c r="Q72" s="676" t="s">
        <v>294</v>
      </c>
      <c r="R72" s="677">
        <v>1.6579578332130859E-2</v>
      </c>
    </row>
    <row r="73" spans="1:18" ht="13.5" outlineLevel="2" thickBot="1">
      <c r="A73" s="219" t="s">
        <v>431</v>
      </c>
      <c r="B73" s="828" t="s">
        <v>432</v>
      </c>
      <c r="C73" s="829"/>
      <c r="D73" s="829"/>
      <c r="E73" s="829"/>
      <c r="F73" s="829"/>
      <c r="G73" s="829"/>
      <c r="H73" s="829"/>
      <c r="I73" s="829"/>
      <c r="J73" s="829"/>
      <c r="K73" s="829"/>
      <c r="L73" s="829"/>
      <c r="M73" s="829"/>
      <c r="N73" s="829"/>
      <c r="O73" s="829"/>
      <c r="Q73" s="679" t="s">
        <v>296</v>
      </c>
      <c r="R73" s="678">
        <v>4.8900646421361788E-3</v>
      </c>
    </row>
    <row r="74" spans="1:18" ht="12.75" outlineLevel="2"/>
    <row r="75" spans="1:18" ht="12.75" outlineLevel="2">
      <c r="C75" s="98"/>
    </row>
    <row r="76" spans="1:18" ht="12.75" outlineLevel="2">
      <c r="B76" s="23"/>
    </row>
    <row r="77" spans="1:18" ht="12.75" outlineLevel="2"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</row>
    <row r="78" spans="1:18" ht="12.75" outlineLevel="1"/>
    <row r="79" spans="1:18" ht="12.75" outlineLevel="2"/>
    <row r="80" spans="1:18" ht="12.75" outlineLevel="2">
      <c r="C80" s="99">
        <v>5</v>
      </c>
    </row>
    <row r="81" ht="12.75" outlineLevel="2"/>
    <row r="82" ht="12.75" outlineLevel="2"/>
    <row r="83" ht="12.75" outlineLevel="2"/>
    <row r="84" ht="12.75" outlineLevel="2"/>
    <row r="85" ht="12.75" outlineLevel="1"/>
    <row r="86" ht="12.75" outlineLevel="2"/>
    <row r="87" ht="12.75" outlineLevel="2"/>
    <row r="88" ht="12.75" outlineLevel="2"/>
    <row r="89" ht="12.75" outlineLevel="2"/>
    <row r="90" ht="12.75" outlineLevel="2"/>
    <row r="91" ht="12.75" outlineLevel="2"/>
    <row r="92" ht="12.75" outlineLevel="2"/>
    <row r="93" ht="12.75" outlineLevel="2"/>
    <row r="94" ht="12.75" outlineLevel="2"/>
    <row r="95" ht="12.75" outlineLevel="2"/>
    <row r="96" ht="12.75" outlineLevel="2"/>
    <row r="97" spans="57:64" ht="12.75" outlineLevel="2"/>
    <row r="98" spans="57:64" ht="12.75" outlineLevel="2"/>
    <row r="99" spans="57:64" ht="12.75" outlineLevel="2"/>
    <row r="100" spans="57:64" ht="12.75" outlineLevel="2"/>
    <row r="101" spans="57:64" ht="13.5" outlineLevel="2" thickBot="1"/>
    <row r="102" spans="57:64" ht="12.75" outlineLevel="2">
      <c r="BE102" s="674" t="s">
        <v>290</v>
      </c>
      <c r="BF102" s="675" t="e">
        <v>#REF!</v>
      </c>
      <c r="BK102" s="674" t="s">
        <v>290</v>
      </c>
      <c r="BL102" s="675" t="e">
        <v>#REF!</v>
      </c>
    </row>
    <row r="103" spans="57:64" ht="12.75" outlineLevel="2">
      <c r="BE103" s="676" t="s">
        <v>292</v>
      </c>
      <c r="BF103" s="677" t="e">
        <v>#REF!</v>
      </c>
      <c r="BK103" s="676" t="s">
        <v>292</v>
      </c>
      <c r="BL103" s="677" t="e">
        <v>#REF!</v>
      </c>
    </row>
    <row r="104" spans="57:64" ht="12.75" outlineLevel="2">
      <c r="BE104" s="676" t="s">
        <v>294</v>
      </c>
      <c r="BF104" s="677" t="e">
        <v>#REF!</v>
      </c>
      <c r="BK104" s="676" t="s">
        <v>294</v>
      </c>
      <c r="BL104" s="677" t="e">
        <v>#REF!</v>
      </c>
    </row>
    <row r="105" spans="57:64" ht="13.5" outlineLevel="2" thickBot="1">
      <c r="BE105" s="679" t="s">
        <v>296</v>
      </c>
      <c r="BF105" s="678" t="e">
        <v>#REF!</v>
      </c>
      <c r="BK105" s="679" t="s">
        <v>296</v>
      </c>
      <c r="BL105" s="678" t="e">
        <v>#REF!</v>
      </c>
    </row>
    <row r="106" spans="57:64" ht="12.75" outlineLevel="2"/>
    <row r="107" spans="57:64" ht="12.75" outlineLevel="2"/>
    <row r="108" spans="57:64" ht="12.75" outlineLevel="2"/>
    <row r="109" spans="57:64" ht="12.75" outlineLevel="1"/>
    <row r="110" spans="57:64" ht="12.75" outlineLevel="2"/>
    <row r="111" spans="57:64" ht="12.75" outlineLevel="2"/>
    <row r="112" spans="57:64" ht="12.75" outlineLevel="2"/>
    <row r="113" spans="1:64" ht="12.75" outlineLevel="2"/>
    <row r="114" spans="1:64" ht="12.75" outlineLevel="2"/>
    <row r="115" spans="1:64" ht="12.75" outlineLevel="2"/>
    <row r="116" spans="1:64" ht="12.75" outlineLevel="1"/>
    <row r="117" spans="1:64" ht="12.75" outlineLevel="2"/>
    <row r="118" spans="1:64" ht="12.75" outlineLevel="2"/>
    <row r="119" spans="1:64" ht="12.75" outlineLevel="2"/>
    <row r="120" spans="1:64" ht="12.75" outlineLevel="2"/>
    <row r="121" spans="1:64" ht="13.5" outlineLevel="2" thickBot="1"/>
    <row r="122" spans="1:64" ht="12.75" outlineLevel="2">
      <c r="BE122" s="674" t="s">
        <v>290</v>
      </c>
      <c r="BF122" s="675" t="e">
        <v>#REF!</v>
      </c>
      <c r="BK122" s="674" t="s">
        <v>290</v>
      </c>
      <c r="BL122" s="675" t="e">
        <v>#REF!</v>
      </c>
    </row>
    <row r="123" spans="1:64" ht="12.75" outlineLevel="2">
      <c r="BE123" s="676" t="s">
        <v>292</v>
      </c>
      <c r="BF123" s="677" t="e">
        <v>#REF!</v>
      </c>
      <c r="BK123" s="676" t="s">
        <v>292</v>
      </c>
      <c r="BL123" s="677" t="e">
        <v>#REF!</v>
      </c>
    </row>
    <row r="124" spans="1:64" ht="12.75" outlineLevel="2">
      <c r="BE124" s="676" t="s">
        <v>294</v>
      </c>
      <c r="BF124" s="677" t="e">
        <v>#REF!</v>
      </c>
      <c r="BK124" s="676" t="s">
        <v>294</v>
      </c>
      <c r="BL124" s="677" t="e">
        <v>#REF!</v>
      </c>
    </row>
    <row r="125" spans="1:64" ht="13.5" outlineLevel="2" thickBot="1">
      <c r="BE125" s="679" t="s">
        <v>296</v>
      </c>
      <c r="BF125" s="678" t="e">
        <v>#REF!</v>
      </c>
      <c r="BK125" s="679" t="s">
        <v>296</v>
      </c>
      <c r="BL125" s="678" t="e">
        <v>#REF!</v>
      </c>
    </row>
    <row r="126" spans="1:64" ht="12.75" outlineLevel="2"/>
    <row r="127" spans="1:64" ht="12.75" outlineLevel="2"/>
    <row r="128" spans="1:64" s="22" customFormat="1" ht="12.75" outlineLevel="1">
      <c r="A128"/>
      <c r="B128"/>
      <c r="C128" s="99"/>
      <c r="D128" s="99"/>
      <c r="E128" s="99"/>
      <c r="F128" s="99"/>
      <c r="G128" s="99"/>
      <c r="H128" s="99"/>
      <c r="I128" s="99"/>
      <c r="J128" s="99"/>
      <c r="K128" s="99"/>
      <c r="L128" s="99"/>
      <c r="M128" s="99"/>
      <c r="N128" s="99"/>
      <c r="O128" s="99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</row>
    <row r="129" ht="21.75" customHeight="1" outlineLevel="2"/>
    <row r="130" ht="15" customHeight="1" outlineLevel="2"/>
    <row r="131" ht="15" customHeight="1" outlineLevel="2"/>
    <row r="132" ht="15" customHeight="1" outlineLevel="2"/>
    <row r="133" ht="15" customHeight="1" outlineLevel="2"/>
    <row r="134" ht="15" customHeight="1" outlineLevel="2"/>
    <row r="135" ht="15" customHeight="1" outlineLevel="2"/>
    <row r="136" ht="15" customHeight="1" outlineLevel="2"/>
    <row r="137" ht="15" customHeight="1" outlineLevel="2"/>
    <row r="138" ht="15" customHeight="1" outlineLevel="2"/>
  </sheetData>
  <sheetProtection autoFilter="0"/>
  <autoFilter ref="C3:O70" xr:uid="{00000000-0009-0000-0000-000002000000}"/>
  <mergeCells count="11">
    <mergeCell ref="A2:A3"/>
    <mergeCell ref="B2:B3"/>
    <mergeCell ref="D2:E2"/>
    <mergeCell ref="F2:G2"/>
    <mergeCell ref="H2:I2"/>
    <mergeCell ref="B72:O72"/>
    <mergeCell ref="B73:O73"/>
    <mergeCell ref="D1:O1"/>
    <mergeCell ref="J2:K2"/>
    <mergeCell ref="N2:O2"/>
    <mergeCell ref="L2:M2"/>
  </mergeCells>
  <pageMargins left="0.78740157480314965" right="0.78740157480314965" top="0.78740157480314965" bottom="0.78740157480314965" header="0" footer="0"/>
  <pageSetup scale="52" orientation="portrait" r:id="rId1"/>
  <headerFooter alignWithMargins="0">
    <oddHeader>&amp;L&amp;7  &amp;Z&amp;F&amp;R&amp;7&amp;P de&amp;N       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>
    <tabColor rgb="FFFF0000"/>
  </sheetPr>
  <dimension ref="A1:AC43"/>
  <sheetViews>
    <sheetView topLeftCell="A2" zoomScaleNormal="100" zoomScaleSheetLayoutView="100" workbookViewId="0">
      <pane xSplit="1" ySplit="2" topLeftCell="U13" activePane="bottomRight" state="frozen"/>
      <selection pane="bottomRight" activeCell="AB17" sqref="AB17"/>
      <selection pane="bottomLeft" activeCell="A4" sqref="A4"/>
      <selection pane="topRight" activeCell="B2" sqref="B2"/>
    </sheetView>
  </sheetViews>
  <sheetFormatPr defaultColWidth="11.42578125" defaultRowHeight="12.75"/>
  <cols>
    <col min="1" max="1" width="28.42578125" customWidth="1"/>
    <col min="2" max="6" width="8.7109375" customWidth="1"/>
    <col min="7" max="7" width="2.28515625" customWidth="1"/>
    <col min="8" max="8" width="6.5703125" customWidth="1"/>
    <col min="9" max="9" width="13.85546875" customWidth="1"/>
    <col min="10" max="10" width="13" customWidth="1"/>
    <col min="11" max="11" width="11.85546875" customWidth="1"/>
    <col min="12" max="12" width="10" bestFit="1" customWidth="1"/>
    <col min="13" max="13" width="11.85546875" customWidth="1"/>
    <col min="14" max="14" width="10" customWidth="1"/>
    <col min="15" max="15" width="9.5703125" bestFit="1" customWidth="1"/>
    <col min="16" max="16" width="10" bestFit="1" customWidth="1"/>
    <col min="17" max="18" width="10.140625" bestFit="1" customWidth="1"/>
  </cols>
  <sheetData>
    <row r="1" spans="1:29" ht="76.5" customHeight="1">
      <c r="A1" s="838" t="s">
        <v>446</v>
      </c>
      <c r="B1" s="838"/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838"/>
      <c r="R1" s="838"/>
      <c r="S1" s="838"/>
      <c r="T1" s="838"/>
      <c r="U1" s="838"/>
      <c r="V1" s="838"/>
      <c r="W1" s="838"/>
      <c r="X1" s="838"/>
      <c r="Y1" s="838"/>
      <c r="Z1" s="838"/>
      <c r="AA1" s="838"/>
      <c r="AB1" s="838"/>
      <c r="AC1" s="838"/>
    </row>
    <row r="2" spans="1:29" s="2" customFormat="1" ht="32.25" customHeight="1">
      <c r="A2" s="423" t="s">
        <v>447</v>
      </c>
      <c r="B2" s="836"/>
      <c r="C2" s="836"/>
      <c r="D2" s="836"/>
      <c r="E2" s="836"/>
      <c r="F2" s="836"/>
      <c r="G2" s="424"/>
      <c r="H2" s="424"/>
      <c r="I2" s="425" t="s">
        <v>436</v>
      </c>
      <c r="J2" s="425"/>
      <c r="K2" s="425"/>
      <c r="L2" s="425"/>
    </row>
    <row r="3" spans="1:29" ht="13.5" thickBot="1">
      <c r="A3" s="415" t="s">
        <v>448</v>
      </c>
      <c r="B3" s="416" t="s">
        <v>449</v>
      </c>
      <c r="C3" s="416" t="s">
        <v>450</v>
      </c>
      <c r="D3" s="416" t="s">
        <v>451</v>
      </c>
      <c r="E3" s="417" t="s">
        <v>452</v>
      </c>
      <c r="F3" s="417" t="s">
        <v>453</v>
      </c>
      <c r="G3" s="417">
        <v>2009</v>
      </c>
      <c r="H3" s="417" t="s">
        <v>454</v>
      </c>
      <c r="I3" s="417" t="s">
        <v>452</v>
      </c>
      <c r="J3" s="417" t="s">
        <v>453</v>
      </c>
      <c r="K3" s="417" t="s">
        <v>455</v>
      </c>
      <c r="L3" s="417" t="s">
        <v>454</v>
      </c>
      <c r="M3" s="417">
        <v>2011</v>
      </c>
      <c r="N3" s="417">
        <v>2012</v>
      </c>
      <c r="O3" s="417">
        <v>2013</v>
      </c>
      <c r="P3" s="417">
        <v>2014</v>
      </c>
      <c r="Q3" s="417">
        <v>2015</v>
      </c>
      <c r="R3" s="417">
        <v>2016</v>
      </c>
      <c r="S3" s="417">
        <v>2017</v>
      </c>
      <c r="T3" s="417">
        <v>2018</v>
      </c>
      <c r="U3" s="417">
        <v>2019</v>
      </c>
      <c r="V3" s="418">
        <v>2020</v>
      </c>
      <c r="W3" s="418">
        <v>2021</v>
      </c>
      <c r="X3" s="418">
        <v>2022</v>
      </c>
      <c r="Y3" s="418">
        <v>2023</v>
      </c>
    </row>
    <row r="4" spans="1:29" ht="30.75" customHeight="1">
      <c r="A4" s="275" t="s">
        <v>456</v>
      </c>
      <c r="B4" s="276">
        <v>0.28161816000075984</v>
      </c>
      <c r="C4" s="276">
        <v>0.46761033990462014</v>
      </c>
      <c r="D4" s="276">
        <v>0.47678034428740662</v>
      </c>
      <c r="E4" s="276">
        <v>0.44131216272539814</v>
      </c>
      <c r="F4" s="276">
        <v>0.45685031642373936</v>
      </c>
      <c r="G4" s="276">
        <v>0.42828549884254158</v>
      </c>
      <c r="H4" s="276">
        <v>0.38489074730878431</v>
      </c>
      <c r="I4" s="276">
        <v>0.46022826790201565</v>
      </c>
      <c r="J4" s="276">
        <v>0.47700172674479907</v>
      </c>
      <c r="K4" s="276">
        <v>0.44758678181208672</v>
      </c>
      <c r="L4" s="276">
        <v>0.4025213097569722</v>
      </c>
      <c r="M4" s="276">
        <v>0.3981151746467273</v>
      </c>
      <c r="N4" s="276">
        <v>0.39682097927261772</v>
      </c>
      <c r="O4" s="276">
        <v>0.39650243761571741</v>
      </c>
      <c r="P4" s="276">
        <v>0.39740779579897562</v>
      </c>
      <c r="Q4" s="276">
        <v>0.39090633620176063</v>
      </c>
      <c r="R4" s="276">
        <v>0.36093727057987107</v>
      </c>
      <c r="S4" s="276">
        <v>0.37099209873900302</v>
      </c>
      <c r="T4" s="276">
        <v>0.36496141313186525</v>
      </c>
      <c r="U4" s="276">
        <v>0.34967175078157847</v>
      </c>
      <c r="V4" s="276">
        <v>0.36358467369379432</v>
      </c>
      <c r="W4" s="276">
        <v>0.36072653136326804</v>
      </c>
      <c r="X4" s="276">
        <v>0.38875737479937728</v>
      </c>
      <c r="Y4" s="276">
        <v>0.39674564421262903</v>
      </c>
    </row>
    <row r="5" spans="1:29" ht="31.5" customHeight="1" thickBot="1">
      <c r="A5" s="277" t="s">
        <v>457</v>
      </c>
      <c r="B5" s="278">
        <v>1601055</v>
      </c>
      <c r="C5" s="278">
        <v>2693985</v>
      </c>
      <c r="D5" s="278">
        <v>2746815</v>
      </c>
      <c r="E5" s="279">
        <v>2575060</v>
      </c>
      <c r="F5" s="279">
        <v>2700831</v>
      </c>
      <c r="G5" s="279">
        <v>2564995</v>
      </c>
      <c r="H5" s="279">
        <v>2334688</v>
      </c>
      <c r="I5" s="279">
        <v>2575060</v>
      </c>
      <c r="J5" s="279">
        <v>2700831</v>
      </c>
      <c r="K5" s="279">
        <v>2564841</v>
      </c>
      <c r="L5" s="279">
        <v>2334688</v>
      </c>
      <c r="M5" s="279">
        <v>2336614</v>
      </c>
      <c r="N5" s="279">
        <v>2355496</v>
      </c>
      <c r="O5" s="279">
        <v>2379471</v>
      </c>
      <c r="P5" s="279">
        <v>2410996</v>
      </c>
      <c r="Q5" s="279">
        <v>2398192</v>
      </c>
      <c r="R5" s="279">
        <v>2241894</v>
      </c>
      <c r="S5" s="279">
        <v>2336079</v>
      </c>
      <c r="T5" s="279">
        <v>2338345</v>
      </c>
      <c r="U5" s="279">
        <v>2290422</v>
      </c>
      <c r="V5" s="279">
        <v>2427993</v>
      </c>
      <c r="W5" s="279">
        <v>2446658</v>
      </c>
      <c r="X5" s="279">
        <v>2677491</v>
      </c>
      <c r="Y5" s="279">
        <v>2717057</v>
      </c>
    </row>
    <row r="6" spans="1:29" ht="36" customHeight="1">
      <c r="A6" s="280" t="s">
        <v>458</v>
      </c>
      <c r="B6" s="281">
        <v>0.43247236068119349</v>
      </c>
      <c r="C6" s="281">
        <v>0.42067008900094166</v>
      </c>
      <c r="D6" s="281">
        <v>0.538547952457615</v>
      </c>
      <c r="E6" s="281">
        <v>0.48991877988856225</v>
      </c>
      <c r="F6" s="281">
        <v>0.50795360031908787</v>
      </c>
      <c r="G6" s="281">
        <v>0.49003570555539971</v>
      </c>
      <c r="H6" s="281">
        <v>0.49565237890971847</v>
      </c>
      <c r="I6" s="281">
        <v>0.51091832613070531</v>
      </c>
      <c r="J6" s="281">
        <v>0.53035914772949044</v>
      </c>
      <c r="K6" s="281">
        <v>0.51939270313279562</v>
      </c>
      <c r="L6" s="281">
        <v>0.51835656257758411</v>
      </c>
      <c r="M6" s="281">
        <v>0.54360643570808997</v>
      </c>
      <c r="N6" s="281">
        <v>0.54146184009342446</v>
      </c>
      <c r="O6" s="281">
        <v>0.53620763750153932</v>
      </c>
      <c r="P6" s="281">
        <v>0.55127607508794574</v>
      </c>
      <c r="Q6" s="281">
        <v>0.56585356073632509</v>
      </c>
      <c r="R6" s="281">
        <v>0.59506139765640498</v>
      </c>
      <c r="S6" s="281">
        <v>0.58748248924103719</v>
      </c>
      <c r="T6" s="281">
        <v>0.59183418650116704</v>
      </c>
      <c r="U6" s="281">
        <v>0.60176382238970805</v>
      </c>
      <c r="V6" s="281">
        <v>0.60444913318947635</v>
      </c>
      <c r="W6" s="281">
        <v>0.62524076369713966</v>
      </c>
      <c r="X6" s="281">
        <v>0.5950680861283062</v>
      </c>
      <c r="Y6" s="281">
        <v>0.59795542290416981</v>
      </c>
    </row>
    <row r="7" spans="1:29" ht="36.75" customHeight="1" thickBot="1">
      <c r="A7" s="282" t="s">
        <v>459</v>
      </c>
      <c r="B7" s="283">
        <v>2458691</v>
      </c>
      <c r="C7" s="284">
        <v>2423554</v>
      </c>
      <c r="D7" s="284">
        <v>3102669</v>
      </c>
      <c r="E7" s="283">
        <v>2858680</v>
      </c>
      <c r="F7" s="283">
        <v>3002946</v>
      </c>
      <c r="G7" s="283">
        <v>2934816</v>
      </c>
      <c r="H7" s="285">
        <v>3006551</v>
      </c>
      <c r="I7" s="285">
        <v>2858680</v>
      </c>
      <c r="J7" s="285">
        <v>3002946</v>
      </c>
      <c r="K7" s="285">
        <v>2976316</v>
      </c>
      <c r="L7" s="285">
        <v>3006551</v>
      </c>
      <c r="M7" s="285">
        <v>3190530</v>
      </c>
      <c r="N7" s="285">
        <v>3214072</v>
      </c>
      <c r="O7" s="285">
        <v>3217863</v>
      </c>
      <c r="P7" s="285">
        <v>3344485</v>
      </c>
      <c r="Q7" s="285">
        <v>3471485</v>
      </c>
      <c r="R7" s="285">
        <v>3696112</v>
      </c>
      <c r="S7" s="285">
        <v>3699285</v>
      </c>
      <c r="T7" s="285">
        <v>3791942</v>
      </c>
      <c r="U7" s="285">
        <v>3941677</v>
      </c>
      <c r="V7" s="286">
        <v>4036469</v>
      </c>
      <c r="W7" s="286">
        <v>4240748</v>
      </c>
      <c r="X7" s="286">
        <v>4098416</v>
      </c>
      <c r="Y7" s="286">
        <v>4095014</v>
      </c>
    </row>
    <row r="8" spans="1:29" s="5" customFormat="1" ht="39.75" customHeight="1">
      <c r="A8" s="287" t="s">
        <v>460</v>
      </c>
      <c r="B8" s="288"/>
      <c r="C8" s="288"/>
      <c r="D8" s="288"/>
      <c r="E8" s="288"/>
      <c r="F8" s="288"/>
      <c r="G8" s="288"/>
      <c r="H8" s="288"/>
      <c r="I8" s="288">
        <v>0</v>
      </c>
      <c r="J8" s="288">
        <v>0</v>
      </c>
      <c r="K8" s="288">
        <v>0</v>
      </c>
      <c r="L8" s="288">
        <v>0</v>
      </c>
      <c r="M8" s="288">
        <v>1.0311642609688457E-2</v>
      </c>
      <c r="N8" s="288">
        <v>1.0680744134519424E-2</v>
      </c>
      <c r="O8" s="288">
        <v>1.0375842900803529E-2</v>
      </c>
      <c r="P8" s="288">
        <v>1.909917673319371E-2</v>
      </c>
      <c r="Q8" s="288">
        <v>1.8878710236247938E-2</v>
      </c>
      <c r="R8" s="288">
        <v>1.8427829740318955E-2</v>
      </c>
      <c r="S8" s="288">
        <v>2.9868618290149525E-2</v>
      </c>
      <c r="T8" s="288">
        <v>2.9117844541884926E-2</v>
      </c>
      <c r="U8" s="288">
        <v>3.1607555548634654E-2</v>
      </c>
      <c r="V8" s="288">
        <v>3.0796818774680178E-2</v>
      </c>
      <c r="W8" s="288">
        <v>3.0158712372747615E-2</v>
      </c>
      <c r="X8" s="288">
        <v>2.9326706262216316E-2</v>
      </c>
      <c r="Y8" s="288">
        <v>2.9369367264571372E-2</v>
      </c>
    </row>
    <row r="9" spans="1:29" ht="30.75" customHeight="1" thickBot="1">
      <c r="A9" s="289" t="s">
        <v>461</v>
      </c>
      <c r="B9" s="290"/>
      <c r="C9" s="291"/>
      <c r="D9" s="291"/>
      <c r="E9" s="290"/>
      <c r="F9" s="290"/>
      <c r="G9" s="290"/>
      <c r="H9" s="292"/>
      <c r="I9" s="292">
        <v>0</v>
      </c>
      <c r="J9" s="292">
        <v>0</v>
      </c>
      <c r="K9" s="292">
        <v>0</v>
      </c>
      <c r="L9" s="292">
        <v>0</v>
      </c>
      <c r="M9" s="292">
        <v>60521</v>
      </c>
      <c r="N9" s="292">
        <v>63400</v>
      </c>
      <c r="O9" s="292">
        <v>62267</v>
      </c>
      <c r="P9" s="292">
        <v>115871</v>
      </c>
      <c r="Q9" s="292">
        <v>115820</v>
      </c>
      <c r="R9" s="292">
        <v>114461</v>
      </c>
      <c r="S9" s="292">
        <v>188078</v>
      </c>
      <c r="T9" s="292">
        <v>186561</v>
      </c>
      <c r="U9" s="292">
        <v>207036</v>
      </c>
      <c r="V9" s="293">
        <v>205659</v>
      </c>
      <c r="W9" s="293">
        <v>204554</v>
      </c>
      <c r="X9" s="293">
        <v>201982</v>
      </c>
      <c r="Y9" s="293">
        <v>201132</v>
      </c>
    </row>
    <row r="10" spans="1:29" ht="30.75" customHeight="1">
      <c r="A10" s="287" t="s">
        <v>462</v>
      </c>
      <c r="B10" s="779"/>
      <c r="C10" s="780"/>
      <c r="D10" s="780"/>
      <c r="E10" s="779"/>
      <c r="F10" s="779"/>
      <c r="G10" s="779"/>
      <c r="H10" s="781"/>
      <c r="I10" s="781"/>
      <c r="J10" s="781"/>
      <c r="K10" s="781"/>
      <c r="L10" s="781"/>
      <c r="M10" s="781"/>
      <c r="N10" s="781"/>
      <c r="O10" s="781"/>
      <c r="P10" s="781"/>
      <c r="Q10" s="781"/>
      <c r="R10" s="781"/>
      <c r="S10" s="781"/>
      <c r="T10" s="781"/>
      <c r="U10" s="782" t="s">
        <v>463</v>
      </c>
      <c r="V10" s="782" t="s">
        <v>463</v>
      </c>
      <c r="W10" s="782" t="s">
        <v>463</v>
      </c>
      <c r="X10" s="782" t="s">
        <v>463</v>
      </c>
      <c r="Y10" s="288">
        <v>1.7618816767810104E-3</v>
      </c>
    </row>
    <row r="11" spans="1:29" ht="30.75" customHeight="1" thickBot="1">
      <c r="A11" s="289" t="s">
        <v>464</v>
      </c>
      <c r="B11" s="779"/>
      <c r="C11" s="780"/>
      <c r="D11" s="780"/>
      <c r="E11" s="779"/>
      <c r="F11" s="779"/>
      <c r="G11" s="779"/>
      <c r="H11" s="781"/>
      <c r="I11" s="781"/>
      <c r="J11" s="781"/>
      <c r="K11" s="781"/>
      <c r="L11" s="781"/>
      <c r="M11" s="781"/>
      <c r="N11" s="781"/>
      <c r="O11" s="781"/>
      <c r="P11" s="781"/>
      <c r="Q11" s="781"/>
      <c r="R11" s="781"/>
      <c r="S11" s="781"/>
      <c r="T11" s="781"/>
      <c r="U11" s="781"/>
      <c r="V11" s="782"/>
      <c r="W11" s="782"/>
      <c r="X11" s="782"/>
      <c r="Y11" s="782">
        <v>12066</v>
      </c>
    </row>
    <row r="12" spans="1:29" ht="30.75" customHeight="1">
      <c r="A12" s="294" t="s">
        <v>465</v>
      </c>
      <c r="B12" s="295">
        <v>0.71409052068195333</v>
      </c>
      <c r="C12" s="295">
        <v>0.8882804289055618</v>
      </c>
      <c r="D12" s="295">
        <v>1.0153282967450217</v>
      </c>
      <c r="E12" s="295">
        <v>0.93123094261396044</v>
      </c>
      <c r="F12" s="295">
        <v>0.96480391674282728</v>
      </c>
      <c r="G12" s="295">
        <v>0.91832120439794129</v>
      </c>
      <c r="H12" s="295">
        <v>0.88054312621850273</v>
      </c>
      <c r="I12" s="295">
        <v>0.97114659403272097</v>
      </c>
      <c r="J12" s="295">
        <v>1.0073608744742895</v>
      </c>
      <c r="K12" s="295">
        <v>0.96697948494488228</v>
      </c>
      <c r="L12" s="295">
        <v>0.92087787233455631</v>
      </c>
      <c r="M12" s="295">
        <v>0.95203325296450569</v>
      </c>
      <c r="N12" s="295">
        <v>0.94896356350056166</v>
      </c>
      <c r="O12" s="295">
        <v>0.94308591801806019</v>
      </c>
      <c r="P12" s="295">
        <v>0.96778304762011513</v>
      </c>
      <c r="Q12" s="295">
        <v>0.97563860717433371</v>
      </c>
      <c r="R12" s="295">
        <v>0.97442649797659497</v>
      </c>
      <c r="S12" s="295">
        <v>0.98834320627018968</v>
      </c>
      <c r="T12" s="295">
        <v>0.98591344417491711</v>
      </c>
      <c r="U12" s="295">
        <v>0.98304312871992117</v>
      </c>
      <c r="V12" s="295">
        <v>0.99883062565795089</v>
      </c>
      <c r="W12" s="295">
        <v>1.0161260074331553</v>
      </c>
      <c r="X12" s="295">
        <v>1.0131521671898998</v>
      </c>
      <c r="Y12" s="295">
        <v>1.0258323160581511</v>
      </c>
    </row>
    <row r="13" spans="1:29" ht="13.5" thickBot="1">
      <c r="A13" s="296" t="s">
        <v>466</v>
      </c>
      <c r="B13" s="297">
        <v>4059746</v>
      </c>
      <c r="C13" s="297">
        <v>5117539</v>
      </c>
      <c r="D13" s="297">
        <v>5849484</v>
      </c>
      <c r="E13" s="298">
        <v>5433740</v>
      </c>
      <c r="F13" s="298">
        <v>5703777</v>
      </c>
      <c r="G13" s="298">
        <v>5499811</v>
      </c>
      <c r="H13" s="298">
        <v>5341239</v>
      </c>
      <c r="I13" s="298">
        <v>5433740</v>
      </c>
      <c r="J13" s="298">
        <v>5703777</v>
      </c>
      <c r="K13" s="298">
        <v>5541157</v>
      </c>
      <c r="L13" s="298">
        <v>5341239</v>
      </c>
      <c r="M13" s="298">
        <v>5587665</v>
      </c>
      <c r="N13" s="298">
        <v>5632968</v>
      </c>
      <c r="O13" s="298">
        <v>5659601</v>
      </c>
      <c r="P13" s="298">
        <v>5871352</v>
      </c>
      <c r="Q13" s="298">
        <v>5985497</v>
      </c>
      <c r="R13" s="298">
        <v>6052467</v>
      </c>
      <c r="S13" s="298">
        <v>6223442</v>
      </c>
      <c r="T13" s="298">
        <v>6316848</v>
      </c>
      <c r="U13" s="298">
        <v>6439135</v>
      </c>
      <c r="V13" s="298">
        <v>6670121</v>
      </c>
      <c r="W13" s="298">
        <v>6891960</v>
      </c>
      <c r="X13" s="298">
        <v>6977889</v>
      </c>
      <c r="Y13" s="298">
        <v>7025269</v>
      </c>
    </row>
    <row r="14" spans="1:29" ht="49.5" customHeight="1">
      <c r="A14" s="419" t="s">
        <v>467</v>
      </c>
      <c r="B14" s="420">
        <v>5685198</v>
      </c>
      <c r="C14" s="420">
        <v>5761175</v>
      </c>
      <c r="D14" s="420">
        <v>5761175</v>
      </c>
      <c r="E14" s="421">
        <v>5835008</v>
      </c>
      <c r="F14" s="421">
        <v>5911851</v>
      </c>
      <c r="G14" s="421">
        <v>5988984</v>
      </c>
      <c r="H14" s="421">
        <v>6065846</v>
      </c>
      <c r="I14" s="421">
        <v>5595180</v>
      </c>
      <c r="J14" s="421">
        <v>5662099</v>
      </c>
      <c r="K14" s="421">
        <v>5730377</v>
      </c>
      <c r="L14" s="421">
        <v>5800160</v>
      </c>
      <c r="M14" s="421">
        <v>5869191</v>
      </c>
      <c r="N14" s="421">
        <v>5935916</v>
      </c>
      <c r="O14" s="421">
        <v>6001151</v>
      </c>
      <c r="P14" s="421">
        <v>6066806</v>
      </c>
      <c r="Q14" s="421">
        <v>6134953</v>
      </c>
      <c r="R14" s="421">
        <v>6211312</v>
      </c>
      <c r="S14" s="421">
        <v>6296843</v>
      </c>
      <c r="T14" s="421">
        <v>6407102</v>
      </c>
      <c r="U14" s="421">
        <v>6550206</v>
      </c>
      <c r="V14" s="422">
        <v>6677930</v>
      </c>
      <c r="W14" s="422">
        <v>6782584</v>
      </c>
      <c r="X14" s="422">
        <v>6887306</v>
      </c>
      <c r="Y14" s="422">
        <v>6848360</v>
      </c>
    </row>
    <row r="15" spans="1:29" ht="26.25" customHeight="1">
      <c r="A15" s="837"/>
      <c r="B15" s="837"/>
      <c r="C15" s="837"/>
      <c r="D15" s="837"/>
      <c r="E15" s="837"/>
      <c r="F15" s="837"/>
      <c r="G15" s="837"/>
      <c r="H15" s="837"/>
      <c r="I15" s="837"/>
      <c r="J15" s="837"/>
      <c r="K15" s="837"/>
      <c r="L15" s="837"/>
      <c r="M15" s="837"/>
      <c r="N15" s="837"/>
      <c r="O15" s="837"/>
      <c r="P15" s="837"/>
      <c r="Q15" s="837"/>
      <c r="R15" s="837"/>
    </row>
    <row r="16" spans="1:29" ht="25.5">
      <c r="A16" s="10"/>
      <c r="B16" s="7"/>
      <c r="C16" s="7"/>
      <c r="D16" s="7"/>
      <c r="E16" s="7"/>
      <c r="F16" s="7"/>
      <c r="G16" s="113"/>
      <c r="H16" s="121"/>
      <c r="I16" s="113"/>
      <c r="J16" s="16">
        <v>65235</v>
      </c>
      <c r="K16" s="113">
        <v>1.098987923683556</v>
      </c>
      <c r="S16" s="719" t="s">
        <v>468</v>
      </c>
    </row>
    <row r="17" spans="7:13" ht="48" customHeight="1">
      <c r="G17" s="113"/>
      <c r="H17" s="113"/>
      <c r="I17" s="840" t="s">
        <v>469</v>
      </c>
      <c r="J17" s="841"/>
      <c r="K17" s="841"/>
      <c r="L17" s="841"/>
      <c r="M17" s="841"/>
    </row>
    <row r="18" spans="7:13" ht="15">
      <c r="G18" s="113" t="s">
        <v>470</v>
      </c>
      <c r="H18" s="122"/>
      <c r="I18" s="55" t="s">
        <v>471</v>
      </c>
      <c r="J18" s="605">
        <v>2020</v>
      </c>
      <c r="K18" s="722">
        <v>2021</v>
      </c>
      <c r="L18" s="724">
        <v>2022</v>
      </c>
      <c r="M18" s="724">
        <v>2023</v>
      </c>
    </row>
    <row r="19" spans="7:13" ht="15">
      <c r="G19" s="113" t="s">
        <v>472</v>
      </c>
      <c r="H19" s="122">
        <v>0.5950680861283062</v>
      </c>
      <c r="I19" s="351" t="s">
        <v>473</v>
      </c>
      <c r="J19" s="613">
        <v>0.95862026106892406</v>
      </c>
      <c r="K19" s="723">
        <v>0.98380000000000001</v>
      </c>
      <c r="L19" s="613">
        <v>1.0012652262002009</v>
      </c>
      <c r="M19" s="613">
        <v>0.99690000000000001</v>
      </c>
    </row>
    <row r="20" spans="7:13" ht="15">
      <c r="G20" s="113" t="s">
        <v>474</v>
      </c>
      <c r="H20" s="122">
        <v>0.4049319138716938</v>
      </c>
      <c r="I20" s="351" t="s">
        <v>475</v>
      </c>
      <c r="J20" s="613">
        <v>0.97351140248550072</v>
      </c>
      <c r="K20" s="723">
        <v>0.98699999999999999</v>
      </c>
      <c r="L20" s="613">
        <v>1.0036375616242403</v>
      </c>
      <c r="M20" s="613">
        <v>0.9990911809815074</v>
      </c>
    </row>
    <row r="21" spans="7:13" ht="15">
      <c r="I21" s="351" t="s">
        <v>476</v>
      </c>
      <c r="J21" s="613">
        <v>0.97985543424384502</v>
      </c>
      <c r="K21" s="723">
        <v>0.99139999999999995</v>
      </c>
      <c r="L21" s="613">
        <v>1.0079454869581805</v>
      </c>
      <c r="M21" s="783">
        <v>1.0031999999999999</v>
      </c>
    </row>
    <row r="22" spans="7:13" ht="15">
      <c r="I22" s="351" t="s">
        <v>477</v>
      </c>
      <c r="J22" s="613">
        <v>0.97689029384854287</v>
      </c>
      <c r="K22" s="723">
        <v>0.99450000000000005</v>
      </c>
      <c r="L22" s="613">
        <v>1.0114000000000001</v>
      </c>
      <c r="M22" s="613">
        <v>1.0258323160581511</v>
      </c>
    </row>
    <row r="23" spans="7:13" ht="15">
      <c r="I23" s="351" t="s">
        <v>478</v>
      </c>
      <c r="J23" s="613">
        <v>0.975552304381747</v>
      </c>
      <c r="K23" s="723">
        <v>0.99865729639323308</v>
      </c>
      <c r="L23" s="613">
        <v>1.0151374136708895</v>
      </c>
      <c r="M23" s="613"/>
    </row>
    <row r="24" spans="7:13" ht="15">
      <c r="I24" s="351" t="s">
        <v>479</v>
      </c>
      <c r="J24" s="613">
        <v>0.97699272079821153</v>
      </c>
      <c r="K24" s="723">
        <v>1.00176407693587</v>
      </c>
      <c r="L24" s="613">
        <v>1.0172000000000001</v>
      </c>
      <c r="M24" s="613"/>
    </row>
    <row r="25" spans="7:13" ht="15">
      <c r="I25" s="351" t="s">
        <v>480</v>
      </c>
      <c r="J25" s="613">
        <v>0.98472251131712973</v>
      </c>
      <c r="K25" s="723">
        <v>1.0037827765936995</v>
      </c>
      <c r="L25" s="613">
        <v>0.99890000000000001</v>
      </c>
      <c r="M25" s="613"/>
    </row>
    <row r="26" spans="7:13" ht="15">
      <c r="I26" s="351" t="s">
        <v>481</v>
      </c>
      <c r="J26" s="613">
        <v>0.98772224326999536</v>
      </c>
      <c r="K26" s="723">
        <v>1.0070223973636008</v>
      </c>
      <c r="L26" s="613">
        <v>1.0033079697635039</v>
      </c>
      <c r="M26" s="613"/>
    </row>
    <row r="27" spans="7:13" ht="15">
      <c r="I27" s="351" t="s">
        <v>482</v>
      </c>
      <c r="J27" s="613">
        <v>0.9934597996684601</v>
      </c>
      <c r="K27" s="723">
        <v>1.0099665555192534</v>
      </c>
      <c r="L27" s="613">
        <v>1.0258323160581511</v>
      </c>
      <c r="M27" s="613"/>
    </row>
    <row r="28" spans="7:13" ht="15">
      <c r="I28" s="351" t="s">
        <v>483</v>
      </c>
      <c r="J28" s="613">
        <v>0.99610597894856634</v>
      </c>
      <c r="K28" s="723">
        <v>1.0121708776478109</v>
      </c>
      <c r="L28" s="613">
        <v>1.0103269696453157</v>
      </c>
      <c r="M28" s="613"/>
    </row>
    <row r="29" spans="7:13" ht="15">
      <c r="I29" s="351" t="s">
        <v>484</v>
      </c>
      <c r="J29" s="613">
        <v>0.99872730022626777</v>
      </c>
      <c r="K29" s="723">
        <v>1.0142678660522302</v>
      </c>
      <c r="L29" s="613">
        <v>1.0258323160581511</v>
      </c>
      <c r="M29" s="613"/>
    </row>
    <row r="30" spans="7:13" ht="15">
      <c r="I30" s="351" t="s">
        <v>485</v>
      </c>
      <c r="J30" s="613">
        <v>0.99883062565795078</v>
      </c>
      <c r="K30" s="723">
        <v>1.0161260074331555</v>
      </c>
      <c r="L30" s="613">
        <v>1.0131521671898998</v>
      </c>
      <c r="M30" s="613"/>
    </row>
    <row r="32" spans="7:13" ht="15">
      <c r="I32" s="406" t="s">
        <v>486</v>
      </c>
    </row>
    <row r="40" spans="9:27" ht="12.75" customHeight="1">
      <c r="I40" s="592"/>
      <c r="J40" s="592"/>
      <c r="K40" s="592"/>
      <c r="L40" s="592"/>
      <c r="M40" s="592"/>
      <c r="N40" s="592"/>
      <c r="O40" s="592"/>
      <c r="P40" s="592"/>
    </row>
    <row r="43" spans="9:27">
      <c r="S43" s="839" t="s">
        <v>487</v>
      </c>
      <c r="T43" s="839"/>
      <c r="U43" s="839"/>
      <c r="V43" s="839"/>
      <c r="W43" s="839"/>
      <c r="X43" s="839"/>
      <c r="Y43" s="839"/>
      <c r="Z43" s="839"/>
      <c r="AA43" s="839"/>
    </row>
  </sheetData>
  <sheetProtection autoFilter="0"/>
  <mergeCells count="5">
    <mergeCell ref="B2:F2"/>
    <mergeCell ref="A15:R15"/>
    <mergeCell ref="A1:AC1"/>
    <mergeCell ref="S43:AA43"/>
    <mergeCell ref="I17:M17"/>
  </mergeCells>
  <pageMargins left="0.75" right="0.75" top="1" bottom="1" header="0" footer="0"/>
  <pageSetup paperSize="9" scale="4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AS184"/>
  <sheetViews>
    <sheetView topLeftCell="L13" zoomScale="60" zoomScaleNormal="60" workbookViewId="0">
      <selection activeCell="K1" sqref="A1:K1048576"/>
    </sheetView>
  </sheetViews>
  <sheetFormatPr defaultColWidth="11.42578125" defaultRowHeight="12.75"/>
  <cols>
    <col min="1" max="1" width="20.140625" style="119" hidden="1" customWidth="1"/>
    <col min="2" max="2" width="10.85546875" style="119" hidden="1" customWidth="1"/>
    <col min="3" max="3" width="13.5703125" style="119" hidden="1" customWidth="1"/>
    <col min="4" max="4" width="12.28515625" style="119" hidden="1" customWidth="1"/>
    <col min="5" max="5" width="13.28515625" style="119" hidden="1" customWidth="1"/>
    <col min="6" max="6" width="6.85546875" style="119" hidden="1" customWidth="1"/>
    <col min="7" max="7" width="11.42578125" style="119" hidden="1" customWidth="1"/>
    <col min="8" max="8" width="8.28515625" style="119" hidden="1" customWidth="1"/>
    <col min="9" max="9" width="12.28515625" style="119" hidden="1" customWidth="1"/>
    <col min="10" max="10" width="9" style="119" hidden="1" customWidth="1"/>
    <col min="11" max="11" width="11.5703125" style="119" hidden="1" customWidth="1"/>
    <col min="12" max="12" width="11.5703125" style="119" customWidth="1"/>
    <col min="13" max="13" width="14" style="119" bestFit="1" customWidth="1"/>
    <col min="14" max="23" width="11.5703125" style="119" customWidth="1"/>
    <col min="24" max="24" width="14.42578125" style="119" bestFit="1" customWidth="1"/>
    <col min="25" max="33" width="11.5703125" style="119" customWidth="1"/>
    <col min="34" max="34" width="14.42578125" style="119" bestFit="1" customWidth="1"/>
    <col min="35" max="35" width="13.85546875" style="119" bestFit="1" customWidth="1"/>
    <col min="36" max="36" width="14.28515625" style="119" bestFit="1" customWidth="1"/>
    <col min="37" max="78" width="11.5703125" style="119" customWidth="1"/>
    <col min="79" max="81" width="11.42578125" style="119"/>
    <col min="82" max="82" width="13" style="119" bestFit="1" customWidth="1"/>
    <col min="83" max="249" width="11.42578125" style="119"/>
    <col min="250" max="250" width="21.42578125" style="119" customWidth="1"/>
    <col min="251" max="259" width="11.42578125" style="119" customWidth="1"/>
    <col min="260" max="260" width="15.5703125" style="119" customWidth="1"/>
    <col min="261" max="261" width="13.42578125" style="119" customWidth="1"/>
    <col min="262" max="265" width="11.42578125" style="119"/>
    <col min="266" max="266" width="14.7109375" style="119" customWidth="1"/>
    <col min="267" max="505" width="11.42578125" style="119"/>
    <col min="506" max="506" width="21.42578125" style="119" customWidth="1"/>
    <col min="507" max="515" width="11.42578125" style="119" customWidth="1"/>
    <col min="516" max="516" width="15.5703125" style="119" customWidth="1"/>
    <col min="517" max="517" width="13.42578125" style="119" customWidth="1"/>
    <col min="518" max="521" width="11.42578125" style="119"/>
    <col min="522" max="522" width="14.7109375" style="119" customWidth="1"/>
    <col min="523" max="761" width="11.42578125" style="119"/>
    <col min="762" max="762" width="21.42578125" style="119" customWidth="1"/>
    <col min="763" max="771" width="11.42578125" style="119" customWidth="1"/>
    <col min="772" max="772" width="15.5703125" style="119" customWidth="1"/>
    <col min="773" max="773" width="13.42578125" style="119" customWidth="1"/>
    <col min="774" max="777" width="11.42578125" style="119"/>
    <col min="778" max="778" width="14.7109375" style="119" customWidth="1"/>
    <col min="779" max="1017" width="11.42578125" style="119"/>
    <col min="1018" max="1018" width="21.42578125" style="119" customWidth="1"/>
    <col min="1019" max="1027" width="11.42578125" style="119" customWidth="1"/>
    <col min="1028" max="1028" width="15.5703125" style="119" customWidth="1"/>
    <col min="1029" max="1029" width="13.42578125" style="119" customWidth="1"/>
    <col min="1030" max="1033" width="11.42578125" style="119"/>
    <col min="1034" max="1034" width="14.7109375" style="119" customWidth="1"/>
    <col min="1035" max="1273" width="11.42578125" style="119"/>
    <col min="1274" max="1274" width="21.42578125" style="119" customWidth="1"/>
    <col min="1275" max="1283" width="11.42578125" style="119" customWidth="1"/>
    <col min="1284" max="1284" width="15.5703125" style="119" customWidth="1"/>
    <col min="1285" max="1285" width="13.42578125" style="119" customWidth="1"/>
    <col min="1286" max="1289" width="11.42578125" style="119"/>
    <col min="1290" max="1290" width="14.7109375" style="119" customWidth="1"/>
    <col min="1291" max="1529" width="11.42578125" style="119"/>
    <col min="1530" max="1530" width="21.42578125" style="119" customWidth="1"/>
    <col min="1531" max="1539" width="11.42578125" style="119" customWidth="1"/>
    <col min="1540" max="1540" width="15.5703125" style="119" customWidth="1"/>
    <col min="1541" max="1541" width="13.42578125" style="119" customWidth="1"/>
    <col min="1542" max="1545" width="11.42578125" style="119"/>
    <col min="1546" max="1546" width="14.7109375" style="119" customWidth="1"/>
    <col min="1547" max="1785" width="11.42578125" style="119"/>
    <col min="1786" max="1786" width="21.42578125" style="119" customWidth="1"/>
    <col min="1787" max="1795" width="11.42578125" style="119" customWidth="1"/>
    <col min="1796" max="1796" width="15.5703125" style="119" customWidth="1"/>
    <col min="1797" max="1797" width="13.42578125" style="119" customWidth="1"/>
    <col min="1798" max="1801" width="11.42578125" style="119"/>
    <col min="1802" max="1802" width="14.7109375" style="119" customWidth="1"/>
    <col min="1803" max="2041" width="11.42578125" style="119"/>
    <col min="2042" max="2042" width="21.42578125" style="119" customWidth="1"/>
    <col min="2043" max="2051" width="11.42578125" style="119" customWidth="1"/>
    <col min="2052" max="2052" width="15.5703125" style="119" customWidth="1"/>
    <col min="2053" max="2053" width="13.42578125" style="119" customWidth="1"/>
    <col min="2054" max="2057" width="11.42578125" style="119"/>
    <col min="2058" max="2058" width="14.7109375" style="119" customWidth="1"/>
    <col min="2059" max="2297" width="11.42578125" style="119"/>
    <col min="2298" max="2298" width="21.42578125" style="119" customWidth="1"/>
    <col min="2299" max="2307" width="11.42578125" style="119" customWidth="1"/>
    <col min="2308" max="2308" width="15.5703125" style="119" customWidth="1"/>
    <col min="2309" max="2309" width="13.42578125" style="119" customWidth="1"/>
    <col min="2310" max="2313" width="11.42578125" style="119"/>
    <col min="2314" max="2314" width="14.7109375" style="119" customWidth="1"/>
    <col min="2315" max="2553" width="11.42578125" style="119"/>
    <col min="2554" max="2554" width="21.42578125" style="119" customWidth="1"/>
    <col min="2555" max="2563" width="11.42578125" style="119" customWidth="1"/>
    <col min="2564" max="2564" width="15.5703125" style="119" customWidth="1"/>
    <col min="2565" max="2565" width="13.42578125" style="119" customWidth="1"/>
    <col min="2566" max="2569" width="11.42578125" style="119"/>
    <col min="2570" max="2570" width="14.7109375" style="119" customWidth="1"/>
    <col min="2571" max="2809" width="11.42578125" style="119"/>
    <col min="2810" max="2810" width="21.42578125" style="119" customWidth="1"/>
    <col min="2811" max="2819" width="11.42578125" style="119" customWidth="1"/>
    <col min="2820" max="2820" width="15.5703125" style="119" customWidth="1"/>
    <col min="2821" max="2821" width="13.42578125" style="119" customWidth="1"/>
    <col min="2822" max="2825" width="11.42578125" style="119"/>
    <col min="2826" max="2826" width="14.7109375" style="119" customWidth="1"/>
    <col min="2827" max="3065" width="11.42578125" style="119"/>
    <col min="3066" max="3066" width="21.42578125" style="119" customWidth="1"/>
    <col min="3067" max="3075" width="11.42578125" style="119" customWidth="1"/>
    <col min="3076" max="3076" width="15.5703125" style="119" customWidth="1"/>
    <col min="3077" max="3077" width="13.42578125" style="119" customWidth="1"/>
    <col min="3078" max="3081" width="11.42578125" style="119"/>
    <col min="3082" max="3082" width="14.7109375" style="119" customWidth="1"/>
    <col min="3083" max="3321" width="11.42578125" style="119"/>
    <col min="3322" max="3322" width="21.42578125" style="119" customWidth="1"/>
    <col min="3323" max="3331" width="11.42578125" style="119" customWidth="1"/>
    <col min="3332" max="3332" width="15.5703125" style="119" customWidth="1"/>
    <col min="3333" max="3333" width="13.42578125" style="119" customWidth="1"/>
    <col min="3334" max="3337" width="11.42578125" style="119"/>
    <col min="3338" max="3338" width="14.7109375" style="119" customWidth="1"/>
    <col min="3339" max="3577" width="11.42578125" style="119"/>
    <col min="3578" max="3578" width="21.42578125" style="119" customWidth="1"/>
    <col min="3579" max="3587" width="11.42578125" style="119" customWidth="1"/>
    <col min="3588" max="3588" width="15.5703125" style="119" customWidth="1"/>
    <col min="3589" max="3589" width="13.42578125" style="119" customWidth="1"/>
    <col min="3590" max="3593" width="11.42578125" style="119"/>
    <col min="3594" max="3594" width="14.7109375" style="119" customWidth="1"/>
    <col min="3595" max="3833" width="11.42578125" style="119"/>
    <col min="3834" max="3834" width="21.42578125" style="119" customWidth="1"/>
    <col min="3835" max="3843" width="11.42578125" style="119" customWidth="1"/>
    <col min="3844" max="3844" width="15.5703125" style="119" customWidth="1"/>
    <col min="3845" max="3845" width="13.42578125" style="119" customWidth="1"/>
    <col min="3846" max="3849" width="11.42578125" style="119"/>
    <col min="3850" max="3850" width="14.7109375" style="119" customWidth="1"/>
    <col min="3851" max="4089" width="11.42578125" style="119"/>
    <col min="4090" max="4090" width="21.42578125" style="119" customWidth="1"/>
    <col min="4091" max="4099" width="11.42578125" style="119" customWidth="1"/>
    <col min="4100" max="4100" width="15.5703125" style="119" customWidth="1"/>
    <col min="4101" max="4101" width="13.42578125" style="119" customWidth="1"/>
    <col min="4102" max="4105" width="11.42578125" style="119"/>
    <col min="4106" max="4106" width="14.7109375" style="119" customWidth="1"/>
    <col min="4107" max="4345" width="11.42578125" style="119"/>
    <col min="4346" max="4346" width="21.42578125" style="119" customWidth="1"/>
    <col min="4347" max="4355" width="11.42578125" style="119" customWidth="1"/>
    <col min="4356" max="4356" width="15.5703125" style="119" customWidth="1"/>
    <col min="4357" max="4357" width="13.42578125" style="119" customWidth="1"/>
    <col min="4358" max="4361" width="11.42578125" style="119"/>
    <col min="4362" max="4362" width="14.7109375" style="119" customWidth="1"/>
    <col min="4363" max="4601" width="11.42578125" style="119"/>
    <col min="4602" max="4602" width="21.42578125" style="119" customWidth="1"/>
    <col min="4603" max="4611" width="11.42578125" style="119" customWidth="1"/>
    <col min="4612" max="4612" width="15.5703125" style="119" customWidth="1"/>
    <col min="4613" max="4613" width="13.42578125" style="119" customWidth="1"/>
    <col min="4614" max="4617" width="11.42578125" style="119"/>
    <col min="4618" max="4618" width="14.7109375" style="119" customWidth="1"/>
    <col min="4619" max="4857" width="11.42578125" style="119"/>
    <col min="4858" max="4858" width="21.42578125" style="119" customWidth="1"/>
    <col min="4859" max="4867" width="11.42578125" style="119" customWidth="1"/>
    <col min="4868" max="4868" width="15.5703125" style="119" customWidth="1"/>
    <col min="4869" max="4869" width="13.42578125" style="119" customWidth="1"/>
    <col min="4870" max="4873" width="11.42578125" style="119"/>
    <col min="4874" max="4874" width="14.7109375" style="119" customWidth="1"/>
    <col min="4875" max="5113" width="11.42578125" style="119"/>
    <col min="5114" max="5114" width="21.42578125" style="119" customWidth="1"/>
    <col min="5115" max="5123" width="11.42578125" style="119" customWidth="1"/>
    <col min="5124" max="5124" width="15.5703125" style="119" customWidth="1"/>
    <col min="5125" max="5125" width="13.42578125" style="119" customWidth="1"/>
    <col min="5126" max="5129" width="11.42578125" style="119"/>
    <col min="5130" max="5130" width="14.7109375" style="119" customWidth="1"/>
    <col min="5131" max="5369" width="11.42578125" style="119"/>
    <col min="5370" max="5370" width="21.42578125" style="119" customWidth="1"/>
    <col min="5371" max="5379" width="11.42578125" style="119" customWidth="1"/>
    <col min="5380" max="5380" width="15.5703125" style="119" customWidth="1"/>
    <col min="5381" max="5381" width="13.42578125" style="119" customWidth="1"/>
    <col min="5382" max="5385" width="11.42578125" style="119"/>
    <col min="5386" max="5386" width="14.7109375" style="119" customWidth="1"/>
    <col min="5387" max="5625" width="11.42578125" style="119"/>
    <col min="5626" max="5626" width="21.42578125" style="119" customWidth="1"/>
    <col min="5627" max="5635" width="11.42578125" style="119" customWidth="1"/>
    <col min="5636" max="5636" width="15.5703125" style="119" customWidth="1"/>
    <col min="5637" max="5637" width="13.42578125" style="119" customWidth="1"/>
    <col min="5638" max="5641" width="11.42578125" style="119"/>
    <col min="5642" max="5642" width="14.7109375" style="119" customWidth="1"/>
    <col min="5643" max="5881" width="11.42578125" style="119"/>
    <col min="5882" max="5882" width="21.42578125" style="119" customWidth="1"/>
    <col min="5883" max="5891" width="11.42578125" style="119" customWidth="1"/>
    <col min="5892" max="5892" width="15.5703125" style="119" customWidth="1"/>
    <col min="5893" max="5893" width="13.42578125" style="119" customWidth="1"/>
    <col min="5894" max="5897" width="11.42578125" style="119"/>
    <col min="5898" max="5898" width="14.7109375" style="119" customWidth="1"/>
    <col min="5899" max="6137" width="11.42578125" style="119"/>
    <col min="6138" max="6138" width="21.42578125" style="119" customWidth="1"/>
    <col min="6139" max="6147" width="11.42578125" style="119" customWidth="1"/>
    <col min="6148" max="6148" width="15.5703125" style="119" customWidth="1"/>
    <col min="6149" max="6149" width="13.42578125" style="119" customWidth="1"/>
    <col min="6150" max="6153" width="11.42578125" style="119"/>
    <col min="6154" max="6154" width="14.7109375" style="119" customWidth="1"/>
    <col min="6155" max="6393" width="11.42578125" style="119"/>
    <col min="6394" max="6394" width="21.42578125" style="119" customWidth="1"/>
    <col min="6395" max="6403" width="11.42578125" style="119" customWidth="1"/>
    <col min="6404" max="6404" width="15.5703125" style="119" customWidth="1"/>
    <col min="6405" max="6405" width="13.42578125" style="119" customWidth="1"/>
    <col min="6406" max="6409" width="11.42578125" style="119"/>
    <col min="6410" max="6410" width="14.7109375" style="119" customWidth="1"/>
    <col min="6411" max="6649" width="11.42578125" style="119"/>
    <col min="6650" max="6650" width="21.42578125" style="119" customWidth="1"/>
    <col min="6651" max="6659" width="11.42578125" style="119" customWidth="1"/>
    <col min="6660" max="6660" width="15.5703125" style="119" customWidth="1"/>
    <col min="6661" max="6661" width="13.42578125" style="119" customWidth="1"/>
    <col min="6662" max="6665" width="11.42578125" style="119"/>
    <col min="6666" max="6666" width="14.7109375" style="119" customWidth="1"/>
    <col min="6667" max="6905" width="11.42578125" style="119"/>
    <col min="6906" max="6906" width="21.42578125" style="119" customWidth="1"/>
    <col min="6907" max="6915" width="11.42578125" style="119" customWidth="1"/>
    <col min="6916" max="6916" width="15.5703125" style="119" customWidth="1"/>
    <col min="6917" max="6917" width="13.42578125" style="119" customWidth="1"/>
    <col min="6918" max="6921" width="11.42578125" style="119"/>
    <col min="6922" max="6922" width="14.7109375" style="119" customWidth="1"/>
    <col min="6923" max="7161" width="11.42578125" style="119"/>
    <col min="7162" max="7162" width="21.42578125" style="119" customWidth="1"/>
    <col min="7163" max="7171" width="11.42578125" style="119" customWidth="1"/>
    <col min="7172" max="7172" width="15.5703125" style="119" customWidth="1"/>
    <col min="7173" max="7173" width="13.42578125" style="119" customWidth="1"/>
    <col min="7174" max="7177" width="11.42578125" style="119"/>
    <col min="7178" max="7178" width="14.7109375" style="119" customWidth="1"/>
    <col min="7179" max="7417" width="11.42578125" style="119"/>
    <col min="7418" max="7418" width="21.42578125" style="119" customWidth="1"/>
    <col min="7419" max="7427" width="11.42578125" style="119" customWidth="1"/>
    <col min="7428" max="7428" width="15.5703125" style="119" customWidth="1"/>
    <col min="7429" max="7429" width="13.42578125" style="119" customWidth="1"/>
    <col min="7430" max="7433" width="11.42578125" style="119"/>
    <col min="7434" max="7434" width="14.7109375" style="119" customWidth="1"/>
    <col min="7435" max="7673" width="11.42578125" style="119"/>
    <col min="7674" max="7674" width="21.42578125" style="119" customWidth="1"/>
    <col min="7675" max="7683" width="11.42578125" style="119" customWidth="1"/>
    <col min="7684" max="7684" width="15.5703125" style="119" customWidth="1"/>
    <col min="7685" max="7685" width="13.42578125" style="119" customWidth="1"/>
    <col min="7686" max="7689" width="11.42578125" style="119"/>
    <col min="7690" max="7690" width="14.7109375" style="119" customWidth="1"/>
    <col min="7691" max="7929" width="11.42578125" style="119"/>
    <col min="7930" max="7930" width="21.42578125" style="119" customWidth="1"/>
    <col min="7931" max="7939" width="11.42578125" style="119" customWidth="1"/>
    <col min="7940" max="7940" width="15.5703125" style="119" customWidth="1"/>
    <col min="7941" max="7941" width="13.42578125" style="119" customWidth="1"/>
    <col min="7942" max="7945" width="11.42578125" style="119"/>
    <col min="7946" max="7946" width="14.7109375" style="119" customWidth="1"/>
    <col min="7947" max="8185" width="11.42578125" style="119"/>
    <col min="8186" max="8186" width="21.42578125" style="119" customWidth="1"/>
    <col min="8187" max="8195" width="11.42578125" style="119" customWidth="1"/>
    <col min="8196" max="8196" width="15.5703125" style="119" customWidth="1"/>
    <col min="8197" max="8197" width="13.42578125" style="119" customWidth="1"/>
    <col min="8198" max="8201" width="11.42578125" style="119"/>
    <col min="8202" max="8202" width="14.7109375" style="119" customWidth="1"/>
    <col min="8203" max="8441" width="11.42578125" style="119"/>
    <col min="8442" max="8442" width="21.42578125" style="119" customWidth="1"/>
    <col min="8443" max="8451" width="11.42578125" style="119" customWidth="1"/>
    <col min="8452" max="8452" width="15.5703125" style="119" customWidth="1"/>
    <col min="8453" max="8453" width="13.42578125" style="119" customWidth="1"/>
    <col min="8454" max="8457" width="11.42578125" style="119"/>
    <col min="8458" max="8458" width="14.7109375" style="119" customWidth="1"/>
    <col min="8459" max="8697" width="11.42578125" style="119"/>
    <col min="8698" max="8698" width="21.42578125" style="119" customWidth="1"/>
    <col min="8699" max="8707" width="11.42578125" style="119" customWidth="1"/>
    <col min="8708" max="8708" width="15.5703125" style="119" customWidth="1"/>
    <col min="8709" max="8709" width="13.42578125" style="119" customWidth="1"/>
    <col min="8710" max="8713" width="11.42578125" style="119"/>
    <col min="8714" max="8714" width="14.7109375" style="119" customWidth="1"/>
    <col min="8715" max="8953" width="11.42578125" style="119"/>
    <col min="8954" max="8954" width="21.42578125" style="119" customWidth="1"/>
    <col min="8955" max="8963" width="11.42578125" style="119" customWidth="1"/>
    <col min="8964" max="8964" width="15.5703125" style="119" customWidth="1"/>
    <col min="8965" max="8965" width="13.42578125" style="119" customWidth="1"/>
    <col min="8966" max="8969" width="11.42578125" style="119"/>
    <col min="8970" max="8970" width="14.7109375" style="119" customWidth="1"/>
    <col min="8971" max="9209" width="11.42578125" style="119"/>
    <col min="9210" max="9210" width="21.42578125" style="119" customWidth="1"/>
    <col min="9211" max="9219" width="11.42578125" style="119" customWidth="1"/>
    <col min="9220" max="9220" width="15.5703125" style="119" customWidth="1"/>
    <col min="9221" max="9221" width="13.42578125" style="119" customWidth="1"/>
    <col min="9222" max="9225" width="11.42578125" style="119"/>
    <col min="9226" max="9226" width="14.7109375" style="119" customWidth="1"/>
    <col min="9227" max="9465" width="11.42578125" style="119"/>
    <col min="9466" max="9466" width="21.42578125" style="119" customWidth="1"/>
    <col min="9467" max="9475" width="11.42578125" style="119" customWidth="1"/>
    <col min="9476" max="9476" width="15.5703125" style="119" customWidth="1"/>
    <col min="9477" max="9477" width="13.42578125" style="119" customWidth="1"/>
    <col min="9478" max="9481" width="11.42578125" style="119"/>
    <col min="9482" max="9482" width="14.7109375" style="119" customWidth="1"/>
    <col min="9483" max="9721" width="11.42578125" style="119"/>
    <col min="9722" max="9722" width="21.42578125" style="119" customWidth="1"/>
    <col min="9723" max="9731" width="11.42578125" style="119" customWidth="1"/>
    <col min="9732" max="9732" width="15.5703125" style="119" customWidth="1"/>
    <col min="9733" max="9733" width="13.42578125" style="119" customWidth="1"/>
    <col min="9734" max="9737" width="11.42578125" style="119"/>
    <col min="9738" max="9738" width="14.7109375" style="119" customWidth="1"/>
    <col min="9739" max="9977" width="11.42578125" style="119"/>
    <col min="9978" max="9978" width="21.42578125" style="119" customWidth="1"/>
    <col min="9979" max="9987" width="11.42578125" style="119" customWidth="1"/>
    <col min="9988" max="9988" width="15.5703125" style="119" customWidth="1"/>
    <col min="9989" max="9989" width="13.42578125" style="119" customWidth="1"/>
    <col min="9990" max="9993" width="11.42578125" style="119"/>
    <col min="9994" max="9994" width="14.7109375" style="119" customWidth="1"/>
    <col min="9995" max="10233" width="11.42578125" style="119"/>
    <col min="10234" max="10234" width="21.42578125" style="119" customWidth="1"/>
    <col min="10235" max="10243" width="11.42578125" style="119" customWidth="1"/>
    <col min="10244" max="10244" width="15.5703125" style="119" customWidth="1"/>
    <col min="10245" max="10245" width="13.42578125" style="119" customWidth="1"/>
    <col min="10246" max="10249" width="11.42578125" style="119"/>
    <col min="10250" max="10250" width="14.7109375" style="119" customWidth="1"/>
    <col min="10251" max="10489" width="11.42578125" style="119"/>
    <col min="10490" max="10490" width="21.42578125" style="119" customWidth="1"/>
    <col min="10491" max="10499" width="11.42578125" style="119" customWidth="1"/>
    <col min="10500" max="10500" width="15.5703125" style="119" customWidth="1"/>
    <col min="10501" max="10501" width="13.42578125" style="119" customWidth="1"/>
    <col min="10502" max="10505" width="11.42578125" style="119"/>
    <col min="10506" max="10506" width="14.7109375" style="119" customWidth="1"/>
    <col min="10507" max="10745" width="11.42578125" style="119"/>
    <col min="10746" max="10746" width="21.42578125" style="119" customWidth="1"/>
    <col min="10747" max="10755" width="11.42578125" style="119" customWidth="1"/>
    <col min="10756" max="10756" width="15.5703125" style="119" customWidth="1"/>
    <col min="10757" max="10757" width="13.42578125" style="119" customWidth="1"/>
    <col min="10758" max="10761" width="11.42578125" style="119"/>
    <col min="10762" max="10762" width="14.7109375" style="119" customWidth="1"/>
    <col min="10763" max="11001" width="11.42578125" style="119"/>
    <col min="11002" max="11002" width="21.42578125" style="119" customWidth="1"/>
    <col min="11003" max="11011" width="11.42578125" style="119" customWidth="1"/>
    <col min="11012" max="11012" width="15.5703125" style="119" customWidth="1"/>
    <col min="11013" max="11013" width="13.42578125" style="119" customWidth="1"/>
    <col min="11014" max="11017" width="11.42578125" style="119"/>
    <col min="11018" max="11018" width="14.7109375" style="119" customWidth="1"/>
    <col min="11019" max="11257" width="11.42578125" style="119"/>
    <col min="11258" max="11258" width="21.42578125" style="119" customWidth="1"/>
    <col min="11259" max="11267" width="11.42578125" style="119" customWidth="1"/>
    <col min="11268" max="11268" width="15.5703125" style="119" customWidth="1"/>
    <col min="11269" max="11269" width="13.42578125" style="119" customWidth="1"/>
    <col min="11270" max="11273" width="11.42578125" style="119"/>
    <col min="11274" max="11274" width="14.7109375" style="119" customWidth="1"/>
    <col min="11275" max="11513" width="11.42578125" style="119"/>
    <col min="11514" max="11514" width="21.42578125" style="119" customWidth="1"/>
    <col min="11515" max="11523" width="11.42578125" style="119" customWidth="1"/>
    <col min="11524" max="11524" width="15.5703125" style="119" customWidth="1"/>
    <col min="11525" max="11525" width="13.42578125" style="119" customWidth="1"/>
    <col min="11526" max="11529" width="11.42578125" style="119"/>
    <col min="11530" max="11530" width="14.7109375" style="119" customWidth="1"/>
    <col min="11531" max="11769" width="11.42578125" style="119"/>
    <col min="11770" max="11770" width="21.42578125" style="119" customWidth="1"/>
    <col min="11771" max="11779" width="11.42578125" style="119" customWidth="1"/>
    <col min="11780" max="11780" width="15.5703125" style="119" customWidth="1"/>
    <col min="11781" max="11781" width="13.42578125" style="119" customWidth="1"/>
    <col min="11782" max="11785" width="11.42578125" style="119"/>
    <col min="11786" max="11786" width="14.7109375" style="119" customWidth="1"/>
    <col min="11787" max="12025" width="11.42578125" style="119"/>
    <col min="12026" max="12026" width="21.42578125" style="119" customWidth="1"/>
    <col min="12027" max="12035" width="11.42578125" style="119" customWidth="1"/>
    <col min="12036" max="12036" width="15.5703125" style="119" customWidth="1"/>
    <col min="12037" max="12037" width="13.42578125" style="119" customWidth="1"/>
    <col min="12038" max="12041" width="11.42578125" style="119"/>
    <col min="12042" max="12042" width="14.7109375" style="119" customWidth="1"/>
    <col min="12043" max="12281" width="11.42578125" style="119"/>
    <col min="12282" max="12282" width="21.42578125" style="119" customWidth="1"/>
    <col min="12283" max="12291" width="11.42578125" style="119" customWidth="1"/>
    <col min="12292" max="12292" width="15.5703125" style="119" customWidth="1"/>
    <col min="12293" max="12293" width="13.42578125" style="119" customWidth="1"/>
    <col min="12294" max="12297" width="11.42578125" style="119"/>
    <col min="12298" max="12298" width="14.7109375" style="119" customWidth="1"/>
    <col min="12299" max="12537" width="11.42578125" style="119"/>
    <col min="12538" max="12538" width="21.42578125" style="119" customWidth="1"/>
    <col min="12539" max="12547" width="11.42578125" style="119" customWidth="1"/>
    <col min="12548" max="12548" width="15.5703125" style="119" customWidth="1"/>
    <col min="12549" max="12549" width="13.42578125" style="119" customWidth="1"/>
    <col min="12550" max="12553" width="11.42578125" style="119"/>
    <col min="12554" max="12554" width="14.7109375" style="119" customWidth="1"/>
    <col min="12555" max="12793" width="11.42578125" style="119"/>
    <col min="12794" max="12794" width="21.42578125" style="119" customWidth="1"/>
    <col min="12795" max="12803" width="11.42578125" style="119" customWidth="1"/>
    <col min="12804" max="12804" width="15.5703125" style="119" customWidth="1"/>
    <col min="12805" max="12805" width="13.42578125" style="119" customWidth="1"/>
    <col min="12806" max="12809" width="11.42578125" style="119"/>
    <col min="12810" max="12810" width="14.7109375" style="119" customWidth="1"/>
    <col min="12811" max="13049" width="11.42578125" style="119"/>
    <col min="13050" max="13050" width="21.42578125" style="119" customWidth="1"/>
    <col min="13051" max="13059" width="11.42578125" style="119" customWidth="1"/>
    <col min="13060" max="13060" width="15.5703125" style="119" customWidth="1"/>
    <col min="13061" max="13061" width="13.42578125" style="119" customWidth="1"/>
    <col min="13062" max="13065" width="11.42578125" style="119"/>
    <col min="13066" max="13066" width="14.7109375" style="119" customWidth="1"/>
    <col min="13067" max="13305" width="11.42578125" style="119"/>
    <col min="13306" max="13306" width="21.42578125" style="119" customWidth="1"/>
    <col min="13307" max="13315" width="11.42578125" style="119" customWidth="1"/>
    <col min="13316" max="13316" width="15.5703125" style="119" customWidth="1"/>
    <col min="13317" max="13317" width="13.42578125" style="119" customWidth="1"/>
    <col min="13318" max="13321" width="11.42578125" style="119"/>
    <col min="13322" max="13322" width="14.7109375" style="119" customWidth="1"/>
    <col min="13323" max="13561" width="11.42578125" style="119"/>
    <col min="13562" max="13562" width="21.42578125" style="119" customWidth="1"/>
    <col min="13563" max="13571" width="11.42578125" style="119" customWidth="1"/>
    <col min="13572" max="13572" width="15.5703125" style="119" customWidth="1"/>
    <col min="13573" max="13573" width="13.42578125" style="119" customWidth="1"/>
    <col min="13574" max="13577" width="11.42578125" style="119"/>
    <col min="13578" max="13578" width="14.7109375" style="119" customWidth="1"/>
    <col min="13579" max="13817" width="11.42578125" style="119"/>
    <col min="13818" max="13818" width="21.42578125" style="119" customWidth="1"/>
    <col min="13819" max="13827" width="11.42578125" style="119" customWidth="1"/>
    <col min="13828" max="13828" width="15.5703125" style="119" customWidth="1"/>
    <col min="13829" max="13829" width="13.42578125" style="119" customWidth="1"/>
    <col min="13830" max="13833" width="11.42578125" style="119"/>
    <col min="13834" max="13834" width="14.7109375" style="119" customWidth="1"/>
    <col min="13835" max="14073" width="11.42578125" style="119"/>
    <col min="14074" max="14074" width="21.42578125" style="119" customWidth="1"/>
    <col min="14075" max="14083" width="11.42578125" style="119" customWidth="1"/>
    <col min="14084" max="14084" width="15.5703125" style="119" customWidth="1"/>
    <col min="14085" max="14085" width="13.42578125" style="119" customWidth="1"/>
    <col min="14086" max="14089" width="11.42578125" style="119"/>
    <col min="14090" max="14090" width="14.7109375" style="119" customWidth="1"/>
    <col min="14091" max="14329" width="11.42578125" style="119"/>
    <col min="14330" max="14330" width="21.42578125" style="119" customWidth="1"/>
    <col min="14331" max="14339" width="11.42578125" style="119" customWidth="1"/>
    <col min="14340" max="14340" width="15.5703125" style="119" customWidth="1"/>
    <col min="14341" max="14341" width="13.42578125" style="119" customWidth="1"/>
    <col min="14342" max="14345" width="11.42578125" style="119"/>
    <col min="14346" max="14346" width="14.7109375" style="119" customWidth="1"/>
    <col min="14347" max="14585" width="11.42578125" style="119"/>
    <col min="14586" max="14586" width="21.42578125" style="119" customWidth="1"/>
    <col min="14587" max="14595" width="11.42578125" style="119" customWidth="1"/>
    <col min="14596" max="14596" width="15.5703125" style="119" customWidth="1"/>
    <col min="14597" max="14597" width="13.42578125" style="119" customWidth="1"/>
    <col min="14598" max="14601" width="11.42578125" style="119"/>
    <col min="14602" max="14602" width="14.7109375" style="119" customWidth="1"/>
    <col min="14603" max="14841" width="11.42578125" style="119"/>
    <col min="14842" max="14842" width="21.42578125" style="119" customWidth="1"/>
    <col min="14843" max="14851" width="11.42578125" style="119" customWidth="1"/>
    <col min="14852" max="14852" width="15.5703125" style="119" customWidth="1"/>
    <col min="14853" max="14853" width="13.42578125" style="119" customWidth="1"/>
    <col min="14854" max="14857" width="11.42578125" style="119"/>
    <col min="14858" max="14858" width="14.7109375" style="119" customWidth="1"/>
    <col min="14859" max="15097" width="11.42578125" style="119"/>
    <col min="15098" max="15098" width="21.42578125" style="119" customWidth="1"/>
    <col min="15099" max="15107" width="11.42578125" style="119" customWidth="1"/>
    <col min="15108" max="15108" width="15.5703125" style="119" customWidth="1"/>
    <col min="15109" max="15109" width="13.42578125" style="119" customWidth="1"/>
    <col min="15110" max="15113" width="11.42578125" style="119"/>
    <col min="15114" max="15114" width="14.7109375" style="119" customWidth="1"/>
    <col min="15115" max="15353" width="11.42578125" style="119"/>
    <col min="15354" max="15354" width="21.42578125" style="119" customWidth="1"/>
    <col min="15355" max="15363" width="11.42578125" style="119" customWidth="1"/>
    <col min="15364" max="15364" width="15.5703125" style="119" customWidth="1"/>
    <col min="15365" max="15365" width="13.42578125" style="119" customWidth="1"/>
    <col min="15366" max="15369" width="11.42578125" style="119"/>
    <col min="15370" max="15370" width="14.7109375" style="119" customWidth="1"/>
    <col min="15371" max="15609" width="11.42578125" style="119"/>
    <col min="15610" max="15610" width="21.42578125" style="119" customWidth="1"/>
    <col min="15611" max="15619" width="11.42578125" style="119" customWidth="1"/>
    <col min="15620" max="15620" width="15.5703125" style="119" customWidth="1"/>
    <col min="15621" max="15621" width="13.42578125" style="119" customWidth="1"/>
    <col min="15622" max="15625" width="11.42578125" style="119"/>
    <col min="15626" max="15626" width="14.7109375" style="119" customWidth="1"/>
    <col min="15627" max="15865" width="11.42578125" style="119"/>
    <col min="15866" max="15866" width="21.42578125" style="119" customWidth="1"/>
    <col min="15867" max="15875" width="11.42578125" style="119" customWidth="1"/>
    <col min="15876" max="15876" width="15.5703125" style="119" customWidth="1"/>
    <col min="15877" max="15877" width="13.42578125" style="119" customWidth="1"/>
    <col min="15878" max="15881" width="11.42578125" style="119"/>
    <col min="15882" max="15882" width="14.7109375" style="119" customWidth="1"/>
    <col min="15883" max="16121" width="11.42578125" style="119"/>
    <col min="16122" max="16122" width="21.42578125" style="119" customWidth="1"/>
    <col min="16123" max="16131" width="11.42578125" style="119" customWidth="1"/>
    <col min="16132" max="16132" width="15.5703125" style="119" customWidth="1"/>
    <col min="16133" max="16133" width="13.42578125" style="119" customWidth="1"/>
    <col min="16134" max="16137" width="11.42578125" style="119"/>
    <col min="16138" max="16138" width="14.7109375" style="119" customWidth="1"/>
    <col min="16139" max="16382" width="11.42578125" style="119"/>
    <col min="16383" max="16384" width="11.42578125" style="119" customWidth="1"/>
  </cols>
  <sheetData>
    <row r="1" spans="1:45" ht="70.5" customHeight="1">
      <c r="L1" s="842" t="s">
        <v>488</v>
      </c>
      <c r="M1" s="842"/>
      <c r="N1" s="842"/>
      <c r="O1" s="842"/>
      <c r="P1" s="842"/>
      <c r="Q1" s="842"/>
      <c r="R1" s="842"/>
      <c r="S1" s="842"/>
      <c r="T1" s="842"/>
      <c r="U1" s="842"/>
      <c r="V1" s="842"/>
      <c r="W1" s="842"/>
      <c r="X1" s="842"/>
      <c r="Y1" s="842"/>
      <c r="Z1" s="842"/>
      <c r="AA1" s="842"/>
      <c r="AB1" s="842"/>
      <c r="AC1" s="842"/>
      <c r="AD1" s="842"/>
      <c r="AE1" s="842"/>
      <c r="AF1" s="842"/>
      <c r="AG1" s="842"/>
      <c r="AH1" s="842"/>
      <c r="AI1" s="842"/>
      <c r="AJ1" s="842"/>
      <c r="AK1" s="842"/>
      <c r="AL1" s="842"/>
      <c r="AM1" s="842"/>
      <c r="AN1" s="842"/>
      <c r="AO1" s="842"/>
      <c r="AP1" s="842"/>
      <c r="AQ1" s="842"/>
      <c r="AR1" s="842"/>
      <c r="AS1" s="842"/>
    </row>
    <row r="3" spans="1:45" ht="30">
      <c r="A3" s="358" t="s">
        <v>489</v>
      </c>
      <c r="B3" s="359" t="s">
        <v>490</v>
      </c>
      <c r="C3" s="360" t="s">
        <v>491</v>
      </c>
      <c r="D3" s="360" t="s">
        <v>492</v>
      </c>
      <c r="E3" s="360" t="s">
        <v>493</v>
      </c>
      <c r="F3" s="360" t="s">
        <v>492</v>
      </c>
      <c r="G3" s="360" t="s">
        <v>494</v>
      </c>
      <c r="H3" s="360" t="s">
        <v>492</v>
      </c>
      <c r="I3" s="360" t="s">
        <v>495</v>
      </c>
      <c r="J3" s="360" t="s">
        <v>496</v>
      </c>
      <c r="K3" s="361" t="s">
        <v>497</v>
      </c>
      <c r="M3" s="127"/>
    </row>
    <row r="4" spans="1:45" ht="15">
      <c r="A4" s="362">
        <v>2018</v>
      </c>
      <c r="B4" s="352">
        <v>103592</v>
      </c>
      <c r="C4" s="301">
        <v>63304</v>
      </c>
      <c r="D4" s="364">
        <v>61.108965943316086</v>
      </c>
      <c r="E4" s="301">
        <v>26341</v>
      </c>
      <c r="F4" s="364">
        <v>25.427639199938216</v>
      </c>
      <c r="G4" s="301">
        <v>3939</v>
      </c>
      <c r="H4" s="364">
        <v>3.802417175071434</v>
      </c>
      <c r="I4" s="301">
        <v>93584</v>
      </c>
      <c r="J4" s="365">
        <v>90.339022318325732</v>
      </c>
      <c r="K4" s="364">
        <v>9.6609776816742681</v>
      </c>
      <c r="M4" s="128"/>
    </row>
    <row r="5" spans="1:45" ht="15">
      <c r="A5" s="362">
        <v>2019</v>
      </c>
      <c r="B5" s="352">
        <v>105361</v>
      </c>
      <c r="C5" s="301">
        <v>60778</v>
      </c>
      <c r="D5" s="364">
        <v>57.685481345089741</v>
      </c>
      <c r="E5" s="301">
        <v>26421</v>
      </c>
      <c r="F5" s="364">
        <v>25.076641261947017</v>
      </c>
      <c r="G5" s="301">
        <v>4708</v>
      </c>
      <c r="H5" s="364">
        <v>4.4684465789049073</v>
      </c>
      <c r="I5" s="301">
        <v>91907</v>
      </c>
      <c r="J5" s="365">
        <v>87.230569185941661</v>
      </c>
      <c r="K5" s="364">
        <v>12.769430814058339</v>
      </c>
      <c r="M5" s="128"/>
    </row>
    <row r="6" spans="1:45" ht="15">
      <c r="A6" s="362">
        <v>2020</v>
      </c>
      <c r="B6" s="352">
        <v>107013</v>
      </c>
      <c r="C6" s="301">
        <v>61908</v>
      </c>
      <c r="D6" s="364">
        <v>57.850915309354932</v>
      </c>
      <c r="E6" s="301">
        <v>27515</v>
      </c>
      <c r="F6" s="364">
        <v>25.711829403904197</v>
      </c>
      <c r="G6" s="301">
        <v>4499</v>
      </c>
      <c r="H6" s="364">
        <v>4.2041621111453749</v>
      </c>
      <c r="I6" s="301">
        <v>93922</v>
      </c>
      <c r="J6" s="365">
        <v>87.766906824404515</v>
      </c>
      <c r="K6" s="364">
        <v>12.233093175595485</v>
      </c>
      <c r="M6" s="128"/>
    </row>
    <row r="7" spans="1:45" ht="15">
      <c r="A7" s="362">
        <v>2021</v>
      </c>
      <c r="B7" s="352">
        <v>108681</v>
      </c>
      <c r="C7" s="301">
        <v>59949</v>
      </c>
      <c r="D7" s="364">
        <v>55.160515637507935</v>
      </c>
      <c r="E7" s="301">
        <v>30141</v>
      </c>
      <c r="F7" s="364">
        <v>27.733458470201782</v>
      </c>
      <c r="G7" s="301">
        <v>4791</v>
      </c>
      <c r="H7" s="364">
        <v>4.4083142407596547</v>
      </c>
      <c r="I7" s="301">
        <v>94881</v>
      </c>
      <c r="J7" s="365">
        <v>87.302288348469375</v>
      </c>
      <c r="K7" s="364">
        <v>12.697711651530625</v>
      </c>
      <c r="M7" s="128"/>
    </row>
    <row r="8" spans="1:45" ht="15">
      <c r="A8" s="362">
        <v>2022</v>
      </c>
      <c r="B8" s="352">
        <v>110358</v>
      </c>
      <c r="C8" s="301">
        <v>62290</v>
      </c>
      <c r="D8" s="364">
        <v>56.443574548288296</v>
      </c>
      <c r="E8" s="301">
        <v>27627</v>
      </c>
      <c r="F8" s="364">
        <v>25.033980318599468</v>
      </c>
      <c r="G8" s="301">
        <v>1780</v>
      </c>
      <c r="H8" s="364">
        <v>1.6129324561880425</v>
      </c>
      <c r="I8" s="301">
        <v>91697</v>
      </c>
      <c r="J8" s="365">
        <v>83.090487323075806</v>
      </c>
      <c r="K8" s="364">
        <v>16.909512676924194</v>
      </c>
    </row>
    <row r="9" spans="1:45" ht="15">
      <c r="A9" s="362">
        <v>2023</v>
      </c>
      <c r="B9" s="352">
        <v>110367</v>
      </c>
      <c r="C9" s="352">
        <v>62296</v>
      </c>
      <c r="D9" s="364">
        <v>56.444408201726972</v>
      </c>
      <c r="E9" s="352">
        <v>27227</v>
      </c>
      <c r="F9" s="364">
        <v>24.669511719988765</v>
      </c>
      <c r="G9" s="352">
        <v>4412</v>
      </c>
      <c r="H9" s="364">
        <v>3.9975717379289102</v>
      </c>
      <c r="I9" s="352">
        <v>89523</v>
      </c>
      <c r="J9" s="365">
        <v>81.113919921715734</v>
      </c>
      <c r="K9" s="364">
        <v>18.886080078284266</v>
      </c>
      <c r="M9" s="127"/>
    </row>
    <row r="10" spans="1:4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M10" s="127"/>
    </row>
    <row r="11" spans="1:45" ht="30">
      <c r="A11" s="348" t="s">
        <v>498</v>
      </c>
      <c r="B11" s="356" t="s">
        <v>490</v>
      </c>
      <c r="C11" s="357" t="s">
        <v>491</v>
      </c>
      <c r="D11" s="360" t="s">
        <v>492</v>
      </c>
      <c r="E11" s="357" t="s">
        <v>493</v>
      </c>
      <c r="F11" s="360" t="s">
        <v>492</v>
      </c>
      <c r="G11" s="357" t="s">
        <v>494</v>
      </c>
      <c r="H11" s="360" t="s">
        <v>492</v>
      </c>
      <c r="I11" s="360" t="s">
        <v>495</v>
      </c>
      <c r="J11" s="360" t="s">
        <v>496</v>
      </c>
      <c r="K11" s="361" t="s">
        <v>497</v>
      </c>
      <c r="M11" s="128"/>
    </row>
    <row r="12" spans="1:45" ht="15">
      <c r="A12" s="362">
        <v>2018</v>
      </c>
      <c r="B12" s="352">
        <v>248476</v>
      </c>
      <c r="C12" s="301">
        <v>219378</v>
      </c>
      <c r="D12" s="364">
        <v>88.289412257119409</v>
      </c>
      <c r="E12" s="301">
        <v>42536</v>
      </c>
      <c r="F12" s="364">
        <v>17.118755936186997</v>
      </c>
      <c r="G12" s="301">
        <v>8480</v>
      </c>
      <c r="H12" s="364">
        <v>3.4128044559635535</v>
      </c>
      <c r="I12" s="301">
        <v>270394</v>
      </c>
      <c r="J12" s="365">
        <v>108.82097264926995</v>
      </c>
      <c r="K12" s="364">
        <v>-8.8209726492699474</v>
      </c>
      <c r="M12" s="128"/>
    </row>
    <row r="13" spans="1:45" ht="15">
      <c r="A13" s="362">
        <v>2019</v>
      </c>
      <c r="B13" s="352">
        <v>255064</v>
      </c>
      <c r="C13" s="301">
        <v>216234</v>
      </c>
      <c r="D13" s="364">
        <v>84.776369852272367</v>
      </c>
      <c r="E13" s="301">
        <v>40486</v>
      </c>
      <c r="F13" s="364">
        <v>15.872878963711068</v>
      </c>
      <c r="G13" s="301">
        <v>6283</v>
      </c>
      <c r="H13" s="364">
        <v>2.4633033277922403</v>
      </c>
      <c r="I13" s="301">
        <v>263003</v>
      </c>
      <c r="J13" s="365">
        <v>103.11255214377569</v>
      </c>
      <c r="K13" s="364">
        <v>-3.1125521437756873</v>
      </c>
      <c r="M13" s="128"/>
    </row>
    <row r="14" spans="1:45" ht="15">
      <c r="A14" s="362">
        <v>2020</v>
      </c>
      <c r="B14" s="352">
        <v>260681</v>
      </c>
      <c r="C14" s="301">
        <v>219102</v>
      </c>
      <c r="D14" s="364">
        <v>84.049854036159132</v>
      </c>
      <c r="E14" s="301">
        <v>40220</v>
      </c>
      <c r="F14" s="364">
        <v>15.428819131428833</v>
      </c>
      <c r="G14" s="301">
        <v>6535</v>
      </c>
      <c r="H14" s="364">
        <v>2.5068954008922786</v>
      </c>
      <c r="I14" s="301">
        <v>265857</v>
      </c>
      <c r="J14" s="365">
        <v>101.98556856848025</v>
      </c>
      <c r="K14" s="364">
        <v>-1.9855685684802467</v>
      </c>
      <c r="M14" s="128"/>
    </row>
    <row r="15" spans="1:45" ht="15">
      <c r="A15" s="362">
        <v>2021</v>
      </c>
      <c r="B15" s="352">
        <v>264760</v>
      </c>
      <c r="C15" s="301">
        <v>220308</v>
      </c>
      <c r="D15" s="364">
        <v>83.210454751473023</v>
      </c>
      <c r="E15" s="301">
        <v>40267</v>
      </c>
      <c r="F15" s="364">
        <v>15.208868409125245</v>
      </c>
      <c r="G15" s="301">
        <v>6740</v>
      </c>
      <c r="H15" s="364">
        <v>2.545701767638616</v>
      </c>
      <c r="I15" s="301">
        <v>267315</v>
      </c>
      <c r="J15" s="365">
        <v>100.96502492823689</v>
      </c>
      <c r="K15" s="364">
        <v>-0.96502492823688613</v>
      </c>
    </row>
    <row r="16" spans="1:45" ht="15">
      <c r="A16" s="362">
        <v>2022</v>
      </c>
      <c r="B16" s="352">
        <v>268848</v>
      </c>
      <c r="C16" s="301">
        <v>225784</v>
      </c>
      <c r="D16" s="364">
        <v>83.982027018984709</v>
      </c>
      <c r="E16" s="301">
        <v>37035</v>
      </c>
      <c r="F16" s="364">
        <v>13.775441885377612</v>
      </c>
      <c r="G16" s="301">
        <v>4199</v>
      </c>
      <c r="H16" s="364">
        <v>1.5618490745700173</v>
      </c>
      <c r="I16" s="301">
        <v>267018</v>
      </c>
      <c r="J16" s="365">
        <v>99.319317978932332</v>
      </c>
      <c r="K16" s="364">
        <v>0.68068202106766762</v>
      </c>
      <c r="M16" s="120"/>
    </row>
    <row r="17" spans="1:13" ht="15">
      <c r="A17" s="362">
        <v>2023</v>
      </c>
      <c r="B17" s="352">
        <v>266363</v>
      </c>
      <c r="C17" s="352">
        <v>225586</v>
      </c>
      <c r="D17" s="364">
        <v>84.691192094998186</v>
      </c>
      <c r="E17" s="352">
        <v>36836</v>
      </c>
      <c r="F17" s="364">
        <v>13.829248056224024</v>
      </c>
      <c r="G17" s="352">
        <v>6585</v>
      </c>
      <c r="H17" s="364">
        <v>2.4721902065977632</v>
      </c>
      <c r="I17" s="352">
        <v>262422</v>
      </c>
      <c r="J17" s="365">
        <v>98.520440151222203</v>
      </c>
      <c r="K17" s="364">
        <v>1.4795598487777966</v>
      </c>
      <c r="M17" s="120"/>
    </row>
    <row r="18" spans="1:1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M18" s="120"/>
    </row>
    <row r="19" spans="1:13" ht="30">
      <c r="A19" s="348" t="s">
        <v>499</v>
      </c>
      <c r="B19" s="356" t="s">
        <v>490</v>
      </c>
      <c r="C19" s="357" t="s">
        <v>491</v>
      </c>
      <c r="D19" s="360" t="s">
        <v>492</v>
      </c>
      <c r="E19" s="357" t="s">
        <v>493</v>
      </c>
      <c r="F19" s="360" t="s">
        <v>492</v>
      </c>
      <c r="G19" s="357" t="s">
        <v>494</v>
      </c>
      <c r="H19" s="360" t="s">
        <v>492</v>
      </c>
      <c r="I19" s="360" t="s">
        <v>495</v>
      </c>
      <c r="J19" s="360" t="s">
        <v>496</v>
      </c>
      <c r="K19" s="361" t="s">
        <v>497</v>
      </c>
      <c r="L19" s="128"/>
      <c r="M19" s="127"/>
    </row>
    <row r="20" spans="1:13" ht="15">
      <c r="A20" s="362">
        <v>2018</v>
      </c>
      <c r="B20" s="352">
        <v>501458</v>
      </c>
      <c r="C20" s="301">
        <v>362545</v>
      </c>
      <c r="D20" s="364">
        <v>72.298178511460577</v>
      </c>
      <c r="E20" s="301">
        <v>191308</v>
      </c>
      <c r="F20" s="364">
        <v>38.15035356899282</v>
      </c>
      <c r="G20" s="301">
        <v>17028</v>
      </c>
      <c r="H20" s="364">
        <v>3.3956981442114795</v>
      </c>
      <c r="I20" s="301">
        <v>570881</v>
      </c>
      <c r="J20" s="365">
        <v>113.84423022466488</v>
      </c>
      <c r="K20" s="364">
        <v>-13.844230224664884</v>
      </c>
      <c r="M20" s="128"/>
    </row>
    <row r="21" spans="1:13" ht="15">
      <c r="A21" s="362">
        <v>2019</v>
      </c>
      <c r="B21" s="352">
        <v>514423</v>
      </c>
      <c r="C21" s="301">
        <v>360360</v>
      </c>
      <c r="D21" s="364">
        <v>70.051300194586943</v>
      </c>
      <c r="E21" s="301">
        <v>197645</v>
      </c>
      <c r="F21" s="364">
        <v>38.420716025527632</v>
      </c>
      <c r="G21" s="301">
        <v>20859</v>
      </c>
      <c r="H21" s="364">
        <v>4.0548342511901678</v>
      </c>
      <c r="I21" s="301">
        <v>578864</v>
      </c>
      <c r="J21" s="365">
        <v>112.52685047130475</v>
      </c>
      <c r="K21" s="364">
        <v>-12.526850471304755</v>
      </c>
      <c r="M21" s="128"/>
    </row>
    <row r="22" spans="1:13" ht="15">
      <c r="A22" s="362">
        <v>2020</v>
      </c>
      <c r="B22" s="352">
        <v>525685</v>
      </c>
      <c r="C22" s="301">
        <v>371489</v>
      </c>
      <c r="D22" s="364">
        <v>70.667605124742011</v>
      </c>
      <c r="E22" s="301">
        <v>204764</v>
      </c>
      <c r="F22" s="364">
        <v>38.951843784776052</v>
      </c>
      <c r="G22" s="301">
        <v>21482</v>
      </c>
      <c r="H22" s="364">
        <v>4.086477643455682</v>
      </c>
      <c r="I22" s="301">
        <v>597735</v>
      </c>
      <c r="J22" s="365">
        <v>113.70592655297374</v>
      </c>
      <c r="K22" s="364">
        <v>-13.705926552973736</v>
      </c>
      <c r="M22" s="128"/>
    </row>
    <row r="23" spans="1:13" ht="15">
      <c r="A23" s="362">
        <v>2021</v>
      </c>
      <c r="B23" s="352">
        <v>533926</v>
      </c>
      <c r="C23" s="301">
        <v>379773</v>
      </c>
      <c r="D23" s="364">
        <v>71.128396069867364</v>
      </c>
      <c r="E23" s="301">
        <v>212262</v>
      </c>
      <c r="F23" s="364">
        <v>39.754947314796432</v>
      </c>
      <c r="G23" s="301">
        <v>19732</v>
      </c>
      <c r="H23" s="364">
        <v>3.6956432164756912</v>
      </c>
      <c r="I23" s="301">
        <v>611767</v>
      </c>
      <c r="J23" s="365">
        <v>114.57898660113948</v>
      </c>
      <c r="K23" s="364">
        <v>-14.578986601139476</v>
      </c>
      <c r="M23" s="128"/>
    </row>
    <row r="24" spans="1:13" ht="15">
      <c r="A24" s="362">
        <v>2022</v>
      </c>
      <c r="B24" s="352">
        <v>542171</v>
      </c>
      <c r="C24" s="301">
        <v>400192</v>
      </c>
      <c r="D24" s="364">
        <v>73.812874535893656</v>
      </c>
      <c r="E24" s="301">
        <v>199144</v>
      </c>
      <c r="F24" s="364">
        <v>36.730846909923251</v>
      </c>
      <c r="G24" s="301">
        <v>9791</v>
      </c>
      <c r="H24" s="364">
        <v>1.8058878103033915</v>
      </c>
      <c r="I24" s="301">
        <v>609127</v>
      </c>
      <c r="J24" s="365">
        <v>112.3496092561203</v>
      </c>
      <c r="K24" s="364">
        <v>-12.349609256120303</v>
      </c>
      <c r="M24" s="120"/>
    </row>
    <row r="25" spans="1:13" ht="15">
      <c r="A25" s="362">
        <v>2023</v>
      </c>
      <c r="B25" s="725">
        <v>538597</v>
      </c>
      <c r="C25" s="725">
        <v>401294</v>
      </c>
      <c r="D25" s="364">
        <v>74.507284667385818</v>
      </c>
      <c r="E25" s="725">
        <v>198544</v>
      </c>
      <c r="F25" s="364">
        <v>36.8631834191427</v>
      </c>
      <c r="G25" s="725">
        <v>19762</v>
      </c>
      <c r="H25" s="364">
        <v>3.6691626577942325</v>
      </c>
      <c r="I25" s="725">
        <v>599838</v>
      </c>
      <c r="J25" s="365">
        <v>111.3704680865285</v>
      </c>
      <c r="K25" s="364">
        <v>-11.370468086528504</v>
      </c>
      <c r="M25" s="120"/>
    </row>
    <row r="26" spans="1:13" ht="15">
      <c r="A26" s="137"/>
      <c r="B26" s="138"/>
      <c r="C26" s="138"/>
      <c r="D26" s="138"/>
      <c r="E26" s="138"/>
      <c r="F26" s="138"/>
      <c r="G26" s="138"/>
      <c r="H26" s="138"/>
      <c r="I26" s="138"/>
      <c r="J26" s="138"/>
      <c r="K26" s="120"/>
      <c r="M26" s="127"/>
    </row>
    <row r="27" spans="1:13" ht="30">
      <c r="A27" s="348" t="s">
        <v>500</v>
      </c>
      <c r="B27" s="356" t="s">
        <v>490</v>
      </c>
      <c r="C27" s="357" t="s">
        <v>491</v>
      </c>
      <c r="D27" s="360" t="s">
        <v>492</v>
      </c>
      <c r="E27" s="357" t="s">
        <v>493</v>
      </c>
      <c r="F27" s="360" t="s">
        <v>492</v>
      </c>
      <c r="G27" s="357" t="s">
        <v>494</v>
      </c>
      <c r="H27" s="360" t="s">
        <v>492</v>
      </c>
      <c r="I27" s="360" t="s">
        <v>495</v>
      </c>
      <c r="J27" s="360" t="s">
        <v>496</v>
      </c>
      <c r="K27" s="361" t="s">
        <v>497</v>
      </c>
      <c r="M27" s="127"/>
    </row>
    <row r="28" spans="1:13" ht="15">
      <c r="A28" s="362">
        <v>2018</v>
      </c>
      <c r="B28" s="352">
        <v>196242</v>
      </c>
      <c r="C28" s="301">
        <v>130104</v>
      </c>
      <c r="D28" s="364">
        <v>66.297734429938544</v>
      </c>
      <c r="E28" s="301">
        <v>38411</v>
      </c>
      <c r="F28" s="364">
        <v>19.573281968182144</v>
      </c>
      <c r="G28" s="301">
        <v>4287</v>
      </c>
      <c r="H28" s="364">
        <v>2.184547650350078</v>
      </c>
      <c r="I28" s="301">
        <v>172802</v>
      </c>
      <c r="J28" s="365">
        <v>88.055564048470771</v>
      </c>
      <c r="K28" s="364">
        <v>11.944435951529229</v>
      </c>
      <c r="M28" s="128"/>
    </row>
    <row r="29" spans="1:13" ht="15">
      <c r="A29" s="362">
        <v>2019</v>
      </c>
      <c r="B29" s="352">
        <v>199335</v>
      </c>
      <c r="C29" s="301">
        <v>129469</v>
      </c>
      <c r="D29" s="364">
        <v>64.950460280432438</v>
      </c>
      <c r="E29" s="301">
        <v>38806</v>
      </c>
      <c r="F29" s="364">
        <v>19.467730202924724</v>
      </c>
      <c r="G29" s="301">
        <v>4295</v>
      </c>
      <c r="H29" s="364">
        <v>2.1546642586600449</v>
      </c>
      <c r="I29" s="301">
        <v>172570</v>
      </c>
      <c r="J29" s="365">
        <v>86.572854742017199</v>
      </c>
      <c r="K29" s="364">
        <v>13.427145257982801</v>
      </c>
      <c r="M29" s="128"/>
    </row>
    <row r="30" spans="1:13" ht="15">
      <c r="A30" s="362">
        <v>2020</v>
      </c>
      <c r="B30" s="352">
        <v>202261</v>
      </c>
      <c r="C30" s="301">
        <v>132444</v>
      </c>
      <c r="D30" s="364">
        <v>65.481729053055219</v>
      </c>
      <c r="E30" s="301">
        <v>40889</v>
      </c>
      <c r="F30" s="364">
        <v>20.215958588160841</v>
      </c>
      <c r="G30" s="301">
        <v>4455</v>
      </c>
      <c r="H30" s="364">
        <v>2.2025996113931998</v>
      </c>
      <c r="I30" s="301">
        <v>177788</v>
      </c>
      <c r="J30" s="365">
        <v>87.90028725260926</v>
      </c>
      <c r="K30" s="364">
        <v>12.09971274739074</v>
      </c>
      <c r="M30" s="128"/>
    </row>
    <row r="31" spans="1:13" ht="15">
      <c r="A31" s="362">
        <v>2021</v>
      </c>
      <c r="B31" s="352">
        <v>205417</v>
      </c>
      <c r="C31" s="301">
        <v>135251</v>
      </c>
      <c r="D31" s="364">
        <v>65.842164962004119</v>
      </c>
      <c r="E31" s="301">
        <v>42673</v>
      </c>
      <c r="F31" s="364">
        <v>20.773840529264863</v>
      </c>
      <c r="G31" s="301">
        <v>4360</v>
      </c>
      <c r="H31" s="364">
        <v>2.1225117687435802</v>
      </c>
      <c r="I31" s="301">
        <v>182284</v>
      </c>
      <c r="J31" s="365">
        <v>88.738517260012557</v>
      </c>
      <c r="K31" s="364">
        <v>11.261482739987443</v>
      </c>
    </row>
    <row r="32" spans="1:13" ht="15">
      <c r="A32" s="362">
        <v>2022</v>
      </c>
      <c r="B32" s="352">
        <v>208590</v>
      </c>
      <c r="C32" s="301">
        <v>141033</v>
      </c>
      <c r="D32" s="364">
        <v>67.612541349057963</v>
      </c>
      <c r="E32" s="301">
        <v>40565</v>
      </c>
      <c r="F32" s="364">
        <v>19.447240999089122</v>
      </c>
      <c r="G32" s="301">
        <v>3231</v>
      </c>
      <c r="H32" s="364">
        <v>1.5489716669063713</v>
      </c>
      <c r="I32" s="301">
        <v>184829</v>
      </c>
      <c r="J32" s="365">
        <v>88.608754015053464</v>
      </c>
      <c r="K32" s="364">
        <v>11.391245984946536</v>
      </c>
      <c r="L32" s="120"/>
      <c r="M32" s="128"/>
    </row>
    <row r="33" spans="1:13" ht="15">
      <c r="A33" s="362">
        <v>2023</v>
      </c>
      <c r="B33" s="352">
        <v>208418</v>
      </c>
      <c r="C33" s="352">
        <v>141947</v>
      </c>
      <c r="D33" s="364">
        <v>68.106881363413905</v>
      </c>
      <c r="E33" s="352">
        <v>40300</v>
      </c>
      <c r="F33" s="364">
        <v>19.336141791975741</v>
      </c>
      <c r="G33" s="352">
        <v>4307</v>
      </c>
      <c r="H33" s="364">
        <v>2.0665201662044543</v>
      </c>
      <c r="I33" s="352">
        <v>182247</v>
      </c>
      <c r="J33" s="365">
        <v>87.443023155389653</v>
      </c>
      <c r="K33" s="364">
        <v>12.556976844610347</v>
      </c>
      <c r="M33" s="128"/>
    </row>
    <row r="34" spans="1:13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M34" s="128"/>
    </row>
    <row r="35" spans="1:13" ht="30">
      <c r="A35" s="348" t="s">
        <v>501</v>
      </c>
      <c r="B35" s="356" t="s">
        <v>490</v>
      </c>
      <c r="C35" s="357" t="s">
        <v>491</v>
      </c>
      <c r="D35" s="360" t="s">
        <v>492</v>
      </c>
      <c r="E35" s="357" t="s">
        <v>493</v>
      </c>
      <c r="F35" s="360" t="s">
        <v>492</v>
      </c>
      <c r="G35" s="357" t="s">
        <v>494</v>
      </c>
      <c r="H35" s="360" t="s">
        <v>492</v>
      </c>
      <c r="I35" s="360" t="s">
        <v>495</v>
      </c>
      <c r="J35" s="360" t="s">
        <v>496</v>
      </c>
      <c r="K35" s="361" t="s">
        <v>497</v>
      </c>
      <c r="M35" s="127"/>
    </row>
    <row r="36" spans="1:13" ht="15">
      <c r="A36" s="362">
        <v>2018</v>
      </c>
      <c r="B36" s="352">
        <v>208704</v>
      </c>
      <c r="C36" s="301">
        <v>145325</v>
      </c>
      <c r="D36" s="364">
        <v>69.632110548911371</v>
      </c>
      <c r="E36" s="301">
        <v>34315</v>
      </c>
      <c r="F36" s="364">
        <v>16.441946488807112</v>
      </c>
      <c r="G36" s="301">
        <v>5595</v>
      </c>
      <c r="H36" s="364">
        <v>2.6808302667893287</v>
      </c>
      <c r="I36" s="301">
        <v>185235</v>
      </c>
      <c r="J36" s="365">
        <v>88.754887304507818</v>
      </c>
      <c r="K36" s="364">
        <v>11.245112695492182</v>
      </c>
      <c r="M36" s="128"/>
    </row>
    <row r="37" spans="1:13" ht="15">
      <c r="A37" s="362">
        <v>2019</v>
      </c>
      <c r="B37" s="352">
        <v>210371</v>
      </c>
      <c r="C37" s="301">
        <v>142864</v>
      </c>
      <c r="D37" s="364">
        <v>67.910500972092152</v>
      </c>
      <c r="E37" s="301">
        <v>35923</v>
      </c>
      <c r="F37" s="364">
        <v>17.076022835847144</v>
      </c>
      <c r="G37" s="301">
        <v>5866</v>
      </c>
      <c r="H37" s="364">
        <v>2.7884071473729741</v>
      </c>
      <c r="I37" s="301">
        <v>184653</v>
      </c>
      <c r="J37" s="365">
        <v>87.774930955312286</v>
      </c>
      <c r="K37" s="364">
        <v>12.225069044687714</v>
      </c>
      <c r="M37" s="128"/>
    </row>
    <row r="38" spans="1:13" ht="15">
      <c r="A38" s="362">
        <v>2020</v>
      </c>
      <c r="B38" s="352">
        <v>212446</v>
      </c>
      <c r="C38" s="301">
        <v>145061</v>
      </c>
      <c r="D38" s="364">
        <v>68.281351496380267</v>
      </c>
      <c r="E38" s="301">
        <v>37470</v>
      </c>
      <c r="F38" s="364">
        <v>17.637423156943409</v>
      </c>
      <c r="G38" s="301">
        <v>5820</v>
      </c>
      <c r="H38" s="364">
        <v>2.7395196897093852</v>
      </c>
      <c r="I38" s="301">
        <v>188351</v>
      </c>
      <c r="J38" s="365">
        <v>88.658294343033049</v>
      </c>
      <c r="K38" s="364">
        <v>11.341705656966951</v>
      </c>
      <c r="M38" s="128"/>
    </row>
    <row r="39" spans="1:13" ht="15">
      <c r="A39" s="362">
        <v>2021</v>
      </c>
      <c r="B39" s="352">
        <v>215744</v>
      </c>
      <c r="C39" s="301">
        <v>145324</v>
      </c>
      <c r="D39" s="364">
        <v>67.359463067339064</v>
      </c>
      <c r="E39" s="301">
        <v>39387</v>
      </c>
      <c r="F39" s="364">
        <v>18.25635938890537</v>
      </c>
      <c r="G39" s="301">
        <v>5876</v>
      </c>
      <c r="H39" s="364">
        <v>2.7235983387718781</v>
      </c>
      <c r="I39" s="301">
        <v>190587</v>
      </c>
      <c r="J39" s="365">
        <v>88.339420795016309</v>
      </c>
      <c r="K39" s="364">
        <v>11.660579204983691</v>
      </c>
      <c r="M39" s="128"/>
    </row>
    <row r="40" spans="1:13" ht="15">
      <c r="A40" s="362">
        <v>2022</v>
      </c>
      <c r="B40" s="352">
        <v>219073</v>
      </c>
      <c r="C40" s="301">
        <v>151078</v>
      </c>
      <c r="D40" s="364">
        <v>68.962400660966892</v>
      </c>
      <c r="E40" s="301">
        <v>35430</v>
      </c>
      <c r="F40" s="364">
        <v>16.172691294682593</v>
      </c>
      <c r="G40" s="301">
        <v>4324</v>
      </c>
      <c r="H40" s="364">
        <v>1.9737712999776329</v>
      </c>
      <c r="I40" s="301">
        <v>190832</v>
      </c>
      <c r="J40" s="365">
        <v>87.108863255627128</v>
      </c>
      <c r="K40" s="364">
        <v>12.891136744372872</v>
      </c>
      <c r="M40" s="128"/>
    </row>
    <row r="41" spans="1:13" ht="15">
      <c r="A41" s="362">
        <v>2023</v>
      </c>
      <c r="B41" s="725">
        <v>220403</v>
      </c>
      <c r="C41" s="725">
        <v>151204</v>
      </c>
      <c r="D41" s="364">
        <v>68.603421913494827</v>
      </c>
      <c r="E41" s="725">
        <v>35788</v>
      </c>
      <c r="F41" s="364">
        <v>16.237528527288646</v>
      </c>
      <c r="G41" s="725">
        <v>5806</v>
      </c>
      <c r="H41" s="364">
        <v>2.6342654138101569</v>
      </c>
      <c r="I41" s="725">
        <v>186992</v>
      </c>
      <c r="J41" s="365">
        <v>84.840950440783473</v>
      </c>
      <c r="K41" s="364">
        <v>15.159049559216527</v>
      </c>
      <c r="M41" s="128"/>
    </row>
    <row r="42" spans="1:13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M42" s="128"/>
    </row>
    <row r="43" spans="1:13" ht="30">
      <c r="A43" s="348" t="s">
        <v>502</v>
      </c>
      <c r="B43" s="356" t="s">
        <v>490</v>
      </c>
      <c r="C43" s="357" t="s">
        <v>491</v>
      </c>
      <c r="D43" s="360" t="s">
        <v>492</v>
      </c>
      <c r="E43" s="357" t="s">
        <v>493</v>
      </c>
      <c r="F43" s="360" t="s">
        <v>492</v>
      </c>
      <c r="G43" s="357" t="s">
        <v>494</v>
      </c>
      <c r="H43" s="360" t="s">
        <v>492</v>
      </c>
      <c r="I43" s="360" t="s">
        <v>495</v>
      </c>
      <c r="J43" s="360" t="s">
        <v>496</v>
      </c>
      <c r="K43" s="361" t="s">
        <v>497</v>
      </c>
      <c r="L43" s="120"/>
      <c r="M43" s="120"/>
    </row>
    <row r="44" spans="1:13" ht="15">
      <c r="A44" s="362">
        <v>2018</v>
      </c>
      <c r="B44" s="352">
        <v>241565</v>
      </c>
      <c r="C44" s="301">
        <v>138105</v>
      </c>
      <c r="D44" s="364">
        <v>57.170947778030758</v>
      </c>
      <c r="E44" s="301">
        <v>81992</v>
      </c>
      <c r="F44" s="364">
        <v>33.942003187547861</v>
      </c>
      <c r="G44" s="301">
        <v>5928</v>
      </c>
      <c r="H44" s="364">
        <v>2.4539978887669989</v>
      </c>
      <c r="I44" s="301">
        <v>226025</v>
      </c>
      <c r="J44" s="365">
        <v>93.566948854345625</v>
      </c>
      <c r="K44" s="364">
        <v>6.4330511456543746</v>
      </c>
      <c r="L44" s="120"/>
      <c r="M44" s="120"/>
    </row>
    <row r="45" spans="1:13" ht="15">
      <c r="A45" s="362">
        <v>2019</v>
      </c>
      <c r="B45" s="352">
        <v>244995</v>
      </c>
      <c r="C45" s="301">
        <v>133773</v>
      </c>
      <c r="D45" s="364">
        <v>54.60233882324129</v>
      </c>
      <c r="E45" s="301">
        <v>85229</v>
      </c>
      <c r="F45" s="364">
        <v>34.788056899120392</v>
      </c>
      <c r="G45" s="301">
        <v>5847</v>
      </c>
      <c r="H45" s="364">
        <v>2.3865793179452641</v>
      </c>
      <c r="I45" s="301">
        <v>224849</v>
      </c>
      <c r="J45" s="365">
        <v>91.776975040306937</v>
      </c>
      <c r="K45" s="364">
        <v>8.2230249596930634</v>
      </c>
      <c r="M45" s="127"/>
    </row>
    <row r="46" spans="1:13" ht="15">
      <c r="A46" s="362">
        <v>2020</v>
      </c>
      <c r="B46" s="352">
        <v>248422</v>
      </c>
      <c r="C46" s="301">
        <v>136375</v>
      </c>
      <c r="D46" s="364">
        <v>54.896506750609852</v>
      </c>
      <c r="E46" s="301">
        <v>88235</v>
      </c>
      <c r="F46" s="364">
        <v>35.518190820458734</v>
      </c>
      <c r="G46" s="301">
        <v>5760</v>
      </c>
      <c r="H46" s="364">
        <v>2.3186352255436313</v>
      </c>
      <c r="I46" s="301">
        <v>230370</v>
      </c>
      <c r="J46" s="365">
        <v>92.733332796612217</v>
      </c>
      <c r="K46" s="364">
        <v>7.266667203387783</v>
      </c>
    </row>
    <row r="47" spans="1:13" ht="15">
      <c r="A47" s="362">
        <v>2021</v>
      </c>
      <c r="B47" s="352">
        <v>252291</v>
      </c>
      <c r="C47" s="301">
        <v>134758</v>
      </c>
      <c r="D47" s="364">
        <v>53.413716700159739</v>
      </c>
      <c r="E47" s="301">
        <v>92363</v>
      </c>
      <c r="F47" s="364">
        <v>36.609708630113644</v>
      </c>
      <c r="G47" s="301">
        <v>6121</v>
      </c>
      <c r="H47" s="364">
        <v>2.426166609193352</v>
      </c>
      <c r="I47" s="301">
        <v>233242</v>
      </c>
      <c r="J47" s="365">
        <v>92.449591939466728</v>
      </c>
      <c r="K47" s="364">
        <v>7.5504080605332717</v>
      </c>
    </row>
    <row r="48" spans="1:13" ht="15">
      <c r="A48" s="362">
        <v>2022</v>
      </c>
      <c r="B48" s="352">
        <v>256188</v>
      </c>
      <c r="C48" s="301">
        <v>140669</v>
      </c>
      <c r="D48" s="364">
        <v>54.908504691866909</v>
      </c>
      <c r="E48" s="301">
        <v>86012</v>
      </c>
      <c r="F48" s="364">
        <v>33.573781754024388</v>
      </c>
      <c r="G48" s="301">
        <v>4293</v>
      </c>
      <c r="H48" s="364">
        <v>1.675722516277109</v>
      </c>
      <c r="I48" s="301">
        <v>230974</v>
      </c>
      <c r="J48" s="365">
        <v>90.15800896216841</v>
      </c>
      <c r="K48" s="364">
        <v>9.8419910378315905</v>
      </c>
      <c r="M48" s="128"/>
    </row>
    <row r="49" spans="1:13" ht="15">
      <c r="A49" s="362">
        <v>2023</v>
      </c>
      <c r="B49" s="725">
        <v>256264</v>
      </c>
      <c r="C49" s="725">
        <v>140914</v>
      </c>
      <c r="D49" s="364">
        <v>54.987825055411612</v>
      </c>
      <c r="E49" s="725">
        <v>85457</v>
      </c>
      <c r="F49" s="364">
        <v>33.347251272125625</v>
      </c>
      <c r="G49" s="725">
        <v>6056</v>
      </c>
      <c r="H49" s="364">
        <v>2.3631879624137606</v>
      </c>
      <c r="I49" s="725">
        <v>226371</v>
      </c>
      <c r="J49" s="365">
        <v>88.335076327537237</v>
      </c>
      <c r="K49" s="364">
        <v>11.664923672462763</v>
      </c>
      <c r="M49" s="128"/>
    </row>
    <row r="50" spans="1:13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M50" s="128"/>
    </row>
    <row r="51" spans="1:13" ht="30">
      <c r="A51" s="348" t="s">
        <v>503</v>
      </c>
      <c r="B51" s="356" t="s">
        <v>490</v>
      </c>
      <c r="C51" s="357" t="s">
        <v>491</v>
      </c>
      <c r="D51" s="360" t="s">
        <v>492</v>
      </c>
      <c r="E51" s="357" t="s">
        <v>493</v>
      </c>
      <c r="F51" s="360" t="s">
        <v>492</v>
      </c>
      <c r="G51" s="357" t="s">
        <v>494</v>
      </c>
      <c r="H51" s="360" t="s">
        <v>492</v>
      </c>
      <c r="I51" s="360" t="s">
        <v>495</v>
      </c>
      <c r="J51" s="360" t="s">
        <v>496</v>
      </c>
      <c r="K51" s="361" t="s">
        <v>497</v>
      </c>
      <c r="M51" s="120"/>
    </row>
    <row r="52" spans="1:13" ht="15">
      <c r="A52" s="362">
        <v>2018</v>
      </c>
      <c r="B52" s="352">
        <v>671585</v>
      </c>
      <c r="C52" s="301">
        <v>238550</v>
      </c>
      <c r="D52" s="364">
        <v>35.520447895649845</v>
      </c>
      <c r="E52" s="301">
        <v>342522</v>
      </c>
      <c r="F52" s="364">
        <v>51.002032505192943</v>
      </c>
      <c r="G52" s="301">
        <v>13806</v>
      </c>
      <c r="H52" s="364">
        <v>2.0557338237155385</v>
      </c>
      <c r="I52" s="301">
        <v>594878</v>
      </c>
      <c r="J52" s="365">
        <v>88.578214224558309</v>
      </c>
      <c r="K52" s="364">
        <v>11.421785775441691</v>
      </c>
      <c r="M52" s="120"/>
    </row>
    <row r="53" spans="1:13" ht="15">
      <c r="A53" s="362">
        <v>2019</v>
      </c>
      <c r="B53" s="352">
        <v>683968</v>
      </c>
      <c r="C53" s="301">
        <v>236118</v>
      </c>
      <c r="D53" s="364">
        <v>34.521790493122481</v>
      </c>
      <c r="E53" s="301">
        <v>364827</v>
      </c>
      <c r="F53" s="364">
        <v>53.339776129877428</v>
      </c>
      <c r="G53" s="301">
        <v>14967</v>
      </c>
      <c r="H53" s="364">
        <v>2.1882602694862916</v>
      </c>
      <c r="I53" s="301">
        <v>615912</v>
      </c>
      <c r="J53" s="365">
        <v>90.049826892486195</v>
      </c>
      <c r="K53" s="364">
        <v>9.9501731075138053</v>
      </c>
      <c r="M53" s="127"/>
    </row>
    <row r="54" spans="1:13" ht="15">
      <c r="A54" s="362">
        <v>2020</v>
      </c>
      <c r="B54" s="352">
        <v>695596</v>
      </c>
      <c r="C54" s="301">
        <v>247032</v>
      </c>
      <c r="D54" s="364">
        <v>35.513717732706915</v>
      </c>
      <c r="E54" s="301">
        <v>380776</v>
      </c>
      <c r="F54" s="364">
        <v>54.740970333354419</v>
      </c>
      <c r="G54" s="301">
        <v>15137</v>
      </c>
      <c r="H54" s="364">
        <v>2.1761194716473353</v>
      </c>
      <c r="I54" s="301">
        <v>642945</v>
      </c>
      <c r="J54" s="365">
        <v>92.430807537708674</v>
      </c>
      <c r="K54" s="364">
        <v>7.5691924622913263</v>
      </c>
      <c r="M54" s="127"/>
    </row>
    <row r="55" spans="1:13" ht="15">
      <c r="A55" s="362">
        <v>2021</v>
      </c>
      <c r="B55" s="352">
        <v>706477</v>
      </c>
      <c r="C55" s="301">
        <v>248543</v>
      </c>
      <c r="D55" s="364">
        <v>35.180621591361074</v>
      </c>
      <c r="E55" s="301">
        <v>412856</v>
      </c>
      <c r="F55" s="364">
        <v>58.438703595446142</v>
      </c>
      <c r="G55" s="301">
        <v>14134</v>
      </c>
      <c r="H55" s="364">
        <v>2.0006313015144159</v>
      </c>
      <c r="I55" s="301">
        <v>675533</v>
      </c>
      <c r="J55" s="365">
        <v>95.619956488321634</v>
      </c>
      <c r="K55" s="364">
        <v>4.380043511678366</v>
      </c>
      <c r="M55" s="128"/>
    </row>
    <row r="56" spans="1:13" ht="15">
      <c r="A56" s="362">
        <v>2022</v>
      </c>
      <c r="B56" s="352">
        <v>717384</v>
      </c>
      <c r="C56" s="301">
        <v>275216</v>
      </c>
      <c r="D56" s="364">
        <v>38.363833037815169</v>
      </c>
      <c r="E56" s="301">
        <v>412583</v>
      </c>
      <c r="F56" s="364">
        <v>57.512155275277955</v>
      </c>
      <c r="G56" s="301">
        <v>9168</v>
      </c>
      <c r="H56" s="364">
        <v>1.2779766484895119</v>
      </c>
      <c r="I56" s="301">
        <v>696967</v>
      </c>
      <c r="J56" s="365">
        <v>97.153964961582645</v>
      </c>
      <c r="K56" s="364">
        <v>2.8460350384173552</v>
      </c>
      <c r="M56" s="128"/>
    </row>
    <row r="57" spans="1:13" ht="15">
      <c r="A57" s="362">
        <v>2023</v>
      </c>
      <c r="B57" s="725">
        <v>716649</v>
      </c>
      <c r="C57" s="725">
        <v>278196</v>
      </c>
      <c r="D57" s="364">
        <v>38.819003445201204</v>
      </c>
      <c r="E57" s="725">
        <v>416797</v>
      </c>
      <c r="F57" s="364">
        <v>58.159154621020889</v>
      </c>
      <c r="G57" s="725">
        <v>14079</v>
      </c>
      <c r="H57" s="364">
        <v>1.9645600565967438</v>
      </c>
      <c r="I57" s="725">
        <v>694993</v>
      </c>
      <c r="J57" s="365">
        <v>96.978158066222093</v>
      </c>
      <c r="K57" s="364">
        <v>3.0218419337779068</v>
      </c>
      <c r="M57" s="128"/>
    </row>
    <row r="58" spans="1:13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M58" s="128"/>
    </row>
    <row r="59" spans="1:13" ht="30">
      <c r="A59" s="348" t="s">
        <v>504</v>
      </c>
      <c r="B59" s="356" t="s">
        <v>490</v>
      </c>
      <c r="C59" s="357" t="s">
        <v>491</v>
      </c>
      <c r="D59" s="360" t="s">
        <v>492</v>
      </c>
      <c r="E59" s="357" t="s">
        <v>493</v>
      </c>
      <c r="F59" s="360" t="s">
        <v>492</v>
      </c>
      <c r="G59" s="357" t="s">
        <v>494</v>
      </c>
      <c r="H59" s="360" t="s">
        <v>492</v>
      </c>
      <c r="I59" s="360" t="s">
        <v>495</v>
      </c>
      <c r="J59" s="360" t="s">
        <v>496</v>
      </c>
      <c r="K59" s="361" t="s">
        <v>497</v>
      </c>
      <c r="M59" s="128"/>
    </row>
    <row r="60" spans="1:13" ht="15">
      <c r="A60" s="362">
        <v>2018</v>
      </c>
      <c r="B60" s="352">
        <v>365422</v>
      </c>
      <c r="C60" s="301">
        <v>214757</v>
      </c>
      <c r="D60" s="364">
        <v>58.769586943314856</v>
      </c>
      <c r="E60" s="301">
        <v>84472</v>
      </c>
      <c r="F60" s="364">
        <v>23.116287470376715</v>
      </c>
      <c r="G60" s="301">
        <v>8879</v>
      </c>
      <c r="H60" s="364">
        <v>2.4297934990230474</v>
      </c>
      <c r="I60" s="301">
        <v>308108</v>
      </c>
      <c r="J60" s="365">
        <v>84.315667912714616</v>
      </c>
      <c r="K60" s="364">
        <v>15.684332087285384</v>
      </c>
      <c r="M60" s="120"/>
    </row>
    <row r="61" spans="1:13" ht="15">
      <c r="A61" s="362">
        <v>2019</v>
      </c>
      <c r="B61" s="352">
        <v>367467</v>
      </c>
      <c r="C61" s="301">
        <v>210677</v>
      </c>
      <c r="D61" s="364">
        <v>57.332223029550953</v>
      </c>
      <c r="E61" s="301">
        <v>85183</v>
      </c>
      <c r="F61" s="364">
        <v>23.18112918983201</v>
      </c>
      <c r="G61" s="301">
        <v>9474</v>
      </c>
      <c r="H61" s="364">
        <v>2.5781906946746238</v>
      </c>
      <c r="I61" s="301">
        <v>305334</v>
      </c>
      <c r="J61" s="365">
        <v>83.091542914057598</v>
      </c>
      <c r="K61" s="364">
        <v>16.908457085942402</v>
      </c>
      <c r="M61" s="120"/>
    </row>
    <row r="62" spans="1:13" ht="15">
      <c r="A62" s="362">
        <v>2020</v>
      </c>
      <c r="B62" s="352">
        <v>370530</v>
      </c>
      <c r="C62" s="301">
        <v>213157</v>
      </c>
      <c r="D62" s="364">
        <v>57.527595606293694</v>
      </c>
      <c r="E62" s="301">
        <v>86732</v>
      </c>
      <c r="F62" s="364">
        <v>23.407551345370145</v>
      </c>
      <c r="G62" s="301">
        <v>9579</v>
      </c>
      <c r="H62" s="364">
        <v>2.5852157720022673</v>
      </c>
      <c r="I62" s="301">
        <v>309468</v>
      </c>
      <c r="J62" s="365">
        <v>83.520362723666096</v>
      </c>
      <c r="K62" s="364">
        <v>16.479637276333904</v>
      </c>
    </row>
    <row r="63" spans="1:13" ht="15">
      <c r="A63" s="362">
        <v>2021</v>
      </c>
      <c r="B63" s="352">
        <v>376280</v>
      </c>
      <c r="C63" s="301">
        <v>210341</v>
      </c>
      <c r="D63" s="364">
        <v>55.90012756457957</v>
      </c>
      <c r="E63" s="301">
        <v>89961</v>
      </c>
      <c r="F63" s="364">
        <v>23.907994046986285</v>
      </c>
      <c r="G63" s="301">
        <v>9518</v>
      </c>
      <c r="H63" s="364">
        <v>2.5294993090251938</v>
      </c>
      <c r="I63" s="301">
        <v>309820</v>
      </c>
      <c r="J63" s="365">
        <v>82.33762092059105</v>
      </c>
      <c r="K63" s="364">
        <v>17.66237907940895</v>
      </c>
    </row>
    <row r="64" spans="1:13" ht="15">
      <c r="A64" s="362">
        <v>2022</v>
      </c>
      <c r="B64" s="352">
        <v>382087</v>
      </c>
      <c r="C64" s="301">
        <v>213937</v>
      </c>
      <c r="D64" s="364">
        <v>55.991698225796739</v>
      </c>
      <c r="E64" s="301">
        <v>86738</v>
      </c>
      <c r="F64" s="364">
        <v>22.701112573837896</v>
      </c>
      <c r="G64" s="301">
        <v>6195</v>
      </c>
      <c r="H64" s="364">
        <v>1.6213584864180146</v>
      </c>
      <c r="I64" s="301">
        <v>306870</v>
      </c>
      <c r="J64" s="365">
        <v>80.314169286052646</v>
      </c>
      <c r="K64" s="364">
        <v>19.685830713947354</v>
      </c>
    </row>
    <row r="65" spans="1:12" ht="15">
      <c r="A65" s="362">
        <v>2023</v>
      </c>
      <c r="B65" s="725">
        <v>384751</v>
      </c>
      <c r="C65" s="725">
        <v>213038</v>
      </c>
      <c r="D65" s="364">
        <v>55.370356412329016</v>
      </c>
      <c r="E65" s="725">
        <v>87866</v>
      </c>
      <c r="F65" s="364">
        <v>22.837107635847602</v>
      </c>
      <c r="G65" s="725">
        <v>9372</v>
      </c>
      <c r="H65" s="364">
        <v>2.4358611153707201</v>
      </c>
      <c r="I65" s="725">
        <v>300904</v>
      </c>
      <c r="J65" s="365">
        <v>78.207464048176618</v>
      </c>
      <c r="K65" s="364">
        <v>21.792535951823382</v>
      </c>
    </row>
    <row r="66" spans="1:12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</row>
    <row r="67" spans="1:12" ht="30">
      <c r="A67" s="348" t="s">
        <v>505</v>
      </c>
      <c r="B67" s="356" t="s">
        <v>490</v>
      </c>
      <c r="C67" s="357" t="s">
        <v>491</v>
      </c>
      <c r="D67" s="360" t="s">
        <v>492</v>
      </c>
      <c r="E67" s="357" t="s">
        <v>493</v>
      </c>
      <c r="F67" s="360" t="s">
        <v>492</v>
      </c>
      <c r="G67" s="357" t="s">
        <v>494</v>
      </c>
      <c r="H67" s="360" t="s">
        <v>492</v>
      </c>
      <c r="I67" s="360" t="s">
        <v>495</v>
      </c>
      <c r="J67" s="360" t="s">
        <v>496</v>
      </c>
      <c r="K67" s="361" t="s">
        <v>497</v>
      </c>
    </row>
    <row r="68" spans="1:12" ht="15">
      <c r="A68" s="362">
        <v>2018</v>
      </c>
      <c r="B68" s="352">
        <v>3870058</v>
      </c>
      <c r="C68" s="301">
        <v>826277</v>
      </c>
      <c r="D68" s="364">
        <v>21.35050689162798</v>
      </c>
      <c r="E68" s="301">
        <v>2950045</v>
      </c>
      <c r="F68" s="364">
        <v>76.227410545268313</v>
      </c>
      <c r="G68" s="301">
        <v>118621</v>
      </c>
      <c r="H68" s="364">
        <v>3.0650961820210445</v>
      </c>
      <c r="I68" s="301">
        <v>3894943</v>
      </c>
      <c r="J68" s="365">
        <v>100.64301361891734</v>
      </c>
      <c r="K68" s="364">
        <v>-0.64301361891733677</v>
      </c>
      <c r="L68" s="120"/>
    </row>
    <row r="69" spans="1:12" ht="15">
      <c r="A69" s="362">
        <v>2019</v>
      </c>
      <c r="B69" s="352">
        <v>3969222</v>
      </c>
      <c r="C69" s="301">
        <v>800149</v>
      </c>
      <c r="D69" s="364">
        <v>20.158837172624761</v>
      </c>
      <c r="E69" s="301">
        <v>3067157</v>
      </c>
      <c r="F69" s="364">
        <v>77.273505991854321</v>
      </c>
      <c r="G69" s="301">
        <v>134737</v>
      </c>
      <c r="H69" s="364">
        <v>3.3945443212800894</v>
      </c>
      <c r="I69" s="301">
        <v>4002043</v>
      </c>
      <c r="J69" s="365">
        <v>100.82688748575916</v>
      </c>
      <c r="K69" s="364">
        <v>-0.82688748575915838</v>
      </c>
    </row>
    <row r="70" spans="1:12" ht="15">
      <c r="A70" s="362">
        <v>2020</v>
      </c>
      <c r="B70" s="352">
        <v>4055296</v>
      </c>
      <c r="C70" s="301">
        <v>901425</v>
      </c>
      <c r="D70" s="364">
        <v>22.228340422006188</v>
      </c>
      <c r="E70" s="301">
        <v>3129868</v>
      </c>
      <c r="F70" s="364">
        <v>77.179766902342024</v>
      </c>
      <c r="G70" s="301">
        <v>132392</v>
      </c>
      <c r="H70" s="364">
        <v>3.2646692128022221</v>
      </c>
      <c r="I70" s="301">
        <v>4163685</v>
      </c>
      <c r="J70" s="365">
        <v>102.67277653715044</v>
      </c>
      <c r="K70" s="364">
        <v>-2.6727765371504404</v>
      </c>
    </row>
    <row r="71" spans="1:12" ht="15">
      <c r="A71" s="362">
        <v>2021</v>
      </c>
      <c r="B71" s="352">
        <v>4119008</v>
      </c>
      <c r="C71" s="301">
        <v>912411</v>
      </c>
      <c r="D71" s="364">
        <v>22.151231558666552</v>
      </c>
      <c r="E71" s="301">
        <v>3280838</v>
      </c>
      <c r="F71" s="364">
        <v>79.651168436672123</v>
      </c>
      <c r="G71" s="301">
        <v>133282</v>
      </c>
      <c r="H71" s="364">
        <v>3.2357791002105363</v>
      </c>
      <c r="I71" s="301">
        <v>4326531</v>
      </c>
      <c r="J71" s="365">
        <v>105.03817909554922</v>
      </c>
      <c r="K71" s="364">
        <v>-5.0381790955492249</v>
      </c>
    </row>
    <row r="72" spans="1:12" ht="15">
      <c r="A72" s="362">
        <v>2022</v>
      </c>
      <c r="B72" s="352">
        <v>4182607</v>
      </c>
      <c r="C72" s="301">
        <v>1067292</v>
      </c>
      <c r="D72" s="364">
        <v>25.517386644262778</v>
      </c>
      <c r="E72" s="301">
        <v>3173282</v>
      </c>
      <c r="F72" s="364">
        <v>75.868519322996391</v>
      </c>
      <c r="G72" s="301">
        <v>63484</v>
      </c>
      <c r="H72" s="364">
        <v>1.5178093471368455</v>
      </c>
      <c r="I72" s="301">
        <v>4304058</v>
      </c>
      <c r="J72" s="365">
        <v>102.90371531439601</v>
      </c>
      <c r="K72" s="364">
        <v>-2.9037153143960097</v>
      </c>
    </row>
    <row r="73" spans="1:12" ht="15">
      <c r="A73" s="362">
        <v>2023</v>
      </c>
      <c r="B73" s="352">
        <v>4146548</v>
      </c>
      <c r="C73" s="301">
        <v>1102582</v>
      </c>
      <c r="D73" s="364">
        <v>26.59035901670498</v>
      </c>
      <c r="E73" s="301">
        <v>3166199</v>
      </c>
      <c r="F73" s="364">
        <v>76.357466499845174</v>
      </c>
      <c r="G73" s="301">
        <v>130753</v>
      </c>
      <c r="H73" s="364">
        <v>3.1532976345625325</v>
      </c>
      <c r="I73" s="301">
        <v>4268781</v>
      </c>
      <c r="J73" s="365">
        <v>102.94782551655015</v>
      </c>
      <c r="K73" s="364">
        <v>-2.9478255165501537</v>
      </c>
    </row>
    <row r="81" spans="12:25">
      <c r="M81" s="363" t="s">
        <v>444</v>
      </c>
      <c r="N81" s="832" t="s">
        <v>506</v>
      </c>
      <c r="O81" s="833"/>
      <c r="P81" s="833"/>
      <c r="Q81" s="833"/>
      <c r="R81" s="833"/>
      <c r="S81" s="833"/>
      <c r="T81" s="833"/>
      <c r="U81" s="833"/>
      <c r="V81" s="833"/>
      <c r="W81" s="833"/>
      <c r="X81" s="833"/>
      <c r="Y81" s="834"/>
    </row>
    <row r="82" spans="12:25">
      <c r="M82" s="363"/>
      <c r="N82" s="832" t="s">
        <v>507</v>
      </c>
      <c r="O82" s="833"/>
      <c r="P82" s="833"/>
      <c r="Q82" s="833"/>
      <c r="R82" s="833"/>
      <c r="S82" s="833"/>
      <c r="T82" s="833"/>
      <c r="U82" s="833"/>
      <c r="V82" s="833"/>
      <c r="W82" s="833"/>
      <c r="X82" s="833"/>
      <c r="Y82" s="833"/>
    </row>
    <row r="83" spans="12:25">
      <c r="M83" s="220" t="s">
        <v>431</v>
      </c>
      <c r="N83" s="828" t="s">
        <v>508</v>
      </c>
      <c r="O83" s="829"/>
      <c r="P83" s="829"/>
      <c r="Q83" s="829"/>
      <c r="R83" s="829"/>
      <c r="S83" s="829"/>
      <c r="T83" s="829"/>
      <c r="U83" s="829"/>
      <c r="V83" s="829"/>
      <c r="W83" s="829"/>
      <c r="X83" s="829"/>
      <c r="Y83" s="829"/>
    </row>
    <row r="89" spans="12:25">
      <c r="L89" s="120"/>
    </row>
    <row r="99" spans="12:12">
      <c r="L99" s="120"/>
    </row>
    <row r="100" spans="12:12">
      <c r="L100" s="120"/>
    </row>
    <row r="182" spans="12:13" ht="22.5">
      <c r="L182" s="618"/>
      <c r="M182" s="618"/>
    </row>
    <row r="183" spans="12:13" ht="22.5">
      <c r="L183" s="618"/>
      <c r="M183" s="618"/>
    </row>
    <row r="184" spans="12:13" ht="19.5">
      <c r="L184" s="619"/>
      <c r="M184" s="619"/>
    </row>
  </sheetData>
  <sheetProtection autoFilter="0"/>
  <mergeCells count="4">
    <mergeCell ref="L1:AS1"/>
    <mergeCell ref="N81:Y81"/>
    <mergeCell ref="N82:Y82"/>
    <mergeCell ref="N83:Y83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/>
  </sheetPr>
  <dimension ref="A1:S227"/>
  <sheetViews>
    <sheetView tabSelected="1" topLeftCell="A37" zoomScale="70" zoomScaleNormal="70" workbookViewId="0">
      <selection activeCell="A9" sqref="A1:XFD9"/>
    </sheetView>
  </sheetViews>
  <sheetFormatPr defaultColWidth="11.42578125" defaultRowHeight="12.75"/>
  <cols>
    <col min="1" max="1" width="16.42578125" customWidth="1"/>
    <col min="2" max="2" width="15.85546875" customWidth="1"/>
    <col min="3" max="3" width="10.28515625" bestFit="1" customWidth="1"/>
    <col min="4" max="4" width="13.5703125" bestFit="1" customWidth="1"/>
    <col min="5" max="5" width="10.28515625" bestFit="1" customWidth="1"/>
    <col min="6" max="6" width="18.140625" customWidth="1"/>
    <col min="7" max="7" width="10.28515625" bestFit="1" customWidth="1"/>
    <col min="8" max="8" width="17.7109375" bestFit="1" customWidth="1"/>
    <col min="9" max="9" width="10.28515625" bestFit="1" customWidth="1"/>
    <col min="10" max="10" width="18.5703125" customWidth="1"/>
    <col min="11" max="11" width="10.28515625" bestFit="1" customWidth="1"/>
    <col min="12" max="12" width="17.7109375" bestFit="1" customWidth="1"/>
    <col min="13" max="13" width="8.7109375" customWidth="1"/>
    <col min="14" max="14" width="13.140625" bestFit="1" customWidth="1"/>
    <col min="15" max="15" width="10.28515625" bestFit="1" customWidth="1"/>
    <col min="16" max="16" width="17.28515625" customWidth="1"/>
    <col min="17" max="17" width="10.28515625" bestFit="1" customWidth="1"/>
    <col min="18" max="18" width="17.28515625" customWidth="1"/>
    <col min="19" max="19" width="10.28515625" bestFit="1" customWidth="1"/>
  </cols>
  <sheetData>
    <row r="1" spans="1:19" ht="79.5" hidden="1" customHeight="1">
      <c r="A1" s="843" t="s">
        <v>509</v>
      </c>
      <c r="B1" s="844"/>
      <c r="C1" s="844"/>
      <c r="D1" s="844"/>
      <c r="E1" s="844"/>
      <c r="F1" s="844"/>
      <c r="G1" s="844"/>
      <c r="H1" s="844"/>
      <c r="I1" s="844"/>
      <c r="J1" s="844"/>
      <c r="K1" s="844"/>
      <c r="L1" s="844"/>
      <c r="M1" s="844"/>
      <c r="N1" s="844"/>
      <c r="O1" s="844"/>
      <c r="P1" s="844"/>
      <c r="Q1" s="844"/>
      <c r="R1" s="844"/>
      <c r="S1" s="845"/>
    </row>
    <row r="2" spans="1:19" ht="24.75" hidden="1" customHeight="1">
      <c r="A2" s="432"/>
      <c r="B2" s="846" t="s">
        <v>288</v>
      </c>
      <c r="C2" s="846"/>
      <c r="D2" s="846" t="s">
        <v>299</v>
      </c>
      <c r="E2" s="846"/>
      <c r="F2" s="846" t="s">
        <v>306</v>
      </c>
      <c r="G2" s="846"/>
      <c r="H2" s="846" t="s">
        <v>318</v>
      </c>
      <c r="I2" s="846"/>
      <c r="J2" s="846" t="s">
        <v>329</v>
      </c>
      <c r="K2" s="846"/>
      <c r="L2" s="846" t="s">
        <v>349</v>
      </c>
      <c r="M2" s="846"/>
      <c r="N2" s="846" t="s">
        <v>367</v>
      </c>
      <c r="O2" s="846"/>
      <c r="P2" s="846" t="s">
        <v>391</v>
      </c>
      <c r="Q2" s="846"/>
      <c r="R2" s="846" t="s">
        <v>510</v>
      </c>
      <c r="S2" s="846"/>
    </row>
    <row r="3" spans="1:19" ht="45" hidden="1">
      <c r="A3" s="344"/>
      <c r="B3" s="349" t="s">
        <v>511</v>
      </c>
      <c r="C3" s="349" t="s">
        <v>512</v>
      </c>
      <c r="D3" s="349" t="s">
        <v>511</v>
      </c>
      <c r="E3" s="349" t="s">
        <v>512</v>
      </c>
      <c r="F3" s="349" t="s">
        <v>511</v>
      </c>
      <c r="G3" s="349" t="s">
        <v>512</v>
      </c>
      <c r="H3" s="349" t="s">
        <v>511</v>
      </c>
      <c r="I3" s="349" t="s">
        <v>512</v>
      </c>
      <c r="J3" s="349" t="s">
        <v>511</v>
      </c>
      <c r="K3" s="349" t="s">
        <v>512</v>
      </c>
      <c r="L3" s="349" t="s">
        <v>511</v>
      </c>
      <c r="M3" s="349" t="s">
        <v>512</v>
      </c>
      <c r="N3" s="349" t="s">
        <v>511</v>
      </c>
      <c r="O3" s="349" t="s">
        <v>512</v>
      </c>
      <c r="P3" s="349" t="s">
        <v>511</v>
      </c>
      <c r="Q3" s="349" t="s">
        <v>512</v>
      </c>
      <c r="R3" s="349" t="s">
        <v>511</v>
      </c>
      <c r="S3" s="349" t="s">
        <v>512</v>
      </c>
    </row>
    <row r="4" spans="1:19" ht="15" hidden="1">
      <c r="A4" s="344" t="s">
        <v>290</v>
      </c>
      <c r="B4" s="611">
        <v>62296</v>
      </c>
      <c r="C4" s="347">
        <v>0.5644440820172697</v>
      </c>
      <c r="D4" s="611">
        <v>225586</v>
      </c>
      <c r="E4" s="347">
        <v>0.8469119209499818</v>
      </c>
      <c r="F4" s="611">
        <v>401294</v>
      </c>
      <c r="G4" s="347">
        <v>0.7450728466738582</v>
      </c>
      <c r="H4" s="611">
        <v>141947</v>
      </c>
      <c r="I4" s="347">
        <v>0.68106881363413907</v>
      </c>
      <c r="J4" s="611">
        <v>151204</v>
      </c>
      <c r="K4" s="347">
        <v>0.68603421913494822</v>
      </c>
      <c r="L4" s="611">
        <v>140914</v>
      </c>
      <c r="M4" s="347">
        <v>0.5498782505541161</v>
      </c>
      <c r="N4" s="611">
        <v>278196</v>
      </c>
      <c r="O4" s="347">
        <v>0.38819003445201206</v>
      </c>
      <c r="P4" s="611">
        <v>213038</v>
      </c>
      <c r="Q4" s="347">
        <v>0.55370356412329014</v>
      </c>
      <c r="R4" s="611">
        <v>1102582</v>
      </c>
      <c r="S4" s="347">
        <v>0.26590359016704979</v>
      </c>
    </row>
    <row r="5" spans="1:19" ht="15" hidden="1">
      <c r="A5" s="344" t="s">
        <v>292</v>
      </c>
      <c r="B5" s="611">
        <v>27227</v>
      </c>
      <c r="C5" s="347">
        <v>0.24669511719988765</v>
      </c>
      <c r="D5" s="611">
        <v>36836</v>
      </c>
      <c r="E5" s="347">
        <v>0.13829248056224025</v>
      </c>
      <c r="F5" s="611">
        <v>198544</v>
      </c>
      <c r="G5" s="347">
        <v>0.36863183419142698</v>
      </c>
      <c r="H5" s="611">
        <v>40300</v>
      </c>
      <c r="I5" s="347">
        <v>0.19336141791975742</v>
      </c>
      <c r="J5" s="611">
        <v>35788</v>
      </c>
      <c r="K5" s="347">
        <v>0.16237528527288647</v>
      </c>
      <c r="L5" s="611">
        <v>85457</v>
      </c>
      <c r="M5" s="347">
        <v>0.33347251272125622</v>
      </c>
      <c r="N5" s="611">
        <v>416797</v>
      </c>
      <c r="O5" s="347">
        <v>0.58159154621020892</v>
      </c>
      <c r="P5" s="611">
        <v>87866</v>
      </c>
      <c r="Q5" s="347">
        <v>0.22837107635847601</v>
      </c>
      <c r="R5" s="611">
        <v>3166199</v>
      </c>
      <c r="S5" s="347">
        <v>0.76357466499845172</v>
      </c>
    </row>
    <row r="6" spans="1:19" ht="15" hidden="1">
      <c r="A6" s="344" t="s">
        <v>294</v>
      </c>
      <c r="B6" s="611">
        <v>1754</v>
      </c>
      <c r="C6" s="347">
        <v>1.5892431614522456E-2</v>
      </c>
      <c r="D6" s="611">
        <v>4167</v>
      </c>
      <c r="E6" s="347">
        <v>1.5644064678652817E-2</v>
      </c>
      <c r="F6" s="611">
        <v>9683</v>
      </c>
      <c r="G6" s="347">
        <v>1.7978191486398922E-2</v>
      </c>
      <c r="H6" s="611">
        <v>3183</v>
      </c>
      <c r="I6" s="347">
        <v>1.527219338061012E-2</v>
      </c>
      <c r="J6" s="611">
        <v>4286</v>
      </c>
      <c r="K6" s="347">
        <v>1.9446196285894474E-2</v>
      </c>
      <c r="L6" s="611">
        <v>4265</v>
      </c>
      <c r="M6" s="347">
        <v>1.6642993163300347E-2</v>
      </c>
      <c r="N6" s="611">
        <v>9075</v>
      </c>
      <c r="O6" s="347">
        <v>1.2663102857884403E-2</v>
      </c>
      <c r="P6" s="611">
        <v>6104</v>
      </c>
      <c r="Q6" s="347">
        <v>1.5864806069379938E-2</v>
      </c>
      <c r="R6" s="611">
        <v>63098</v>
      </c>
      <c r="S6" s="347">
        <v>1.5216994955804201E-2</v>
      </c>
    </row>
    <row r="7" spans="1:19" ht="15" hidden="1">
      <c r="A7" s="344" t="s">
        <v>513</v>
      </c>
      <c r="B7" s="611">
        <v>2658</v>
      </c>
      <c r="C7" s="347">
        <v>2.4083285764766642E-2</v>
      </c>
      <c r="D7" s="611">
        <v>2418</v>
      </c>
      <c r="E7" s="347">
        <v>9.0778373873248164E-3</v>
      </c>
      <c r="F7" s="611">
        <v>10079</v>
      </c>
      <c r="G7" s="347">
        <v>1.8713435091543398E-2</v>
      </c>
      <c r="H7" s="611">
        <v>1124</v>
      </c>
      <c r="I7" s="347">
        <v>5.3930082814344247E-3</v>
      </c>
      <c r="J7" s="611">
        <v>1520</v>
      </c>
      <c r="K7" s="347">
        <v>6.896457852207093E-3</v>
      </c>
      <c r="L7" s="611">
        <v>1791</v>
      </c>
      <c r="M7" s="347">
        <v>6.9888864608372613E-3</v>
      </c>
      <c r="N7" s="611">
        <v>5004</v>
      </c>
      <c r="O7" s="347">
        <v>6.9824977080830365E-3</v>
      </c>
      <c r="P7" s="611">
        <v>3268</v>
      </c>
      <c r="Q7" s="347">
        <v>8.4938050843272658E-3</v>
      </c>
      <c r="R7" s="611">
        <v>67655</v>
      </c>
      <c r="S7" s="347">
        <v>1.6315981389821124E-2</v>
      </c>
    </row>
    <row r="8" spans="1:19" ht="17.25" hidden="1" customHeight="1">
      <c r="A8" s="432" t="s">
        <v>514</v>
      </c>
      <c r="B8" s="612">
        <v>94168</v>
      </c>
      <c r="C8" s="433">
        <v>85.322605488959567</v>
      </c>
      <c r="D8" s="612">
        <v>269606</v>
      </c>
      <c r="E8" s="433">
        <v>100</v>
      </c>
      <c r="F8" s="612">
        <v>620816</v>
      </c>
      <c r="G8" s="433">
        <v>100</v>
      </c>
      <c r="H8" s="612">
        <v>186885</v>
      </c>
      <c r="I8" s="433">
        <v>89.668358778992214</v>
      </c>
      <c r="J8" s="612">
        <v>193078</v>
      </c>
      <c r="K8" s="433">
        <v>87.602255867660602</v>
      </c>
      <c r="L8" s="612">
        <v>232860</v>
      </c>
      <c r="M8" s="433">
        <v>90.867230668373239</v>
      </c>
      <c r="N8" s="612">
        <v>709832</v>
      </c>
      <c r="O8" s="433">
        <v>99.048767248681017</v>
      </c>
      <c r="P8" s="612">
        <v>311327</v>
      </c>
      <c r="Q8" s="433">
        <v>80.916488846032891</v>
      </c>
      <c r="R8" s="612">
        <v>4406697</v>
      </c>
      <c r="S8" s="433">
        <v>100</v>
      </c>
    </row>
    <row r="9" spans="1:19" ht="50.25" hidden="1" customHeight="1">
      <c r="A9" s="720"/>
    </row>
    <row r="12" spans="1:19" ht="12.75" customHeight="1"/>
    <row r="13" spans="1:19" ht="13.5" customHeight="1"/>
    <row r="38" ht="12.75" customHeight="1"/>
    <row r="39" ht="12.75" hidden="1" customHeight="1"/>
    <row r="63" ht="12.75" customHeight="1"/>
    <row r="64" ht="12.75" hidden="1" customHeight="1"/>
    <row r="87" ht="12.75" customHeight="1"/>
    <row r="88" ht="12.75" hidden="1" customHeight="1"/>
    <row r="112" ht="12.75" customHeight="1"/>
    <row r="113" ht="12.75" hidden="1" customHeight="1"/>
    <row r="137" ht="12.75" customHeight="1"/>
    <row r="138" ht="12.75" hidden="1" customHeight="1"/>
    <row r="162" ht="12.75" customHeight="1"/>
    <row r="163" ht="12.75" hidden="1" customHeight="1"/>
    <row r="192" ht="12.75" customHeight="1"/>
    <row r="193" ht="12.75" hidden="1" customHeight="1"/>
    <row r="226" ht="12.75" customHeight="1"/>
    <row r="227" ht="12.75" hidden="1" customHeight="1"/>
  </sheetData>
  <mergeCells count="10">
    <mergeCell ref="A1:S1"/>
    <mergeCell ref="N2:O2"/>
    <mergeCell ref="P2:Q2"/>
    <mergeCell ref="R2:S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scale="36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theme="5"/>
  </sheetPr>
  <dimension ref="A1:U70"/>
  <sheetViews>
    <sheetView zoomScale="70" zoomScaleNormal="70" workbookViewId="0">
      <selection activeCell="A71" sqref="A71:XFD131"/>
    </sheetView>
  </sheetViews>
  <sheetFormatPr defaultColWidth="11.42578125" defaultRowHeight="12.75"/>
  <cols>
    <col min="1" max="1" width="20.28515625" customWidth="1"/>
    <col min="2" max="2" width="39.140625" customWidth="1"/>
    <col min="3" max="3" width="16.7109375" bestFit="1" customWidth="1"/>
    <col min="4" max="4" width="13" customWidth="1"/>
    <col min="5" max="5" width="14" bestFit="1" customWidth="1"/>
    <col min="6" max="6" width="16.42578125" customWidth="1"/>
    <col min="7" max="7" width="19.140625" bestFit="1" customWidth="1"/>
    <col min="8" max="8" width="14.28515625" customWidth="1"/>
    <col min="9" max="9" width="14.85546875" bestFit="1" customWidth="1"/>
    <col min="10" max="10" width="19.140625" bestFit="1" customWidth="1"/>
    <col min="11" max="11" width="13.5703125" bestFit="1" customWidth="1"/>
    <col min="14" max="14" width="21.140625" customWidth="1"/>
    <col min="18" max="18" width="36.85546875" customWidth="1"/>
    <col min="19" max="19" width="21.28515625" hidden="1" customWidth="1"/>
    <col min="20" max="20" width="13" hidden="1" customWidth="1"/>
    <col min="21" max="21" width="11.42578125" hidden="1" customWidth="1"/>
  </cols>
  <sheetData>
    <row r="1" spans="1:21" ht="24.95" customHeight="1">
      <c r="A1" s="852" t="s">
        <v>515</v>
      </c>
      <c r="B1" s="852"/>
      <c r="C1" s="852"/>
      <c r="D1" s="852"/>
      <c r="S1" s="849" t="s">
        <v>516</v>
      </c>
      <c r="T1" s="850"/>
      <c r="U1" s="851"/>
    </row>
    <row r="2" spans="1:21" s="2" customFormat="1" ht="39" customHeight="1">
      <c r="A2" s="434" t="s">
        <v>517</v>
      </c>
      <c r="B2" s="435" t="s">
        <v>518</v>
      </c>
      <c r="C2" s="436" t="s">
        <v>519</v>
      </c>
      <c r="D2" s="435" t="s">
        <v>520</v>
      </c>
      <c r="S2" s="17" t="s">
        <v>521</v>
      </c>
      <c r="T2" s="248" t="s">
        <v>519</v>
      </c>
      <c r="U2" s="17" t="s">
        <v>520</v>
      </c>
    </row>
    <row r="3" spans="1:21" ht="18.95" customHeight="1" thickBot="1">
      <c r="A3" s="590" t="s">
        <v>522</v>
      </c>
      <c r="B3" s="657" t="s">
        <v>523</v>
      </c>
      <c r="C3" s="658">
        <v>1552450</v>
      </c>
      <c r="D3" s="659">
        <v>57.137189245569743</v>
      </c>
      <c r="E3" s="9"/>
      <c r="F3" s="9"/>
      <c r="R3" s="2"/>
      <c r="S3" s="271" t="s">
        <v>524</v>
      </c>
      <c r="T3" s="272">
        <v>2990948</v>
      </c>
      <c r="U3" s="273" t="e">
        <v>#REF!</v>
      </c>
    </row>
    <row r="4" spans="1:21" ht="39" customHeight="1" thickBot="1">
      <c r="A4" s="463"/>
      <c r="B4" s="657" t="s">
        <v>525</v>
      </c>
      <c r="C4" s="658">
        <v>387608</v>
      </c>
      <c r="D4" s="659">
        <v>14.265729427097041</v>
      </c>
      <c r="E4" s="11"/>
      <c r="F4" s="9"/>
      <c r="S4" s="271" t="s">
        <v>526</v>
      </c>
      <c r="T4" s="272">
        <v>1685953</v>
      </c>
      <c r="U4" s="273" t="e">
        <v>#REF!</v>
      </c>
    </row>
    <row r="5" spans="1:21" ht="21.75" customHeight="1">
      <c r="A5" s="590" t="s">
        <v>527</v>
      </c>
      <c r="B5" s="657" t="s">
        <v>528</v>
      </c>
      <c r="C5" s="658">
        <v>347528</v>
      </c>
      <c r="D5" s="659">
        <v>12.790603951260499</v>
      </c>
      <c r="E5" s="11"/>
      <c r="F5" s="9"/>
      <c r="S5" s="271" t="s">
        <v>529</v>
      </c>
      <c r="T5" s="272">
        <v>921587</v>
      </c>
      <c r="U5" s="273" t="e">
        <v>#REF!</v>
      </c>
    </row>
    <row r="6" spans="1:21" ht="33" customHeight="1">
      <c r="A6" s="772"/>
      <c r="B6" s="657" t="s">
        <v>530</v>
      </c>
      <c r="C6" s="658">
        <v>257570</v>
      </c>
      <c r="D6" s="659">
        <v>9.4797422358088177</v>
      </c>
      <c r="E6" s="11"/>
      <c r="F6" s="9"/>
      <c r="S6" s="271"/>
      <c r="T6" s="272"/>
      <c r="U6" s="273"/>
    </row>
    <row r="7" spans="1:21" ht="18.95" customHeight="1">
      <c r="A7" s="590" t="s">
        <v>531</v>
      </c>
      <c r="B7" s="657" t="s">
        <v>532</v>
      </c>
      <c r="C7" s="658">
        <v>111733</v>
      </c>
      <c r="D7" s="659">
        <v>4.1122803091727551</v>
      </c>
      <c r="E7" s="11"/>
      <c r="F7" s="9"/>
      <c r="S7" s="271" t="s">
        <v>533</v>
      </c>
      <c r="T7" s="272">
        <v>393542</v>
      </c>
      <c r="U7" s="273" t="e">
        <v>#REF!</v>
      </c>
    </row>
    <row r="8" spans="1:21" ht="18.95" customHeight="1">
      <c r="A8" s="590" t="s">
        <v>534</v>
      </c>
      <c r="B8" s="657" t="s">
        <v>535</v>
      </c>
      <c r="C8" s="658">
        <v>38201</v>
      </c>
      <c r="D8" s="659">
        <v>1.4059697680247416</v>
      </c>
      <c r="E8" s="11"/>
      <c r="F8" s="9"/>
      <c r="S8" s="271" t="s">
        <v>536</v>
      </c>
      <c r="T8" s="272">
        <v>146135</v>
      </c>
      <c r="U8" s="273" t="e">
        <v>#REF!</v>
      </c>
    </row>
    <row r="9" spans="1:21" ht="18.95" customHeight="1">
      <c r="A9" s="590" t="s">
        <v>537</v>
      </c>
      <c r="B9" s="657" t="s">
        <v>538</v>
      </c>
      <c r="C9" s="658">
        <v>5338</v>
      </c>
      <c r="D9" s="659">
        <v>0.19646256961116387</v>
      </c>
      <c r="E9" s="11"/>
      <c r="F9" s="9"/>
      <c r="S9" s="271" t="s">
        <v>539</v>
      </c>
      <c r="T9" s="272" t="e">
        <v>#N/A</v>
      </c>
      <c r="U9" s="273" t="e">
        <v>#N/A</v>
      </c>
    </row>
    <row r="10" spans="1:21" ht="18.95" customHeight="1">
      <c r="A10" s="590" t="s">
        <v>540</v>
      </c>
      <c r="B10" s="657" t="s">
        <v>541</v>
      </c>
      <c r="C10" s="658">
        <v>14212</v>
      </c>
      <c r="D10" s="659">
        <v>0.52306594966539166</v>
      </c>
      <c r="E10" s="11"/>
      <c r="F10" s="9"/>
      <c r="S10" s="271"/>
      <c r="T10" s="272"/>
      <c r="U10" s="273"/>
    </row>
    <row r="11" spans="1:21" ht="18.95" customHeight="1">
      <c r="A11" s="590" t="s">
        <v>542</v>
      </c>
      <c r="B11" s="657" t="s">
        <v>543</v>
      </c>
      <c r="C11" s="658">
        <v>2387</v>
      </c>
      <c r="D11" s="659">
        <v>8.7852407954636211E-2</v>
      </c>
      <c r="E11" s="11"/>
      <c r="F11" s="9"/>
      <c r="S11" s="271" t="s">
        <v>544</v>
      </c>
      <c r="T11" s="272">
        <v>39025</v>
      </c>
      <c r="U11" s="273" t="e">
        <v>#REF!</v>
      </c>
    </row>
    <row r="12" spans="1:21" ht="18.95" customHeight="1">
      <c r="A12" s="590" t="s">
        <v>545</v>
      </c>
      <c r="B12" s="657" t="s">
        <v>546</v>
      </c>
      <c r="C12" s="658">
        <v>11</v>
      </c>
      <c r="D12" s="659">
        <v>4.0484980624256315E-4</v>
      </c>
      <c r="E12" s="11"/>
      <c r="F12" s="9"/>
      <c r="S12" s="271" t="s">
        <v>547</v>
      </c>
      <c r="T12" s="272">
        <v>6897</v>
      </c>
      <c r="U12" s="273" t="e">
        <v>#REF!</v>
      </c>
    </row>
    <row r="13" spans="1:21" ht="18.95" customHeight="1">
      <c r="A13" s="590" t="s">
        <v>548</v>
      </c>
      <c r="B13" s="657" t="s">
        <v>549</v>
      </c>
      <c r="C13" s="658">
        <v>0</v>
      </c>
      <c r="D13" s="659">
        <v>0</v>
      </c>
      <c r="E13" s="11"/>
      <c r="F13" s="9"/>
      <c r="S13" s="271" t="s">
        <v>550</v>
      </c>
      <c r="T13" s="272">
        <v>145</v>
      </c>
      <c r="U13" s="273" t="e">
        <v>#REF!</v>
      </c>
    </row>
    <row r="14" spans="1:21" ht="18.95" customHeight="1">
      <c r="A14" s="590" t="s">
        <v>551</v>
      </c>
      <c r="B14" s="657" t="s">
        <v>552</v>
      </c>
      <c r="C14" s="658">
        <v>12</v>
      </c>
      <c r="D14" s="659">
        <v>4.4165433408279619E-4</v>
      </c>
      <c r="E14" s="11"/>
      <c r="F14" s="9"/>
      <c r="S14" s="271" t="s">
        <v>553</v>
      </c>
      <c r="T14" s="272" t="e">
        <v>#N/A</v>
      </c>
      <c r="U14" s="273" t="e">
        <v>#N/A</v>
      </c>
    </row>
    <row r="15" spans="1:21" ht="18.95" customHeight="1">
      <c r="A15" s="590" t="s">
        <v>554</v>
      </c>
      <c r="B15" s="657" t="s">
        <v>555</v>
      </c>
      <c r="C15" s="658">
        <v>4</v>
      </c>
      <c r="D15" s="659">
        <v>1.4721811136093207E-4</v>
      </c>
      <c r="E15" s="11"/>
      <c r="F15" s="9"/>
    </row>
    <row r="16" spans="1:21" ht="18.95" customHeight="1">
      <c r="A16" s="590" t="s">
        <v>556</v>
      </c>
      <c r="B16" s="657" t="s">
        <v>557</v>
      </c>
      <c r="C16" s="658">
        <v>2</v>
      </c>
      <c r="D16" s="659">
        <v>7.3609055680466036E-5</v>
      </c>
      <c r="E16" s="11"/>
      <c r="F16" s="9"/>
    </row>
    <row r="17" spans="1:18" ht="18.95" customHeight="1">
      <c r="A17" s="590" t="s">
        <v>558</v>
      </c>
      <c r="B17" s="657" t="s">
        <v>559</v>
      </c>
      <c r="C17" s="658">
        <v>1</v>
      </c>
      <c r="D17" s="659">
        <v>3.6804527840233018E-5</v>
      </c>
      <c r="E17" s="11"/>
      <c r="F17" s="9"/>
    </row>
    <row r="18" spans="1:18" ht="18.95" customHeight="1">
      <c r="A18" s="666" t="s">
        <v>560</v>
      </c>
      <c r="B18" s="666"/>
      <c r="C18" s="587">
        <v>2717057</v>
      </c>
      <c r="D18" s="588">
        <v>99.999963195472162</v>
      </c>
      <c r="E18" s="11"/>
      <c r="F18" s="9"/>
    </row>
    <row r="19" spans="1:18" ht="32.25" customHeight="1">
      <c r="A19" s="762" t="s">
        <v>561</v>
      </c>
      <c r="B19" s="763" t="s">
        <v>530</v>
      </c>
      <c r="C19" s="764">
        <v>225123</v>
      </c>
      <c r="D19" s="765">
        <v>8.2855457209767778</v>
      </c>
      <c r="E19" s="11"/>
      <c r="I19" s="766" t="s">
        <v>269</v>
      </c>
      <c r="R19" s="718" t="s">
        <v>436</v>
      </c>
    </row>
    <row r="20" spans="1:18" ht="30.75" customHeight="1">
      <c r="A20" s="762" t="s">
        <v>562</v>
      </c>
      <c r="B20" s="763" t="s">
        <v>530</v>
      </c>
      <c r="C20" s="764">
        <v>32447</v>
      </c>
      <c r="D20" s="765">
        <v>1.1941965148320406</v>
      </c>
      <c r="E20" s="11"/>
    </row>
    <row r="21" spans="1:18" ht="22.5" customHeight="1">
      <c r="A21" s="762" t="s">
        <v>563</v>
      </c>
      <c r="B21" s="763" t="s">
        <v>525</v>
      </c>
      <c r="C21" s="764">
        <v>386106</v>
      </c>
      <c r="D21" s="765">
        <v>14.210449026281008</v>
      </c>
    </row>
    <row r="22" spans="1:18" ht="22.5" customHeight="1">
      <c r="A22" s="762" t="s">
        <v>564</v>
      </c>
      <c r="B22" s="763" t="s">
        <v>525</v>
      </c>
      <c r="C22" s="764">
        <v>1502</v>
      </c>
      <c r="D22" s="765">
        <v>5.5280400816029994E-2</v>
      </c>
    </row>
    <row r="23" spans="1:18" ht="22.5" customHeight="1">
      <c r="A23" s="797"/>
      <c r="B23" s="798"/>
      <c r="C23" s="799"/>
      <c r="D23" s="800"/>
    </row>
    <row r="24" spans="1:18" ht="22.5" customHeight="1">
      <c r="A24" s="797"/>
      <c r="B24" s="798"/>
      <c r="C24" s="799"/>
      <c r="D24" s="800"/>
    </row>
    <row r="25" spans="1:18" ht="22.5" customHeight="1"/>
    <row r="26" spans="1:18" ht="22.5" customHeight="1">
      <c r="A26" s="667" t="s">
        <v>565</v>
      </c>
      <c r="B26" s="667"/>
      <c r="C26" s="667"/>
      <c r="D26" s="667"/>
    </row>
    <row r="27" spans="1:18" ht="25.5" customHeight="1">
      <c r="A27" s="434" t="s">
        <v>517</v>
      </c>
      <c r="B27" s="435" t="s">
        <v>518</v>
      </c>
      <c r="C27" s="436" t="s">
        <v>519</v>
      </c>
      <c r="D27" s="435" t="s">
        <v>520</v>
      </c>
      <c r="E27" s="11"/>
      <c r="F27" s="9"/>
    </row>
    <row r="28" spans="1:18" ht="22.5" customHeight="1">
      <c r="A28" s="589" t="s">
        <v>566</v>
      </c>
      <c r="B28" s="657" t="s">
        <v>528</v>
      </c>
      <c r="C28" s="658">
        <v>2643420</v>
      </c>
      <c r="D28" s="659">
        <v>64.552160261234761</v>
      </c>
    </row>
    <row r="29" spans="1:18" ht="35.25" customHeight="1">
      <c r="A29" s="589" t="s">
        <v>567</v>
      </c>
      <c r="B29" s="657" t="s">
        <v>530</v>
      </c>
      <c r="C29" s="658">
        <v>696464</v>
      </c>
      <c r="D29" s="659">
        <v>17.007609741993555</v>
      </c>
    </row>
    <row r="30" spans="1:18" ht="36" customHeight="1">
      <c r="A30" s="589" t="s">
        <v>568</v>
      </c>
      <c r="B30" s="657" t="s">
        <v>569</v>
      </c>
      <c r="C30" s="658">
        <v>7221</v>
      </c>
      <c r="D30" s="659">
        <v>0.17633639347753147</v>
      </c>
    </row>
    <row r="31" spans="1:18" ht="33" customHeight="1">
      <c r="A31" s="589" t="s">
        <v>570</v>
      </c>
      <c r="B31" s="657" t="s">
        <v>532</v>
      </c>
      <c r="C31" s="658">
        <v>410032</v>
      </c>
      <c r="D31" s="659">
        <v>10.012957220659075</v>
      </c>
    </row>
    <row r="32" spans="1:18" ht="18.95" customHeight="1">
      <c r="A32" s="589" t="s">
        <v>571</v>
      </c>
      <c r="B32" s="657" t="s">
        <v>541</v>
      </c>
      <c r="C32" s="658">
        <v>131923</v>
      </c>
      <c r="D32" s="659">
        <v>3.2215518677103421</v>
      </c>
      <c r="F32" s="14"/>
      <c r="G32" s="14"/>
    </row>
    <row r="33" spans="1:12" ht="18.95" customHeight="1">
      <c r="A33" s="589" t="s">
        <v>572</v>
      </c>
      <c r="B33" s="657" t="s">
        <v>523</v>
      </c>
      <c r="C33" s="658">
        <v>133503</v>
      </c>
      <c r="D33" s="659">
        <v>3.2601353743845563</v>
      </c>
      <c r="F33" s="14"/>
      <c r="G33" s="14"/>
    </row>
    <row r="34" spans="1:12" ht="18.95" customHeight="1">
      <c r="A34" s="589" t="s">
        <v>573</v>
      </c>
      <c r="B34" s="657" t="s">
        <v>525</v>
      </c>
      <c r="C34" s="658">
        <v>7436</v>
      </c>
      <c r="D34" s="659">
        <v>0.18158668077813656</v>
      </c>
      <c r="F34" s="14"/>
      <c r="G34" s="14"/>
      <c r="H34" s="13"/>
      <c r="I34" s="14"/>
    </row>
    <row r="35" spans="1:12" ht="18.95" customHeight="1">
      <c r="A35" s="589" t="s">
        <v>574</v>
      </c>
      <c r="B35" s="657" t="s">
        <v>525</v>
      </c>
      <c r="C35" s="658">
        <v>49706</v>
      </c>
      <c r="D35" s="659">
        <v>1.2138175840180276</v>
      </c>
      <c r="F35" s="14"/>
      <c r="G35" s="14"/>
      <c r="H35" s="13"/>
      <c r="I35" s="14"/>
    </row>
    <row r="36" spans="1:12" ht="18.95" customHeight="1">
      <c r="A36" s="589" t="s">
        <v>575</v>
      </c>
      <c r="B36" s="657" t="s">
        <v>576</v>
      </c>
      <c r="C36" s="658">
        <v>7586</v>
      </c>
      <c r="D36" s="659">
        <v>0.18524967191809355</v>
      </c>
      <c r="F36" s="14"/>
      <c r="G36" s="14"/>
      <c r="H36" s="13"/>
      <c r="I36" s="14"/>
    </row>
    <row r="37" spans="1:12" ht="18.75" customHeight="1">
      <c r="A37" s="589" t="s">
        <v>577</v>
      </c>
      <c r="B37" s="657" t="s">
        <v>543</v>
      </c>
      <c r="C37" s="658">
        <v>4510</v>
      </c>
      <c r="D37" s="659">
        <v>0.1101339336080414</v>
      </c>
      <c r="F37" s="14"/>
      <c r="G37" s="14"/>
      <c r="H37" s="13"/>
      <c r="I37" s="14"/>
    </row>
    <row r="38" spans="1:12" ht="18.95" customHeight="1">
      <c r="A38" s="589" t="s">
        <v>578</v>
      </c>
      <c r="B38" s="657" t="s">
        <v>579</v>
      </c>
      <c r="C38" s="658">
        <v>2157</v>
      </c>
      <c r="D38" s="659">
        <v>5.2673812592582102E-2</v>
      </c>
      <c r="F38" s="14"/>
      <c r="G38" s="14"/>
      <c r="H38" s="13"/>
      <c r="I38" s="14"/>
    </row>
    <row r="39" spans="1:12" ht="18.95" customHeight="1">
      <c r="A39" s="589" t="s">
        <v>580</v>
      </c>
      <c r="B39" s="657" t="s">
        <v>535</v>
      </c>
      <c r="C39" s="658">
        <v>824</v>
      </c>
      <c r="D39" s="659">
        <v>2.0122031328830621E-2</v>
      </c>
      <c r="F39" s="14"/>
      <c r="G39" s="14"/>
      <c r="H39" s="13"/>
      <c r="I39" s="14"/>
    </row>
    <row r="40" spans="1:12" ht="18.95" customHeight="1">
      <c r="A40" s="589" t="s">
        <v>581</v>
      </c>
      <c r="B40" s="657" t="s">
        <v>546</v>
      </c>
      <c r="C40" s="658">
        <v>134</v>
      </c>
      <c r="D40" s="659">
        <v>3.272272085028281E-3</v>
      </c>
      <c r="F40" s="14"/>
      <c r="G40" s="14"/>
      <c r="H40" s="13"/>
      <c r="I40" s="14"/>
    </row>
    <row r="41" spans="1:12" ht="18.95" customHeight="1">
      <c r="A41" s="589" t="s">
        <v>582</v>
      </c>
      <c r="B41" s="657" t="s">
        <v>583</v>
      </c>
      <c r="C41" s="658">
        <v>8</v>
      </c>
      <c r="D41" s="659">
        <v>1.9535952746437495E-4</v>
      </c>
      <c r="F41" s="14"/>
      <c r="G41" s="14"/>
      <c r="H41" s="13"/>
      <c r="I41" s="14"/>
    </row>
    <row r="42" spans="1:12" ht="18.95" customHeight="1">
      <c r="A42" s="589" t="s">
        <v>584</v>
      </c>
      <c r="B42" s="657" t="s">
        <v>585</v>
      </c>
      <c r="C42" s="658">
        <v>3</v>
      </c>
      <c r="D42" s="659">
        <v>7.3259822799140613E-5</v>
      </c>
      <c r="F42" s="14"/>
      <c r="G42" s="14"/>
      <c r="H42" s="13"/>
      <c r="I42" s="14"/>
    </row>
    <row r="43" spans="1:12" ht="18.95" customHeight="1">
      <c r="A43" s="589" t="s">
        <v>586</v>
      </c>
      <c r="B43" s="657" t="s">
        <v>587</v>
      </c>
      <c r="C43" s="658">
        <v>3</v>
      </c>
      <c r="D43" s="659">
        <v>7.3259822799140613E-5</v>
      </c>
      <c r="F43" s="14"/>
      <c r="G43" s="14"/>
      <c r="H43" s="13"/>
      <c r="J43" s="14"/>
      <c r="L43" s="9"/>
    </row>
    <row r="44" spans="1:12" ht="18.95" customHeight="1">
      <c r="A44" s="589" t="s">
        <v>588</v>
      </c>
      <c r="B44" s="657" t="s">
        <v>589</v>
      </c>
      <c r="C44" s="658">
        <v>83</v>
      </c>
      <c r="D44" s="659">
        <v>2.0268550974428903E-3</v>
      </c>
      <c r="E44" s="14"/>
      <c r="F44" s="14"/>
      <c r="G44" s="14"/>
      <c r="H44" s="13"/>
      <c r="I44" s="14"/>
    </row>
    <row r="45" spans="1:12" ht="18.95" customHeight="1">
      <c r="A45" s="589" t="s">
        <v>590</v>
      </c>
      <c r="B45" s="657" t="s">
        <v>591</v>
      </c>
      <c r="C45" s="658">
        <v>1</v>
      </c>
      <c r="D45" s="659">
        <v>2.4419940933046869E-5</v>
      </c>
      <c r="E45" s="14"/>
      <c r="F45" s="14"/>
      <c r="G45" s="14"/>
      <c r="H45" s="13"/>
      <c r="I45" s="14"/>
    </row>
    <row r="46" spans="1:12" ht="18.95" customHeight="1">
      <c r="A46" s="666" t="s">
        <v>592</v>
      </c>
      <c r="B46" s="666"/>
      <c r="C46" s="587">
        <v>4095014</v>
      </c>
      <c r="D46" s="588">
        <v>99.999975580059086</v>
      </c>
      <c r="E46" s="14"/>
      <c r="F46" s="14"/>
      <c r="G46" s="14"/>
      <c r="H46" s="13"/>
      <c r="I46" s="14"/>
    </row>
    <row r="47" spans="1:12" ht="18.95" customHeight="1">
      <c r="A47" s="589" t="s">
        <v>593</v>
      </c>
      <c r="B47" s="657" t="s">
        <v>594</v>
      </c>
      <c r="C47" s="658"/>
      <c r="D47" s="659">
        <v>0</v>
      </c>
      <c r="E47" s="14"/>
      <c r="F47" s="14"/>
      <c r="G47" s="14"/>
      <c r="H47" s="13"/>
      <c r="I47" s="14"/>
    </row>
    <row r="48" spans="1:12" ht="18.95" customHeight="1">
      <c r="A48" s="56"/>
      <c r="B48" s="58"/>
      <c r="C48" s="5"/>
      <c r="E48" s="14"/>
      <c r="F48" s="14"/>
      <c r="G48" s="14"/>
      <c r="H48" s="13"/>
      <c r="I48" s="14"/>
    </row>
    <row r="49" spans="1:15" ht="18.95" customHeight="1">
      <c r="A49" s="667" t="s">
        <v>595</v>
      </c>
      <c r="B49" s="667"/>
      <c r="C49" s="667"/>
      <c r="D49" s="667"/>
      <c r="E49" s="14"/>
      <c r="F49" s="14"/>
      <c r="G49" s="14"/>
      <c r="H49" s="13"/>
      <c r="I49" s="14"/>
      <c r="J49" s="604"/>
    </row>
    <row r="50" spans="1:15" ht="38.25" customHeight="1">
      <c r="A50" s="434" t="s">
        <v>517</v>
      </c>
      <c r="B50" s="435" t="s">
        <v>518</v>
      </c>
      <c r="C50" s="436" t="s">
        <v>519</v>
      </c>
      <c r="D50" s="435" t="s">
        <v>520</v>
      </c>
      <c r="E50" s="14"/>
      <c r="F50" s="14"/>
      <c r="G50" s="14"/>
      <c r="H50" s="13"/>
    </row>
    <row r="51" spans="1:15" ht="30" customHeight="1">
      <c r="A51" s="589" t="s">
        <v>596</v>
      </c>
      <c r="B51" s="435" t="s">
        <v>597</v>
      </c>
      <c r="C51" s="5">
        <v>93421</v>
      </c>
      <c r="D51" s="659">
        <v>46.4476065469443</v>
      </c>
      <c r="E51" s="14"/>
      <c r="F51" s="14"/>
      <c r="G51" s="14"/>
      <c r="H51" s="13"/>
    </row>
    <row r="52" spans="1:15" ht="32.25" customHeight="1">
      <c r="A52" s="589" t="s">
        <v>598</v>
      </c>
      <c r="B52" s="435" t="s">
        <v>599</v>
      </c>
      <c r="C52" s="658">
        <v>53695</v>
      </c>
      <c r="D52" s="659">
        <v>26.696398385140107</v>
      </c>
      <c r="F52" s="6"/>
    </row>
    <row r="53" spans="1:15" ht="30" customHeight="1">
      <c r="A53" s="589" t="s">
        <v>600</v>
      </c>
      <c r="B53" s="435" t="s">
        <v>601</v>
      </c>
      <c r="C53" s="658">
        <v>41822</v>
      </c>
      <c r="D53" s="659">
        <v>20.793309866157546</v>
      </c>
      <c r="G53" s="5"/>
    </row>
    <row r="54" spans="1:15" ht="33" customHeight="1">
      <c r="A54" s="589" t="s">
        <v>602</v>
      </c>
      <c r="B54" s="435" t="s">
        <v>603</v>
      </c>
      <c r="C54" s="5">
        <v>7093</v>
      </c>
      <c r="D54" s="659">
        <v>3.5265397848179307</v>
      </c>
      <c r="K54" s="222"/>
    </row>
    <row r="55" spans="1:15" ht="34.5" customHeight="1">
      <c r="A55" s="589" t="s">
        <v>604</v>
      </c>
      <c r="B55" s="435" t="s">
        <v>605</v>
      </c>
      <c r="C55" s="5">
        <v>3332</v>
      </c>
      <c r="D55" s="659">
        <v>1.6566235109281469</v>
      </c>
      <c r="N55" s="9"/>
    </row>
    <row r="56" spans="1:15" ht="18.95" customHeight="1">
      <c r="A56" s="589" t="s">
        <v>606</v>
      </c>
      <c r="B56" s="435" t="s">
        <v>607</v>
      </c>
      <c r="C56" s="5">
        <v>1754</v>
      </c>
      <c r="D56" s="659">
        <v>0.87206411709722964</v>
      </c>
      <c r="N56" s="9"/>
      <c r="O56" s="5"/>
    </row>
    <row r="57" spans="1:15" ht="18.95" customHeight="1">
      <c r="A57" s="589" t="s">
        <v>608</v>
      </c>
      <c r="B57" s="435" t="s">
        <v>609</v>
      </c>
      <c r="C57" s="658">
        <v>7</v>
      </c>
      <c r="D57" s="659">
        <v>3.4803014935465264E-3</v>
      </c>
      <c r="F57" s="14"/>
      <c r="G57" s="14"/>
      <c r="H57" s="13"/>
      <c r="I57" s="14"/>
      <c r="N57" s="9"/>
    </row>
    <row r="58" spans="1:15" ht="18.95" customHeight="1">
      <c r="A58" s="589" t="s">
        <v>610</v>
      </c>
      <c r="B58" s="435" t="s">
        <v>611</v>
      </c>
      <c r="C58" s="658">
        <v>5</v>
      </c>
      <c r="D58" s="659">
        <v>2.4859296382475191E-3</v>
      </c>
      <c r="F58" s="14"/>
      <c r="G58" s="14"/>
      <c r="H58" s="13"/>
      <c r="I58" s="14"/>
      <c r="N58" s="9"/>
    </row>
    <row r="59" spans="1:15" ht="18.95" customHeight="1">
      <c r="A59" s="589" t="s">
        <v>612</v>
      </c>
      <c r="B59" s="435" t="s">
        <v>613</v>
      </c>
      <c r="C59" s="658">
        <v>3</v>
      </c>
      <c r="D59" s="659">
        <v>1.4915577829485113E-3</v>
      </c>
      <c r="F59" s="14"/>
      <c r="G59" s="14"/>
      <c r="H59" s="13"/>
      <c r="I59" s="14"/>
      <c r="N59" s="9"/>
    </row>
    <row r="60" spans="1:15" ht="18.95" customHeight="1">
      <c r="A60" s="589" t="s">
        <v>614</v>
      </c>
      <c r="B60" s="435" t="s">
        <v>615</v>
      </c>
      <c r="C60" s="658">
        <v>0</v>
      </c>
      <c r="D60" s="659">
        <v>0</v>
      </c>
      <c r="F60" s="14"/>
      <c r="G60" s="14"/>
      <c r="H60" s="13"/>
      <c r="I60" s="14"/>
      <c r="N60" s="9"/>
    </row>
    <row r="61" spans="1:15" ht="18.95" customHeight="1">
      <c r="A61" s="666" t="s">
        <v>560</v>
      </c>
      <c r="B61" s="666" t="s">
        <v>616</v>
      </c>
      <c r="C61" s="587">
        <v>201132</v>
      </c>
      <c r="D61" s="588">
        <v>100</v>
      </c>
      <c r="F61" s="14"/>
      <c r="G61" s="14"/>
      <c r="H61" s="13"/>
      <c r="I61" s="14"/>
      <c r="N61" s="9"/>
    </row>
    <row r="62" spans="1:15" ht="18.95" customHeight="1">
      <c r="A62" s="847"/>
      <c r="B62" s="848"/>
      <c r="F62" s="14"/>
      <c r="G62" s="14"/>
      <c r="H62" s="13"/>
      <c r="I62" s="14"/>
    </row>
    <row r="63" spans="1:15" ht="18.95" customHeight="1">
      <c r="A63" s="56"/>
      <c r="B63" s="58"/>
      <c r="F63" s="14"/>
      <c r="G63" s="14"/>
      <c r="H63" s="13"/>
      <c r="I63" s="14"/>
    </row>
    <row r="64" spans="1:15" ht="18.95" customHeight="1">
      <c r="A64" s="237" t="s">
        <v>444</v>
      </c>
      <c r="B64" s="774" t="s">
        <v>617</v>
      </c>
      <c r="C64" s="775"/>
      <c r="D64" s="775"/>
      <c r="F64" s="14"/>
      <c r="G64" s="14"/>
      <c r="H64" s="13"/>
      <c r="I64" s="14"/>
    </row>
    <row r="65" spans="1:13" ht="15">
      <c r="A65" s="238"/>
      <c r="B65" s="774" t="s">
        <v>507</v>
      </c>
      <c r="C65" s="775"/>
      <c r="D65" s="775"/>
      <c r="F65" s="14"/>
      <c r="G65" s="14"/>
      <c r="H65" s="13"/>
      <c r="I65" s="14"/>
    </row>
    <row r="66" spans="1:13" ht="15">
      <c r="A66" s="219" t="s">
        <v>431</v>
      </c>
      <c r="B66" s="776" t="s">
        <v>432</v>
      </c>
      <c r="C66" s="777"/>
      <c r="D66" s="777"/>
      <c r="E66" s="14"/>
      <c r="F66" s="14"/>
      <c r="G66" s="14"/>
      <c r="H66" s="13"/>
      <c r="I66" s="14"/>
    </row>
    <row r="67" spans="1:13">
      <c r="A67" s="56"/>
      <c r="B67" s="58"/>
    </row>
    <row r="68" spans="1:13" ht="20.100000000000001" customHeight="1">
      <c r="A68" s="56"/>
      <c r="B68" s="58"/>
      <c r="E68" s="775"/>
      <c r="F68" s="775"/>
      <c r="G68" s="775"/>
      <c r="H68" s="775"/>
      <c r="I68" s="775"/>
      <c r="J68" s="775"/>
      <c r="K68" s="775"/>
      <c r="L68" s="775"/>
      <c r="M68" s="778"/>
    </row>
    <row r="69" spans="1:13">
      <c r="A69" s="56"/>
      <c r="B69" s="58"/>
      <c r="E69" s="775"/>
      <c r="F69" s="775"/>
      <c r="G69" s="775"/>
      <c r="H69" s="775"/>
      <c r="I69" s="775"/>
      <c r="J69" s="775"/>
      <c r="K69" s="775"/>
      <c r="L69" s="775"/>
      <c r="M69" s="775"/>
    </row>
    <row r="70" spans="1:13">
      <c r="A70" s="56"/>
      <c r="B70" s="58"/>
      <c r="E70" s="777"/>
      <c r="F70" s="777"/>
      <c r="G70" s="777"/>
      <c r="H70" s="777"/>
      <c r="I70" s="777"/>
      <c r="J70" s="777"/>
      <c r="K70" s="777"/>
      <c r="L70" s="777"/>
      <c r="M70" s="777"/>
    </row>
  </sheetData>
  <sheetProtection autoFilter="0"/>
  <mergeCells count="3">
    <mergeCell ref="A62:B62"/>
    <mergeCell ref="S1:U1"/>
    <mergeCell ref="A1:D1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0" max="16383" man="1"/>
    <brk id="65" max="16383" man="1"/>
  </rowBreaks>
  <colBreaks count="1" manualBreakCount="1">
    <brk id="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/>
  </sheetPr>
  <dimension ref="A1:Y119"/>
  <sheetViews>
    <sheetView topLeftCell="R31" zoomScale="60" zoomScaleNormal="60" workbookViewId="0">
      <selection activeCell="Q1" sqref="A1:Q1048576"/>
    </sheetView>
  </sheetViews>
  <sheetFormatPr defaultColWidth="11.42578125" defaultRowHeight="12.75"/>
  <cols>
    <col min="1" max="1" width="14" hidden="1" customWidth="1"/>
    <col min="2" max="2" width="31.28515625" hidden="1" customWidth="1"/>
    <col min="3" max="3" width="15.28515625" hidden="1" customWidth="1"/>
    <col min="4" max="4" width="16.42578125" hidden="1" customWidth="1"/>
    <col min="5" max="5" width="12.7109375" hidden="1" customWidth="1"/>
    <col min="6" max="7" width="0" hidden="1" customWidth="1"/>
    <col min="8" max="8" width="11.42578125" hidden="1" customWidth="1"/>
    <col min="9" max="9" width="27.28515625" hidden="1" customWidth="1"/>
    <col min="10" max="13" width="11.42578125" hidden="1" customWidth="1"/>
    <col min="14" max="15" width="12" hidden="1" customWidth="1"/>
    <col min="16" max="16" width="13.42578125" hidden="1" customWidth="1"/>
    <col min="17" max="17" width="15.28515625" hidden="1" customWidth="1"/>
  </cols>
  <sheetData>
    <row r="1" spans="1:19" ht="29.25" customHeight="1">
      <c r="A1" s="853" t="s">
        <v>515</v>
      </c>
      <c r="B1" s="853"/>
      <c r="C1" s="853"/>
      <c r="D1" s="853"/>
      <c r="H1" s="566" t="s">
        <v>618</v>
      </c>
      <c r="I1" s="566" t="s">
        <v>619</v>
      </c>
      <c r="J1" s="566">
        <v>2016</v>
      </c>
      <c r="K1" s="566">
        <v>2017</v>
      </c>
      <c r="L1" s="566">
        <v>2018</v>
      </c>
      <c r="M1" s="566">
        <v>2019</v>
      </c>
      <c r="N1" s="566">
        <v>2020</v>
      </c>
      <c r="O1" s="566">
        <v>2021</v>
      </c>
      <c r="P1" s="566">
        <v>2022</v>
      </c>
      <c r="Q1" s="566">
        <v>2023</v>
      </c>
    </row>
    <row r="2" spans="1:19" s="2" customFormat="1" ht="27.75" customHeight="1">
      <c r="A2" s="31" t="s">
        <v>620</v>
      </c>
      <c r="B2" s="17" t="s">
        <v>518</v>
      </c>
      <c r="C2" s="248" t="s">
        <v>519</v>
      </c>
      <c r="D2" s="17" t="s">
        <v>520</v>
      </c>
      <c r="H2" s="567" t="s">
        <v>522</v>
      </c>
      <c r="I2" s="568" t="s">
        <v>523</v>
      </c>
      <c r="J2" s="569">
        <v>1595688</v>
      </c>
      <c r="K2" s="569">
        <v>1621346</v>
      </c>
      <c r="L2" s="569">
        <v>1587741</v>
      </c>
      <c r="M2" s="570">
        <v>1540314</v>
      </c>
      <c r="N2" s="570">
        <v>1564553</v>
      </c>
      <c r="O2" s="570">
        <v>1516514</v>
      </c>
      <c r="P2" s="571">
        <v>1552450</v>
      </c>
      <c r="Q2" s="726">
        <v>1552450</v>
      </c>
      <c r="S2" s="2" t="s">
        <v>290</v>
      </c>
    </row>
    <row r="3" spans="1:19" ht="18.75" customHeight="1">
      <c r="A3" s="82" t="s">
        <v>522</v>
      </c>
      <c r="B3" s="83" t="s">
        <v>523</v>
      </c>
      <c r="C3" s="24">
        <v>1538843</v>
      </c>
      <c r="D3" s="239">
        <v>0.67079545102846183</v>
      </c>
      <c r="E3" s="9"/>
      <c r="H3" s="165" t="s">
        <v>563</v>
      </c>
      <c r="I3" s="572" t="s">
        <v>525</v>
      </c>
      <c r="J3" s="573">
        <v>327391</v>
      </c>
      <c r="K3" s="573">
        <v>330430</v>
      </c>
      <c r="L3" s="573">
        <v>330981</v>
      </c>
      <c r="M3" s="574">
        <v>350165</v>
      </c>
      <c r="N3" s="570">
        <v>365234</v>
      </c>
      <c r="O3" s="570">
        <v>369150</v>
      </c>
      <c r="P3" s="571">
        <v>386106</v>
      </c>
      <c r="Q3" s="726">
        <v>387608</v>
      </c>
      <c r="S3" s="2" t="s">
        <v>292</v>
      </c>
    </row>
    <row r="4" spans="1:19" ht="14.25">
      <c r="A4" s="82" t="s">
        <v>563</v>
      </c>
      <c r="B4" s="83" t="s">
        <v>525</v>
      </c>
      <c r="C4" s="24">
        <v>350569</v>
      </c>
      <c r="D4" s="239">
        <v>0.15281616803767301</v>
      </c>
      <c r="E4" s="11"/>
      <c r="H4" s="165" t="s">
        <v>621</v>
      </c>
      <c r="I4" s="572" t="s">
        <v>622</v>
      </c>
      <c r="J4" s="573">
        <v>47641</v>
      </c>
      <c r="K4" s="573">
        <v>46284</v>
      </c>
      <c r="L4" s="573">
        <v>48093</v>
      </c>
      <c r="M4" s="574">
        <v>48099</v>
      </c>
      <c r="N4" s="570">
        <v>47422</v>
      </c>
      <c r="O4" s="570">
        <v>44622</v>
      </c>
      <c r="P4" s="571">
        <v>40418</v>
      </c>
      <c r="Q4" s="726">
        <v>40418</v>
      </c>
    </row>
    <row r="5" spans="1:19" ht="14.25">
      <c r="A5" s="82" t="s">
        <v>621</v>
      </c>
      <c r="B5" s="83" t="s">
        <v>622</v>
      </c>
      <c r="C5" s="24">
        <v>48427</v>
      </c>
      <c r="D5" s="239">
        <v>2.1109763183739548E-2</v>
      </c>
      <c r="E5" s="11"/>
      <c r="H5" s="165" t="s">
        <v>534</v>
      </c>
      <c r="I5" s="572" t="s">
        <v>535</v>
      </c>
      <c r="J5" s="573">
        <v>41068</v>
      </c>
      <c r="K5" s="573">
        <v>42175</v>
      </c>
      <c r="L5" s="573">
        <v>42202</v>
      </c>
      <c r="M5" s="574">
        <v>42432</v>
      </c>
      <c r="N5" s="570">
        <v>42523</v>
      </c>
      <c r="O5" s="570">
        <v>43016</v>
      </c>
      <c r="P5" s="571">
        <v>38201</v>
      </c>
      <c r="Q5" s="726">
        <v>38201</v>
      </c>
    </row>
    <row r="6" spans="1:19" ht="15" thickBot="1">
      <c r="A6" s="82" t="s">
        <v>534</v>
      </c>
      <c r="B6" s="86" t="s">
        <v>535</v>
      </c>
      <c r="C6" s="24">
        <v>42600</v>
      </c>
      <c r="D6" s="239">
        <v>1.8569721676488422E-2</v>
      </c>
      <c r="E6" s="11"/>
      <c r="H6" s="165" t="s">
        <v>562</v>
      </c>
      <c r="I6" s="1" t="s">
        <v>530</v>
      </c>
      <c r="J6" s="573">
        <v>0</v>
      </c>
      <c r="K6" s="573">
        <v>485</v>
      </c>
      <c r="L6" s="573">
        <v>553</v>
      </c>
      <c r="M6" s="574">
        <v>568</v>
      </c>
      <c r="N6" s="570">
        <v>11782</v>
      </c>
      <c r="O6" s="570">
        <v>19888</v>
      </c>
      <c r="P6" s="571">
        <v>32447</v>
      </c>
      <c r="Q6" s="726">
        <v>257570</v>
      </c>
    </row>
    <row r="7" spans="1:19" ht="14.25">
      <c r="A7" s="82" t="s">
        <v>562</v>
      </c>
      <c r="B7" s="86" t="s">
        <v>530</v>
      </c>
      <c r="C7" s="24">
        <v>577</v>
      </c>
      <c r="D7" s="239">
        <v>2.5151946965572345E-4</v>
      </c>
      <c r="E7" s="11"/>
      <c r="H7" s="575" t="s">
        <v>527</v>
      </c>
      <c r="I7" s="576" t="s">
        <v>528</v>
      </c>
      <c r="J7" s="577">
        <v>35489</v>
      </c>
      <c r="K7" s="577">
        <v>61290</v>
      </c>
      <c r="L7" s="577">
        <v>76591</v>
      </c>
      <c r="M7" s="578">
        <v>102327</v>
      </c>
      <c r="N7" s="578">
        <v>143190</v>
      </c>
      <c r="O7" s="578">
        <v>215518</v>
      </c>
      <c r="P7" s="579">
        <v>347528</v>
      </c>
      <c r="Q7" s="726">
        <v>347528</v>
      </c>
    </row>
    <row r="8" spans="1:19" ht="12.75" customHeight="1">
      <c r="A8" s="214" t="s">
        <v>616</v>
      </c>
      <c r="B8" s="117" t="s">
        <v>623</v>
      </c>
      <c r="C8" s="115">
        <v>1981016</v>
      </c>
      <c r="D8" s="245">
        <v>0.86354262339601862</v>
      </c>
      <c r="E8" s="11"/>
      <c r="H8" s="28" t="s">
        <v>561</v>
      </c>
      <c r="I8" s="1" t="s">
        <v>530</v>
      </c>
      <c r="J8" s="573">
        <v>25130</v>
      </c>
      <c r="K8" s="573">
        <v>29503</v>
      </c>
      <c r="L8" s="573">
        <v>30479</v>
      </c>
      <c r="M8" s="574">
        <v>82477</v>
      </c>
      <c r="N8" s="574">
        <v>141039</v>
      </c>
      <c r="O8" s="574">
        <v>162945</v>
      </c>
      <c r="P8" s="580">
        <v>257570</v>
      </c>
      <c r="Q8" s="726">
        <v>257570</v>
      </c>
    </row>
    <row r="9" spans="1:19" ht="17.25" customHeight="1">
      <c r="A9" s="102" t="s">
        <v>527</v>
      </c>
      <c r="B9" s="19" t="s">
        <v>528</v>
      </c>
      <c r="C9" s="24">
        <v>102023</v>
      </c>
      <c r="D9" s="239">
        <v>4.4472739779351601E-2</v>
      </c>
      <c r="E9" s="11"/>
      <c r="H9" s="28" t="s">
        <v>624</v>
      </c>
      <c r="I9" s="1" t="s">
        <v>625</v>
      </c>
      <c r="J9" s="1"/>
      <c r="K9" s="573">
        <v>674</v>
      </c>
      <c r="L9" s="573">
        <v>69876</v>
      </c>
      <c r="M9" s="574">
        <v>55443</v>
      </c>
      <c r="N9" s="574">
        <v>3</v>
      </c>
      <c r="O9" s="574">
        <v>0</v>
      </c>
      <c r="P9" s="580">
        <v>0</v>
      </c>
      <c r="Q9" s="580">
        <v>0</v>
      </c>
    </row>
    <row r="10" spans="1:19" ht="17.25" customHeight="1">
      <c r="A10" s="102" t="s">
        <v>561</v>
      </c>
      <c r="B10" s="19" t="s">
        <v>530</v>
      </c>
      <c r="C10" s="24">
        <v>84078</v>
      </c>
      <c r="D10" s="239">
        <v>3.6650353500370741E-2</v>
      </c>
      <c r="E10" s="11"/>
      <c r="H10" s="28" t="s">
        <v>626</v>
      </c>
      <c r="I10" s="1" t="s">
        <v>627</v>
      </c>
      <c r="J10" s="573">
        <v>29335</v>
      </c>
      <c r="K10" s="573">
        <v>31712</v>
      </c>
      <c r="L10" s="573">
        <v>40402</v>
      </c>
      <c r="M10" s="574">
        <v>43133</v>
      </c>
      <c r="N10" s="574">
        <v>55088</v>
      </c>
      <c r="O10" s="574">
        <v>51683</v>
      </c>
      <c r="P10" s="580">
        <v>0</v>
      </c>
      <c r="Q10" s="580">
        <v>0</v>
      </c>
    </row>
    <row r="11" spans="1:19" ht="17.25" customHeight="1">
      <c r="A11" s="101" t="s">
        <v>624</v>
      </c>
      <c r="B11" s="19" t="s">
        <v>625</v>
      </c>
      <c r="C11" s="24">
        <v>57977</v>
      </c>
      <c r="D11" s="239">
        <v>2.5272693747365474E-2</v>
      </c>
      <c r="E11" s="11"/>
      <c r="H11" s="28" t="s">
        <v>531</v>
      </c>
      <c r="I11" s="1" t="s">
        <v>532</v>
      </c>
      <c r="J11" s="573">
        <v>13490</v>
      </c>
      <c r="K11" s="573">
        <v>21214</v>
      </c>
      <c r="L11" s="573">
        <v>21274</v>
      </c>
      <c r="M11" s="573">
        <v>23574</v>
      </c>
      <c r="N11" s="573">
        <v>50687</v>
      </c>
      <c r="O11" s="573">
        <v>37408</v>
      </c>
      <c r="P11" s="573">
        <v>111733</v>
      </c>
      <c r="Q11" s="573">
        <v>111733</v>
      </c>
    </row>
    <row r="12" spans="1:19" ht="17.25" customHeight="1">
      <c r="A12" s="101" t="s">
        <v>626</v>
      </c>
      <c r="B12" s="19" t="s">
        <v>627</v>
      </c>
      <c r="C12" s="24">
        <v>43273</v>
      </c>
      <c r="D12" s="239">
        <v>1.8863088406260175E-2</v>
      </c>
      <c r="E12" s="11"/>
      <c r="H12" s="28" t="s">
        <v>540</v>
      </c>
      <c r="I12" s="1" t="s">
        <v>541</v>
      </c>
      <c r="J12" s="573">
        <v>561</v>
      </c>
      <c r="K12" s="573">
        <v>663</v>
      </c>
      <c r="L12" s="573">
        <v>888</v>
      </c>
      <c r="M12" s="573">
        <v>1590</v>
      </c>
      <c r="N12" s="573">
        <v>4769</v>
      </c>
      <c r="O12" s="573">
        <v>4361</v>
      </c>
      <c r="P12" s="573">
        <v>14212</v>
      </c>
      <c r="Q12" s="573">
        <v>14212</v>
      </c>
    </row>
    <row r="13" spans="1:19" ht="17.25" customHeight="1">
      <c r="A13" s="102" t="s">
        <v>531</v>
      </c>
      <c r="B13" s="19" t="s">
        <v>532</v>
      </c>
      <c r="C13" s="24">
        <v>23739</v>
      </c>
      <c r="D13" s="239">
        <v>1.0348042790567105E-2</v>
      </c>
      <c r="E13" s="11"/>
      <c r="H13" s="28" t="s">
        <v>542</v>
      </c>
      <c r="I13" s="1" t="s">
        <v>543</v>
      </c>
      <c r="J13" s="573">
        <v>0</v>
      </c>
      <c r="K13" s="573">
        <v>0</v>
      </c>
      <c r="L13" s="573">
        <v>0</v>
      </c>
      <c r="M13" s="573">
        <v>279</v>
      </c>
      <c r="N13" s="573">
        <v>1648</v>
      </c>
      <c r="O13" s="573">
        <v>1331</v>
      </c>
      <c r="P13" s="573">
        <v>2387</v>
      </c>
      <c r="Q13" s="573">
        <v>2387</v>
      </c>
    </row>
    <row r="14" spans="1:19" ht="17.25" customHeight="1">
      <c r="A14" s="102" t="s">
        <v>540</v>
      </c>
      <c r="B14" s="19" t="s">
        <v>541</v>
      </c>
      <c r="C14" s="24">
        <v>1611</v>
      </c>
      <c r="D14" s="239">
        <v>7.0224933382213254E-4</v>
      </c>
      <c r="E14" s="11"/>
      <c r="H14" s="1" t="s">
        <v>545</v>
      </c>
      <c r="I14" s="1" t="s">
        <v>546</v>
      </c>
      <c r="J14" s="573">
        <v>227</v>
      </c>
      <c r="K14" s="573">
        <v>17</v>
      </c>
      <c r="L14" s="573">
        <v>15</v>
      </c>
      <c r="M14" s="573">
        <v>15</v>
      </c>
      <c r="N14" s="573">
        <v>42</v>
      </c>
      <c r="O14" s="573">
        <v>28</v>
      </c>
      <c r="P14" s="573">
        <v>11</v>
      </c>
      <c r="Q14" s="573">
        <v>11</v>
      </c>
    </row>
    <row r="15" spans="1:19" ht="17.25" customHeight="1">
      <c r="A15" s="12" t="s">
        <v>542</v>
      </c>
      <c r="B15" s="19" t="s">
        <v>543</v>
      </c>
      <c r="C15" s="24">
        <v>317</v>
      </c>
      <c r="D15" s="239">
        <v>1.381831401748082E-4</v>
      </c>
      <c r="E15" s="11"/>
      <c r="H15" s="1" t="s">
        <v>537</v>
      </c>
      <c r="I15" s="1" t="s">
        <v>538</v>
      </c>
      <c r="J15" s="1" t="s">
        <v>628</v>
      </c>
      <c r="K15" s="1" t="s">
        <v>628</v>
      </c>
      <c r="L15" s="1" t="s">
        <v>628</v>
      </c>
      <c r="M15" s="1" t="s">
        <v>628</v>
      </c>
      <c r="N15" s="1" t="s">
        <v>628</v>
      </c>
      <c r="O15" s="1" t="s">
        <v>628</v>
      </c>
      <c r="P15" s="1" t="s">
        <v>628</v>
      </c>
      <c r="Q15" s="658">
        <v>30095</v>
      </c>
    </row>
    <row r="16" spans="1:19" ht="17.25" customHeight="1">
      <c r="A16" s="247" t="s">
        <v>545</v>
      </c>
      <c r="B16" s="19" t="s">
        <v>546</v>
      </c>
      <c r="C16" s="24">
        <v>14</v>
      </c>
      <c r="D16" s="239">
        <v>6.1027254335877446E-6</v>
      </c>
      <c r="E16" s="11"/>
    </row>
    <row r="17" spans="1:25" ht="17.25" customHeight="1">
      <c r="A17" s="12" t="s">
        <v>554</v>
      </c>
      <c r="B17" s="19" t="s">
        <v>555</v>
      </c>
      <c r="C17" s="24">
        <v>3</v>
      </c>
      <c r="D17" s="239">
        <v>1.3077268786259451E-6</v>
      </c>
      <c r="E17" s="11"/>
    </row>
    <row r="18" spans="1:25" ht="17.25" customHeight="1">
      <c r="A18" s="12" t="s">
        <v>556</v>
      </c>
      <c r="B18" s="19" t="s">
        <v>629</v>
      </c>
      <c r="C18" s="24">
        <v>2</v>
      </c>
      <c r="D18" s="239">
        <v>8.7181791908396347E-7</v>
      </c>
      <c r="E18" s="11"/>
    </row>
    <row r="19" spans="1:25" ht="24" customHeight="1">
      <c r="A19" s="102" t="s">
        <v>630</v>
      </c>
      <c r="B19" s="19" t="s">
        <v>631</v>
      </c>
      <c r="C19" s="24">
        <v>2</v>
      </c>
      <c r="D19" s="239">
        <v>8.7181791908396347E-7</v>
      </c>
      <c r="E19" s="11"/>
    </row>
    <row r="20" spans="1:25" ht="17.25" customHeight="1">
      <c r="A20" s="12" t="s">
        <v>551</v>
      </c>
      <c r="B20" s="19" t="s">
        <v>552</v>
      </c>
      <c r="C20" s="24">
        <v>1</v>
      </c>
      <c r="D20" s="239">
        <v>4.3590895954198173E-7</v>
      </c>
      <c r="E20" s="11"/>
    </row>
    <row r="21" spans="1:25" ht="15.75" customHeight="1">
      <c r="A21" s="12" t="s">
        <v>548</v>
      </c>
      <c r="B21" s="19" t="s">
        <v>632</v>
      </c>
      <c r="C21" s="24">
        <v>1</v>
      </c>
      <c r="D21" s="239">
        <v>4.3590895954198173E-7</v>
      </c>
      <c r="E21" s="11"/>
    </row>
    <row r="22" spans="1:25" ht="23.25" customHeight="1">
      <c r="A22" s="116" t="s">
        <v>616</v>
      </c>
      <c r="B22" s="117" t="s">
        <v>633</v>
      </c>
      <c r="C22" s="115">
        <v>313041</v>
      </c>
      <c r="D22" s="246">
        <v>0.13645737660398147</v>
      </c>
      <c r="E22" s="11"/>
    </row>
    <row r="23" spans="1:25" ht="26.25" customHeight="1">
      <c r="A23" s="854" t="s">
        <v>634</v>
      </c>
      <c r="B23" s="855"/>
      <c r="C23" s="856">
        <v>2294057</v>
      </c>
      <c r="D23" s="857"/>
      <c r="E23" s="11"/>
      <c r="H23" s="566" t="s">
        <v>618</v>
      </c>
      <c r="I23" s="566" t="s">
        <v>635</v>
      </c>
      <c r="J23" s="566">
        <v>2016</v>
      </c>
      <c r="K23" s="566">
        <v>2017</v>
      </c>
      <c r="L23" s="566">
        <v>2018</v>
      </c>
      <c r="M23" s="566">
        <v>2019</v>
      </c>
      <c r="N23" s="566">
        <v>2020</v>
      </c>
      <c r="O23" s="566">
        <v>2021</v>
      </c>
      <c r="P23" s="566">
        <v>2022</v>
      </c>
      <c r="Q23" s="566">
        <v>2023</v>
      </c>
      <c r="Y23" s="22" t="s">
        <v>436</v>
      </c>
    </row>
    <row r="24" spans="1:25" ht="21.75" customHeight="1">
      <c r="A24" s="56"/>
      <c r="B24" s="58"/>
      <c r="C24" s="21"/>
      <c r="D24" s="2"/>
      <c r="E24" s="11"/>
      <c r="H24" s="584" t="s">
        <v>566</v>
      </c>
      <c r="I24" s="585" t="s">
        <v>528</v>
      </c>
      <c r="J24" s="569">
        <v>1538148</v>
      </c>
      <c r="K24" s="569">
        <v>1661527</v>
      </c>
      <c r="L24" s="569">
        <v>1859924</v>
      </c>
      <c r="M24" s="570">
        <v>2136885</v>
      </c>
      <c r="N24" s="570">
        <v>2344807</v>
      </c>
      <c r="O24" s="570">
        <v>2539089</v>
      </c>
      <c r="P24" s="573">
        <v>2643420</v>
      </c>
      <c r="Q24" s="573">
        <v>2643420</v>
      </c>
    </row>
    <row r="25" spans="1:25" ht="26.25" customHeight="1">
      <c r="C25" s="21">
        <v>1614757</v>
      </c>
      <c r="D25" s="20">
        <v>1614757</v>
      </c>
      <c r="H25" s="28" t="s">
        <v>567</v>
      </c>
      <c r="I25" s="1" t="s">
        <v>530</v>
      </c>
      <c r="J25" s="573">
        <v>440327</v>
      </c>
      <c r="K25" s="573">
        <v>484830</v>
      </c>
      <c r="L25" s="573">
        <v>522335</v>
      </c>
      <c r="M25" s="574">
        <v>602400</v>
      </c>
      <c r="N25" s="574">
        <v>705540</v>
      </c>
      <c r="O25" s="574">
        <v>727052</v>
      </c>
      <c r="P25" s="573">
        <v>696464</v>
      </c>
      <c r="Q25" s="573">
        <v>696464</v>
      </c>
    </row>
    <row r="26" spans="1:25" ht="24.75" customHeight="1">
      <c r="H26" s="28" t="s">
        <v>570</v>
      </c>
      <c r="I26" s="1" t="s">
        <v>532</v>
      </c>
      <c r="J26" s="573">
        <v>267472</v>
      </c>
      <c r="K26" s="573">
        <v>297318</v>
      </c>
      <c r="L26" s="573">
        <v>319907</v>
      </c>
      <c r="M26" s="574">
        <v>372480</v>
      </c>
      <c r="N26" s="574">
        <v>410217</v>
      </c>
      <c r="O26" s="574">
        <v>468987</v>
      </c>
      <c r="P26" s="573">
        <v>410032</v>
      </c>
      <c r="Q26" s="573">
        <v>410032</v>
      </c>
    </row>
    <row r="27" spans="1:25" ht="20.25" customHeight="1">
      <c r="A27" s="853" t="s">
        <v>636</v>
      </c>
      <c r="B27" s="853"/>
      <c r="C27" s="853"/>
      <c r="D27" s="853"/>
      <c r="H27" s="28" t="s">
        <v>637</v>
      </c>
      <c r="I27" s="1" t="s">
        <v>627</v>
      </c>
      <c r="J27" s="573">
        <v>640265</v>
      </c>
      <c r="K27" s="573">
        <v>543593</v>
      </c>
      <c r="L27" s="573">
        <v>455322</v>
      </c>
      <c r="M27" s="574">
        <v>340808</v>
      </c>
      <c r="N27" s="574">
        <v>265369</v>
      </c>
      <c r="O27" s="574">
        <v>177598</v>
      </c>
      <c r="P27" s="573" t="s">
        <v>638</v>
      </c>
      <c r="Q27" s="573">
        <v>0</v>
      </c>
    </row>
    <row r="28" spans="1:25" ht="22.5">
      <c r="A28" s="31" t="s">
        <v>620</v>
      </c>
      <c r="B28" s="31" t="s">
        <v>521</v>
      </c>
      <c r="C28" s="31" t="s">
        <v>639</v>
      </c>
      <c r="D28" s="31" t="s">
        <v>492</v>
      </c>
      <c r="H28" s="28" t="s">
        <v>640</v>
      </c>
      <c r="I28" s="1" t="s">
        <v>625</v>
      </c>
      <c r="J28" s="573">
        <v>0</v>
      </c>
      <c r="K28" s="573">
        <v>441945</v>
      </c>
      <c r="L28" s="573">
        <v>347290</v>
      </c>
      <c r="M28" s="574">
        <v>217766</v>
      </c>
      <c r="N28" s="574">
        <v>126</v>
      </c>
      <c r="O28" s="574">
        <v>0</v>
      </c>
      <c r="P28" s="573" t="s">
        <v>638</v>
      </c>
      <c r="Q28" s="573">
        <v>0</v>
      </c>
    </row>
    <row r="29" spans="1:25" ht="14.25">
      <c r="A29" s="19" t="s">
        <v>566</v>
      </c>
      <c r="B29" s="19" t="s">
        <v>528</v>
      </c>
      <c r="C29" s="24">
        <v>2121178</v>
      </c>
      <c r="D29" s="25">
        <v>53.857290410906032</v>
      </c>
      <c r="H29" s="28" t="s">
        <v>571</v>
      </c>
      <c r="I29" s="1" t="s">
        <v>541</v>
      </c>
      <c r="J29" s="573">
        <v>70152</v>
      </c>
      <c r="K29" s="573">
        <v>76176</v>
      </c>
      <c r="L29" s="573">
        <v>83977</v>
      </c>
      <c r="M29" s="574">
        <v>105850</v>
      </c>
      <c r="N29" s="574">
        <v>119018</v>
      </c>
      <c r="O29" s="574">
        <v>131129</v>
      </c>
      <c r="P29" s="573">
        <v>131923</v>
      </c>
      <c r="Q29" s="573">
        <v>131923</v>
      </c>
    </row>
    <row r="30" spans="1:25" ht="14.25">
      <c r="A30" s="19" t="s">
        <v>567</v>
      </c>
      <c r="B30" s="19" t="s">
        <v>530</v>
      </c>
      <c r="C30" s="24">
        <v>593658</v>
      </c>
      <c r="D30" s="25">
        <v>15.073139222996682</v>
      </c>
      <c r="H30" s="28" t="s">
        <v>575</v>
      </c>
      <c r="I30" s="1" t="s">
        <v>576</v>
      </c>
      <c r="J30" s="573">
        <v>10084</v>
      </c>
      <c r="K30" s="573">
        <v>9712</v>
      </c>
      <c r="L30" s="573">
        <v>9354</v>
      </c>
      <c r="M30" s="574">
        <v>9085</v>
      </c>
      <c r="N30" s="574">
        <v>8613</v>
      </c>
      <c r="O30" s="574">
        <v>8148</v>
      </c>
      <c r="P30" s="573">
        <v>7586</v>
      </c>
      <c r="Q30" s="573">
        <v>7586</v>
      </c>
    </row>
    <row r="31" spans="1:25" ht="14.25">
      <c r="A31" s="19" t="s">
        <v>570</v>
      </c>
      <c r="B31" s="19" t="s">
        <v>532</v>
      </c>
      <c r="C31" s="24">
        <v>362486</v>
      </c>
      <c r="D31" s="25">
        <v>9.2036188249584363</v>
      </c>
      <c r="H31" s="28" t="s">
        <v>578</v>
      </c>
      <c r="I31" s="1" t="s">
        <v>579</v>
      </c>
      <c r="J31" s="573">
        <v>2873</v>
      </c>
      <c r="K31" s="573">
        <v>2773</v>
      </c>
      <c r="L31" s="573">
        <v>2653</v>
      </c>
      <c r="M31" s="574">
        <v>2904</v>
      </c>
      <c r="N31" s="574">
        <v>2487</v>
      </c>
      <c r="O31" s="574">
        <v>2307</v>
      </c>
      <c r="P31" s="573">
        <v>2157</v>
      </c>
      <c r="Q31" s="573">
        <v>2157</v>
      </c>
    </row>
    <row r="32" spans="1:25" ht="15" thickBot="1">
      <c r="A32" s="19" t="s">
        <v>637</v>
      </c>
      <c r="B32" s="19" t="s">
        <v>627</v>
      </c>
      <c r="C32" s="24">
        <v>360968</v>
      </c>
      <c r="D32" s="25">
        <v>9.165076389178056</v>
      </c>
      <c r="H32" s="28" t="s">
        <v>581</v>
      </c>
      <c r="I32" s="1" t="s">
        <v>546</v>
      </c>
      <c r="J32" s="573">
        <v>11042</v>
      </c>
      <c r="K32" s="573">
        <v>1563</v>
      </c>
      <c r="L32" s="573">
        <v>561</v>
      </c>
      <c r="M32" s="574">
        <v>325</v>
      </c>
      <c r="N32" s="574">
        <v>253</v>
      </c>
      <c r="O32" s="574">
        <v>254</v>
      </c>
      <c r="P32" s="573">
        <v>134</v>
      </c>
      <c r="Q32" s="573">
        <v>134</v>
      </c>
    </row>
    <row r="33" spans="1:17" ht="14.25">
      <c r="A33" s="19" t="s">
        <v>640</v>
      </c>
      <c r="B33" s="19" t="s">
        <v>625</v>
      </c>
      <c r="C33" s="24">
        <v>234896</v>
      </c>
      <c r="D33" s="25">
        <v>5.9640737780422874</v>
      </c>
      <c r="H33" s="575" t="s">
        <v>572</v>
      </c>
      <c r="I33" s="576" t="s">
        <v>523</v>
      </c>
      <c r="J33" s="577">
        <v>69569</v>
      </c>
      <c r="K33" s="577">
        <v>94903</v>
      </c>
      <c r="L33" s="577">
        <v>110203</v>
      </c>
      <c r="M33" s="577">
        <v>125908</v>
      </c>
      <c r="N33" s="577">
        <v>116443</v>
      </c>
      <c r="O33" s="577">
        <v>128263</v>
      </c>
      <c r="P33" s="573">
        <v>133503</v>
      </c>
      <c r="Q33" s="573">
        <v>133503</v>
      </c>
    </row>
    <row r="34" spans="1:17" ht="14.25">
      <c r="A34" s="19" t="s">
        <v>571</v>
      </c>
      <c r="B34" s="19" t="s">
        <v>541</v>
      </c>
      <c r="C34" s="24">
        <v>101943</v>
      </c>
      <c r="D34" s="25">
        <v>2.5883606921998035</v>
      </c>
      <c r="H34" s="28" t="s">
        <v>574</v>
      </c>
      <c r="I34" s="1" t="s">
        <v>525</v>
      </c>
      <c r="J34" s="573">
        <v>8243</v>
      </c>
      <c r="K34" s="573">
        <v>12669</v>
      </c>
      <c r="L34" s="573">
        <v>16789</v>
      </c>
      <c r="M34" s="574">
        <v>21206</v>
      </c>
      <c r="N34" s="574">
        <v>53726</v>
      </c>
      <c r="O34" s="574">
        <v>48207</v>
      </c>
      <c r="P34" s="573">
        <v>49706</v>
      </c>
      <c r="Q34" s="573">
        <v>7436</v>
      </c>
    </row>
    <row r="35" spans="1:17" ht="14.25">
      <c r="A35" s="19" t="s">
        <v>575</v>
      </c>
      <c r="B35" s="19" t="s">
        <v>576</v>
      </c>
      <c r="C35" s="24">
        <v>9025</v>
      </c>
      <c r="D35" s="25">
        <v>0.22914722194857148</v>
      </c>
      <c r="H35" s="28" t="s">
        <v>641</v>
      </c>
      <c r="I35" s="1" t="s">
        <v>622</v>
      </c>
      <c r="J35" s="573">
        <v>239</v>
      </c>
      <c r="K35" s="573">
        <v>702</v>
      </c>
      <c r="L35" s="573">
        <v>1104</v>
      </c>
      <c r="M35" s="574">
        <v>2212</v>
      </c>
      <c r="N35" s="574">
        <v>2776</v>
      </c>
      <c r="O35" s="574">
        <v>2969</v>
      </c>
      <c r="P35" s="573">
        <v>2776</v>
      </c>
      <c r="Q35" s="573">
        <v>2776</v>
      </c>
    </row>
    <row r="36" spans="1:17" ht="14.25">
      <c r="A36" s="19" t="s">
        <v>578</v>
      </c>
      <c r="B36" s="19" t="s">
        <v>579</v>
      </c>
      <c r="C36" s="24">
        <v>2601</v>
      </c>
      <c r="D36" s="25">
        <v>6.6040102414208796E-2</v>
      </c>
      <c r="H36" s="28" t="s">
        <v>580</v>
      </c>
      <c r="I36" s="1" t="s">
        <v>535</v>
      </c>
      <c r="J36" s="573">
        <v>57</v>
      </c>
      <c r="K36" s="573">
        <v>149</v>
      </c>
      <c r="L36" s="573">
        <v>218</v>
      </c>
      <c r="M36" s="574">
        <v>474</v>
      </c>
      <c r="N36" s="574">
        <v>724</v>
      </c>
      <c r="O36" s="574">
        <v>1002</v>
      </c>
      <c r="P36" s="573">
        <v>824</v>
      </c>
      <c r="Q36" s="573">
        <v>824</v>
      </c>
    </row>
    <row r="37" spans="1:17" ht="14.25">
      <c r="A37" s="19" t="s">
        <v>573</v>
      </c>
      <c r="B37" s="19" t="s">
        <v>642</v>
      </c>
      <c r="C37" s="24">
        <v>881</v>
      </c>
      <c r="D37" s="25">
        <v>2.2368831306004599E-2</v>
      </c>
      <c r="H37" s="28" t="s">
        <v>568</v>
      </c>
      <c r="I37" s="1" t="s">
        <v>530</v>
      </c>
      <c r="J37" s="573">
        <v>0</v>
      </c>
      <c r="K37" s="573">
        <v>0</v>
      </c>
      <c r="L37" s="573">
        <v>0</v>
      </c>
      <c r="M37" s="574">
        <v>34</v>
      </c>
      <c r="N37" s="574">
        <v>436</v>
      </c>
      <c r="O37" s="574">
        <v>4909</v>
      </c>
      <c r="P37" s="573">
        <v>7221</v>
      </c>
      <c r="Q37" s="573">
        <v>696464</v>
      </c>
    </row>
    <row r="38" spans="1:17" ht="15" thickBot="1">
      <c r="A38" s="19" t="s">
        <v>581</v>
      </c>
      <c r="B38" s="19" t="s">
        <v>546</v>
      </c>
      <c r="C38" s="24">
        <v>349</v>
      </c>
      <c r="D38" s="25">
        <v>8.8612055911414349E-3</v>
      </c>
      <c r="H38" s="581" t="s">
        <v>577</v>
      </c>
      <c r="I38" s="586" t="s">
        <v>643</v>
      </c>
      <c r="J38" s="582">
        <v>0</v>
      </c>
      <c r="K38" s="582">
        <v>0</v>
      </c>
      <c r="L38" s="582">
        <v>0</v>
      </c>
      <c r="M38" s="583">
        <v>2280</v>
      </c>
      <c r="N38" s="583">
        <v>3469</v>
      </c>
      <c r="O38" s="583">
        <v>2835</v>
      </c>
      <c r="P38" s="573">
        <v>4510</v>
      </c>
      <c r="Q38" s="573"/>
    </row>
    <row r="39" spans="1:17" ht="15">
      <c r="A39" s="19" t="s">
        <v>586</v>
      </c>
      <c r="B39" s="19" t="s">
        <v>587</v>
      </c>
      <c r="C39" s="24">
        <v>37</v>
      </c>
      <c r="D39" s="25">
        <v>9.3944013430439274E-4</v>
      </c>
      <c r="E39" s="14"/>
    </row>
    <row r="40" spans="1:17" ht="15">
      <c r="A40" s="19" t="s">
        <v>644</v>
      </c>
      <c r="B40" s="19" t="s">
        <v>645</v>
      </c>
      <c r="C40" s="24">
        <v>5</v>
      </c>
      <c r="D40" s="25">
        <v>1.2695136950059363E-4</v>
      </c>
      <c r="E40" s="14"/>
      <c r="K40" s="22" t="s">
        <v>436</v>
      </c>
    </row>
    <row r="41" spans="1:17" ht="14.25" customHeight="1">
      <c r="A41" s="19" t="s">
        <v>646</v>
      </c>
      <c r="B41" s="19" t="s">
        <v>647</v>
      </c>
      <c r="C41" s="24">
        <v>2</v>
      </c>
      <c r="D41" s="25">
        <v>5.2797892308139063E-5</v>
      </c>
      <c r="E41" s="14"/>
    </row>
    <row r="42" spans="1:17" ht="15">
      <c r="A42" s="19" t="s">
        <v>590</v>
      </c>
      <c r="B42" s="19" t="s">
        <v>591</v>
      </c>
      <c r="C42" s="24">
        <v>1</v>
      </c>
      <c r="D42" s="25">
        <v>2.6398946154069531E-5</v>
      </c>
      <c r="E42" s="14"/>
    </row>
    <row r="43" spans="1:17" ht="25.5">
      <c r="A43" s="233" t="s">
        <v>616</v>
      </c>
      <c r="B43" s="234" t="s">
        <v>616</v>
      </c>
      <c r="C43" s="235">
        <v>3788030</v>
      </c>
      <c r="D43" s="224">
        <v>96.179043071045029</v>
      </c>
      <c r="E43" s="14"/>
    </row>
    <row r="44" spans="1:17" ht="15">
      <c r="A44" s="19" t="s">
        <v>572</v>
      </c>
      <c r="B44" s="83" t="s">
        <v>523</v>
      </c>
      <c r="C44" s="24">
        <v>124781</v>
      </c>
      <c r="D44" s="25">
        <v>3.1682237675307148</v>
      </c>
      <c r="E44" s="14"/>
    </row>
    <row r="45" spans="1:17" ht="15">
      <c r="A45" s="19" t="s">
        <v>574</v>
      </c>
      <c r="B45" s="83" t="s">
        <v>525</v>
      </c>
      <c r="C45" s="24">
        <v>21088</v>
      </c>
      <c r="D45" s="25">
        <v>0.53543009600570368</v>
      </c>
      <c r="E45" s="14"/>
    </row>
    <row r="46" spans="1:17" ht="14.25" customHeight="1">
      <c r="A46" s="209" t="s">
        <v>577</v>
      </c>
      <c r="B46" s="19" t="s">
        <v>648</v>
      </c>
      <c r="C46" s="24">
        <v>2218</v>
      </c>
      <c r="D46" s="25">
        <v>5.6315627510463331E-2</v>
      </c>
      <c r="E46" s="14"/>
    </row>
    <row r="47" spans="1:17" ht="15.75" customHeight="1">
      <c r="A47" s="19" t="s">
        <v>641</v>
      </c>
      <c r="B47" s="85" t="s">
        <v>622</v>
      </c>
      <c r="C47" s="24">
        <v>1867</v>
      </c>
      <c r="D47" s="25">
        <v>4.7403641371521657E-2</v>
      </c>
    </row>
    <row r="48" spans="1:17" ht="15" customHeight="1">
      <c r="A48" s="209" t="s">
        <v>580</v>
      </c>
      <c r="B48" s="19" t="s">
        <v>535</v>
      </c>
      <c r="C48" s="24">
        <v>475</v>
      </c>
      <c r="D48" s="25">
        <v>1.2060380102556393E-2</v>
      </c>
    </row>
    <row r="49" spans="1:5" ht="14.25">
      <c r="A49" s="19" t="s">
        <v>568</v>
      </c>
      <c r="B49" s="85" t="s">
        <v>649</v>
      </c>
      <c r="C49" s="24">
        <v>29</v>
      </c>
      <c r="D49" s="25">
        <v>7.36317943103443E-4</v>
      </c>
    </row>
    <row r="50" spans="1:5" ht="18.75" customHeight="1">
      <c r="A50" s="209" t="s">
        <v>582</v>
      </c>
      <c r="B50" s="19" t="s">
        <v>650</v>
      </c>
      <c r="C50" s="24">
        <v>23</v>
      </c>
      <c r="D50" s="25">
        <v>5.8397629970273067E-4</v>
      </c>
    </row>
    <row r="51" spans="1:5" ht="22.5" customHeight="1">
      <c r="A51" s="12" t="s">
        <v>651</v>
      </c>
      <c r="B51" s="19" t="s">
        <v>652</v>
      </c>
      <c r="C51" s="24">
        <v>3</v>
      </c>
      <c r="D51" s="25">
        <v>7.6170821700356179E-5</v>
      </c>
    </row>
    <row r="52" spans="1:5" ht="14.25">
      <c r="A52" s="19" t="s">
        <v>653</v>
      </c>
      <c r="B52" s="85" t="s">
        <v>654</v>
      </c>
      <c r="C52" s="24">
        <v>1</v>
      </c>
      <c r="D52" s="25">
        <v>2.5390273900118727E-5</v>
      </c>
    </row>
    <row r="53" spans="1:5" ht="14.25">
      <c r="A53" s="19" t="s">
        <v>655</v>
      </c>
      <c r="B53" s="19" t="s">
        <v>656</v>
      </c>
      <c r="C53" s="24">
        <v>1</v>
      </c>
      <c r="D53" s="25">
        <v>2.5390273900118727E-5</v>
      </c>
    </row>
    <row r="54" spans="1:5" ht="14.25">
      <c r="A54" s="19" t="s">
        <v>657</v>
      </c>
      <c r="B54" s="19" t="s">
        <v>658</v>
      </c>
      <c r="C54" s="24">
        <v>0</v>
      </c>
      <c r="D54" s="25">
        <v>0</v>
      </c>
    </row>
    <row r="55" spans="1:5" ht="18.75" customHeight="1">
      <c r="A55" s="225" t="s">
        <v>282</v>
      </c>
      <c r="B55" s="223" t="s">
        <v>633</v>
      </c>
      <c r="C55" s="226">
        <v>150486</v>
      </c>
      <c r="D55" s="224">
        <v>3.8208807581332667</v>
      </c>
    </row>
    <row r="56" spans="1:5" ht="27.75" customHeight="1">
      <c r="A56" s="858" t="s">
        <v>616</v>
      </c>
      <c r="B56" s="858"/>
      <c r="C56" s="856">
        <v>3938516</v>
      </c>
      <c r="D56" s="857"/>
    </row>
    <row r="57" spans="1:5" ht="16.5" customHeight="1">
      <c r="A57" s="56"/>
      <c r="B57" s="58"/>
    </row>
    <row r="58" spans="1:5" ht="15">
      <c r="A58" s="56"/>
      <c r="B58" s="58"/>
      <c r="E58" s="14"/>
    </row>
    <row r="59" spans="1:5">
      <c r="A59" s="56"/>
      <c r="B59" s="58"/>
    </row>
    <row r="60" spans="1:5" ht="15">
      <c r="A60" s="853" t="s">
        <v>595</v>
      </c>
      <c r="B60" s="853"/>
      <c r="C60" s="853"/>
      <c r="D60" s="853"/>
    </row>
    <row r="61" spans="1:5" ht="22.5">
      <c r="A61" s="31" t="s">
        <v>620</v>
      </c>
      <c r="B61" s="31" t="s">
        <v>521</v>
      </c>
      <c r="C61" s="31" t="s">
        <v>639</v>
      </c>
      <c r="D61" s="31" t="s">
        <v>492</v>
      </c>
    </row>
    <row r="62" spans="1:5">
      <c r="A62" s="19" t="s">
        <v>596</v>
      </c>
      <c r="B62" s="19" t="s">
        <v>597</v>
      </c>
      <c r="C62" s="5">
        <v>91123</v>
      </c>
      <c r="D62" s="25">
        <v>86.239270132402069</v>
      </c>
    </row>
    <row r="63" spans="1:5" ht="14.25">
      <c r="A63" s="19" t="s">
        <v>659</v>
      </c>
      <c r="B63" s="19" t="s">
        <v>660</v>
      </c>
      <c r="C63" s="24">
        <v>23</v>
      </c>
      <c r="D63" s="25">
        <v>2.1767316846956833E-2</v>
      </c>
    </row>
    <row r="64" spans="1:5" ht="14.25">
      <c r="A64" s="19" t="s">
        <v>661</v>
      </c>
      <c r="B64" s="19" t="s">
        <v>662</v>
      </c>
      <c r="C64" s="24">
        <v>25</v>
      </c>
      <c r="D64" s="25">
        <v>2.3660127007561777E-2</v>
      </c>
    </row>
    <row r="65" spans="1:5" ht="14.25">
      <c r="A65" s="19" t="s">
        <v>602</v>
      </c>
      <c r="B65" s="19" t="s">
        <v>603</v>
      </c>
      <c r="C65" s="24">
        <v>9035</v>
      </c>
      <c r="D65" s="25">
        <v>8.5507699005328259</v>
      </c>
    </row>
    <row r="66" spans="1:5" ht="14.25">
      <c r="A66" s="19" t="s">
        <v>604</v>
      </c>
      <c r="B66" s="19" t="s">
        <v>605</v>
      </c>
      <c r="C66" s="24">
        <v>3569</v>
      </c>
      <c r="D66" s="25">
        <v>3.3777197315995191</v>
      </c>
    </row>
    <row r="67" spans="1:5" ht="14.25">
      <c r="A67" s="19" t="s">
        <v>606</v>
      </c>
      <c r="B67" s="19" t="s">
        <v>607</v>
      </c>
      <c r="C67" s="24">
        <v>1888</v>
      </c>
      <c r="D67" s="25">
        <v>1.7868127916110654</v>
      </c>
    </row>
    <row r="68" spans="1:5" ht="15">
      <c r="A68" s="227"/>
      <c r="B68" s="108" t="s">
        <v>616</v>
      </c>
      <c r="C68" s="243">
        <v>105663</v>
      </c>
      <c r="D68" s="114">
        <v>100</v>
      </c>
    </row>
    <row r="69" spans="1:5">
      <c r="A69" s="56"/>
      <c r="B69" s="58"/>
    </row>
    <row r="70" spans="1:5">
      <c r="A70" s="56"/>
      <c r="B70" s="58"/>
    </row>
    <row r="71" spans="1:5" ht="21.75" customHeight="1">
      <c r="A71" s="237" t="s">
        <v>444</v>
      </c>
      <c r="B71" s="217" t="s">
        <v>663</v>
      </c>
    </row>
    <row r="72" spans="1:5">
      <c r="A72" s="238"/>
      <c r="B72" s="221" t="e">
        <v>#REF!</v>
      </c>
    </row>
    <row r="73" spans="1:5">
      <c r="A73" s="219" t="s">
        <v>431</v>
      </c>
      <c r="B73" s="220" t="s">
        <v>664</v>
      </c>
    </row>
    <row r="74" spans="1:5">
      <c r="A74" s="56"/>
      <c r="B74" s="58"/>
    </row>
    <row r="75" spans="1:5">
      <c r="A75" s="56"/>
      <c r="B75" s="58"/>
    </row>
    <row r="76" spans="1:5" ht="15">
      <c r="A76" s="56"/>
      <c r="B76" s="58"/>
      <c r="E76" s="240"/>
    </row>
    <row r="77" spans="1:5" ht="15" hidden="1">
      <c r="A77" s="241" t="s">
        <v>665</v>
      </c>
      <c r="B77" s="241" t="s">
        <v>666</v>
      </c>
      <c r="E77" s="240"/>
    </row>
    <row r="78" spans="1:5" ht="15" hidden="1">
      <c r="A78" s="728" t="s">
        <v>582</v>
      </c>
      <c r="B78" s="242">
        <v>23</v>
      </c>
      <c r="C78" s="727">
        <v>23</v>
      </c>
      <c r="E78" s="240"/>
    </row>
    <row r="79" spans="1:5" ht="15" hidden="1">
      <c r="A79" s="728" t="s">
        <v>575</v>
      </c>
      <c r="B79" s="242">
        <v>9025</v>
      </c>
      <c r="C79" s="727">
        <v>9025</v>
      </c>
      <c r="E79" s="240"/>
    </row>
    <row r="80" spans="1:5" ht="15" hidden="1">
      <c r="A80" s="728" t="s">
        <v>578</v>
      </c>
      <c r="B80" s="242">
        <v>2601</v>
      </c>
      <c r="C80" s="727">
        <v>2601</v>
      </c>
      <c r="E80" s="240"/>
    </row>
    <row r="81" spans="1:5" ht="15" hidden="1">
      <c r="A81" s="728" t="s">
        <v>590</v>
      </c>
      <c r="B81" s="242">
        <v>1</v>
      </c>
      <c r="C81" s="727">
        <v>1</v>
      </c>
      <c r="E81" s="240"/>
    </row>
    <row r="82" spans="1:5" ht="15" hidden="1">
      <c r="A82" s="728" t="s">
        <v>570</v>
      </c>
      <c r="B82" s="242">
        <v>362486</v>
      </c>
      <c r="C82" s="727">
        <v>362486</v>
      </c>
      <c r="E82" s="240"/>
    </row>
    <row r="83" spans="1:5" ht="15" hidden="1">
      <c r="A83" s="728" t="s">
        <v>571</v>
      </c>
      <c r="B83" s="242">
        <v>101943</v>
      </c>
      <c r="C83" s="727">
        <v>101943</v>
      </c>
      <c r="E83" s="240"/>
    </row>
    <row r="84" spans="1:5" ht="15" hidden="1">
      <c r="A84" s="728" t="s">
        <v>577</v>
      </c>
      <c r="B84" s="242">
        <v>2218</v>
      </c>
      <c r="C84" s="727">
        <v>2218</v>
      </c>
      <c r="E84" s="240"/>
    </row>
    <row r="85" spans="1:5" ht="15" hidden="1">
      <c r="A85" s="728" t="s">
        <v>566</v>
      </c>
      <c r="B85" s="242">
        <v>2121178</v>
      </c>
      <c r="C85" s="727">
        <v>2121178</v>
      </c>
      <c r="E85" s="240"/>
    </row>
    <row r="86" spans="1:5" ht="15" hidden="1">
      <c r="A86" s="728" t="s">
        <v>637</v>
      </c>
      <c r="B86" s="242">
        <v>360968</v>
      </c>
      <c r="C86" s="727">
        <v>360968</v>
      </c>
      <c r="E86" s="240"/>
    </row>
    <row r="87" spans="1:5" ht="15" hidden="1">
      <c r="A87" s="728" t="s">
        <v>586</v>
      </c>
      <c r="B87" s="242">
        <v>37</v>
      </c>
      <c r="C87" s="727">
        <v>37</v>
      </c>
      <c r="E87" s="240"/>
    </row>
    <row r="88" spans="1:5" ht="15" hidden="1">
      <c r="A88" s="728" t="s">
        <v>581</v>
      </c>
      <c r="B88" s="242">
        <v>349</v>
      </c>
      <c r="C88" s="727">
        <v>349</v>
      </c>
      <c r="E88" s="240"/>
    </row>
    <row r="89" spans="1:5" ht="15" hidden="1">
      <c r="A89" s="728" t="s">
        <v>644</v>
      </c>
      <c r="B89" s="242">
        <v>5</v>
      </c>
      <c r="C89" s="727">
        <v>5</v>
      </c>
      <c r="E89" s="240"/>
    </row>
    <row r="90" spans="1:5" ht="15" hidden="1">
      <c r="A90" s="728" t="s">
        <v>646</v>
      </c>
      <c r="B90" s="242">
        <v>2</v>
      </c>
      <c r="C90" s="727">
        <v>2</v>
      </c>
      <c r="E90" s="240"/>
    </row>
    <row r="91" spans="1:5" ht="15" hidden="1">
      <c r="A91" s="728" t="s">
        <v>567</v>
      </c>
      <c r="B91" s="242">
        <v>593658</v>
      </c>
      <c r="C91" s="727">
        <v>593658</v>
      </c>
      <c r="E91" s="240"/>
    </row>
    <row r="92" spans="1:5" ht="15" hidden="1">
      <c r="A92" s="728" t="s">
        <v>572</v>
      </c>
      <c r="B92" s="242">
        <v>124781</v>
      </c>
      <c r="C92" s="727">
        <v>124781</v>
      </c>
      <c r="E92" s="240"/>
    </row>
    <row r="93" spans="1:5" ht="15" hidden="1">
      <c r="A93" s="728" t="s">
        <v>568</v>
      </c>
      <c r="B93" s="242">
        <v>29</v>
      </c>
      <c r="C93" s="727">
        <v>29</v>
      </c>
      <c r="E93" s="729"/>
    </row>
    <row r="94" spans="1:5" ht="15" hidden="1">
      <c r="A94" s="728" t="s">
        <v>573</v>
      </c>
      <c r="B94" s="242">
        <v>881</v>
      </c>
      <c r="C94" s="727">
        <v>881</v>
      </c>
    </row>
    <row r="95" spans="1:5" ht="15" hidden="1">
      <c r="A95" s="728" t="s">
        <v>640</v>
      </c>
      <c r="B95" s="242">
        <v>234896</v>
      </c>
      <c r="C95" s="727">
        <v>234896</v>
      </c>
    </row>
    <row r="96" spans="1:5" ht="15" hidden="1">
      <c r="A96" s="728" t="s">
        <v>651</v>
      </c>
      <c r="B96" s="242">
        <v>3</v>
      </c>
      <c r="C96" s="727">
        <v>3</v>
      </c>
    </row>
    <row r="97" spans="1:3" ht="15" hidden="1">
      <c r="A97" s="728" t="s">
        <v>653</v>
      </c>
      <c r="B97" s="242">
        <v>1</v>
      </c>
      <c r="C97" s="727">
        <v>1</v>
      </c>
    </row>
    <row r="98" spans="1:3" ht="15" hidden="1">
      <c r="A98" s="728" t="s">
        <v>580</v>
      </c>
      <c r="B98" s="242">
        <v>475</v>
      </c>
      <c r="C98" s="727">
        <v>475</v>
      </c>
    </row>
    <row r="99" spans="1:3" ht="15" hidden="1">
      <c r="A99" s="728" t="s">
        <v>574</v>
      </c>
      <c r="B99" s="242">
        <v>21088</v>
      </c>
      <c r="C99" s="727">
        <v>21088</v>
      </c>
    </row>
    <row r="100" spans="1:3" ht="15" hidden="1">
      <c r="A100" s="728" t="s">
        <v>655</v>
      </c>
      <c r="B100" s="242">
        <v>1</v>
      </c>
      <c r="C100" s="727">
        <v>1</v>
      </c>
    </row>
    <row r="101" spans="1:3" ht="15" hidden="1">
      <c r="A101" s="728" t="s">
        <v>641</v>
      </c>
      <c r="B101" s="242">
        <v>1867</v>
      </c>
      <c r="C101" s="727">
        <v>1867</v>
      </c>
    </row>
    <row r="102" spans="1:3" ht="15" hidden="1">
      <c r="A102" s="730" t="s">
        <v>551</v>
      </c>
      <c r="B102" s="731">
        <v>1</v>
      </c>
      <c r="C102" s="727">
        <v>1</v>
      </c>
    </row>
    <row r="103" spans="1:3" ht="15" hidden="1">
      <c r="A103" s="730" t="s">
        <v>554</v>
      </c>
      <c r="B103" s="731">
        <v>3</v>
      </c>
      <c r="C103" s="727">
        <v>3</v>
      </c>
    </row>
    <row r="104" spans="1:3" ht="15" hidden="1">
      <c r="A104" s="730" t="s">
        <v>534</v>
      </c>
      <c r="B104" s="731">
        <v>42600</v>
      </c>
      <c r="C104" s="727">
        <v>42600</v>
      </c>
    </row>
    <row r="105" spans="1:3" ht="15" hidden="1">
      <c r="A105" s="730" t="s">
        <v>531</v>
      </c>
      <c r="B105" s="731">
        <v>23739</v>
      </c>
      <c r="C105" s="727">
        <v>23739</v>
      </c>
    </row>
    <row r="106" spans="1:3" ht="15" hidden="1">
      <c r="A106" s="730" t="s">
        <v>540</v>
      </c>
      <c r="B106" s="731">
        <v>1611</v>
      </c>
      <c r="C106" s="727">
        <v>1611</v>
      </c>
    </row>
    <row r="107" spans="1:3" ht="15" hidden="1">
      <c r="A107" s="730" t="s">
        <v>542</v>
      </c>
      <c r="B107" s="731">
        <v>317</v>
      </c>
      <c r="C107" s="727">
        <v>317</v>
      </c>
    </row>
    <row r="108" spans="1:3" ht="15" hidden="1">
      <c r="A108" s="730" t="s">
        <v>527</v>
      </c>
      <c r="B108" s="731">
        <v>102023</v>
      </c>
      <c r="C108" s="727">
        <v>102023</v>
      </c>
    </row>
    <row r="109" spans="1:3" ht="15" hidden="1">
      <c r="A109" s="730" t="s">
        <v>626</v>
      </c>
      <c r="B109" s="731">
        <v>43273</v>
      </c>
      <c r="C109" s="727">
        <v>43273</v>
      </c>
    </row>
    <row r="110" spans="1:3" ht="15" hidden="1">
      <c r="A110" s="730" t="s">
        <v>630</v>
      </c>
      <c r="B110" s="731">
        <v>2</v>
      </c>
      <c r="C110" s="727">
        <v>2</v>
      </c>
    </row>
    <row r="111" spans="1:3" ht="15" hidden="1">
      <c r="A111" s="730" t="s">
        <v>545</v>
      </c>
      <c r="B111" s="731">
        <v>14</v>
      </c>
      <c r="C111" s="727">
        <v>14</v>
      </c>
    </row>
    <row r="112" spans="1:3" ht="15" hidden="1">
      <c r="A112" s="730" t="s">
        <v>561</v>
      </c>
      <c r="B112" s="731">
        <v>84078</v>
      </c>
      <c r="C112" s="727">
        <v>84078</v>
      </c>
    </row>
    <row r="113" spans="1:3" ht="15" hidden="1">
      <c r="A113" s="730" t="s">
        <v>522</v>
      </c>
      <c r="B113" s="731">
        <v>1538843</v>
      </c>
      <c r="C113" s="727">
        <v>1538843</v>
      </c>
    </row>
    <row r="114" spans="1:3" ht="15" hidden="1">
      <c r="A114" s="730" t="s">
        <v>562</v>
      </c>
      <c r="B114" s="731">
        <v>577</v>
      </c>
      <c r="C114" s="727">
        <v>577</v>
      </c>
    </row>
    <row r="115" spans="1:3" ht="15" hidden="1">
      <c r="A115" s="730" t="s">
        <v>624</v>
      </c>
      <c r="B115" s="731">
        <v>57977</v>
      </c>
      <c r="C115" s="727">
        <v>57977</v>
      </c>
    </row>
    <row r="116" spans="1:3" ht="15" hidden="1">
      <c r="A116" s="730" t="s">
        <v>563</v>
      </c>
      <c r="B116" s="731">
        <v>350569</v>
      </c>
      <c r="C116" s="727">
        <v>350569</v>
      </c>
    </row>
    <row r="117" spans="1:3" ht="15" hidden="1">
      <c r="A117" s="730" t="s">
        <v>548</v>
      </c>
      <c r="B117" s="731">
        <v>1</v>
      </c>
      <c r="C117" s="727">
        <v>1</v>
      </c>
    </row>
    <row r="118" spans="1:3" ht="15" hidden="1">
      <c r="A118" s="730" t="s">
        <v>621</v>
      </c>
      <c r="B118" s="731">
        <v>48427</v>
      </c>
      <c r="C118" s="727">
        <v>48427</v>
      </c>
    </row>
    <row r="119" spans="1:3" ht="15" hidden="1">
      <c r="A119" s="730" t="s">
        <v>556</v>
      </c>
      <c r="B119" s="731">
        <v>2</v>
      </c>
      <c r="C119" s="727">
        <v>2</v>
      </c>
    </row>
  </sheetData>
  <sheetProtection autoFilter="0"/>
  <sortState xmlns:xlrd2="http://schemas.microsoft.com/office/spreadsheetml/2017/richdata2" ref="H2:P7">
    <sortCondition descending="1" ref="P2:P7"/>
  </sortState>
  <mergeCells count="7">
    <mergeCell ref="A60:D60"/>
    <mergeCell ref="A1:D1"/>
    <mergeCell ref="A23:B23"/>
    <mergeCell ref="C23:D23"/>
    <mergeCell ref="A27:D27"/>
    <mergeCell ref="A56:B56"/>
    <mergeCell ref="C56:D56"/>
  </mergeCells>
  <printOptions horizontalCentered="1"/>
  <pageMargins left="0.74803149606299213" right="0.74803149606299213" top="0.98425196850393704" bottom="0.98425196850393704" header="0" footer="0"/>
  <pageSetup paperSize="9" scale="79" orientation="landscape" horizontalDpi="4294967295" verticalDpi="4294967295" r:id="rId1"/>
  <headerFooter alignWithMargins="0"/>
  <rowBreaks count="2" manualBreakCount="2">
    <brk id="25" max="16383" man="1"/>
    <brk id="57" max="16383" man="1"/>
  </rowBreaks>
  <colBreaks count="1" manualBreakCount="1">
    <brk id="4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9900"/>
  </sheetPr>
  <dimension ref="A1:AV930"/>
  <sheetViews>
    <sheetView zoomScaleNormal="100" workbookViewId="0">
      <pane xSplit="13" ySplit="5" topLeftCell="AF6" activePane="bottomRight" state="frozen"/>
      <selection pane="bottomRight" activeCell="AK6" sqref="AK6"/>
      <selection pane="bottomLeft" activeCell="A6" sqref="A6"/>
      <selection pane="topRight" activeCell="N1" sqref="N1"/>
    </sheetView>
  </sheetViews>
  <sheetFormatPr defaultColWidth="11.42578125" defaultRowHeight="15" customHeight="1"/>
  <cols>
    <col min="1" max="1" width="11.42578125" style="29"/>
    <col min="2" max="10" width="10.140625" style="29" hidden="1" customWidth="1"/>
    <col min="11" max="11" width="38.42578125" style="29" bestFit="1" customWidth="1"/>
    <col min="12" max="12" width="17.42578125" style="29" customWidth="1"/>
    <col min="13" max="13" width="11.42578125" style="29" customWidth="1"/>
    <col min="14" max="14" width="11.140625" style="29" customWidth="1"/>
    <col min="15" max="16" width="11.42578125" style="29" customWidth="1"/>
    <col min="17" max="17" width="11.42578125" style="29"/>
    <col min="18" max="22" width="11.42578125" style="29" customWidth="1"/>
    <col min="23" max="23" width="11.28515625" style="29" customWidth="1"/>
    <col min="24" max="24" width="11.140625" style="29" customWidth="1"/>
    <col min="25" max="26" width="11.42578125" style="29" customWidth="1"/>
    <col min="27" max="27" width="11.42578125" style="29"/>
    <col min="28" max="32" width="11.42578125" style="29" customWidth="1"/>
    <col min="33" max="33" width="11.28515625" style="29" customWidth="1"/>
    <col min="34" max="34" width="11.140625" style="29" customWidth="1"/>
    <col min="35" max="36" width="11.42578125" style="29" customWidth="1"/>
    <col min="37" max="37" width="11.42578125" style="29"/>
    <col min="38" max="42" width="11.42578125" style="29" customWidth="1"/>
    <col min="43" max="43" width="11.28515625" style="29" customWidth="1"/>
    <col min="44" max="44" width="10.7109375" style="29" hidden="1" customWidth="1"/>
    <col min="45" max="48" width="11.42578125" style="68" hidden="1" customWidth="1"/>
    <col min="49" max="16384" width="11.42578125" style="29"/>
  </cols>
  <sheetData>
    <row r="1" spans="1:48" ht="42" customHeight="1">
      <c r="A1" s="81"/>
      <c r="K1" s="863" t="s">
        <v>667</v>
      </c>
      <c r="L1" s="863"/>
      <c r="M1" s="863"/>
      <c r="N1" s="863"/>
      <c r="O1" s="863"/>
      <c r="P1" s="863"/>
      <c r="Q1" s="863"/>
      <c r="R1" s="863"/>
      <c r="S1" s="863"/>
      <c r="T1" s="863"/>
      <c r="U1" s="863"/>
      <c r="V1" s="863"/>
      <c r="W1" s="863"/>
      <c r="X1" s="863"/>
      <c r="Y1" s="863"/>
      <c r="Z1" s="863"/>
      <c r="AA1" s="863"/>
      <c r="AB1" s="863"/>
      <c r="AC1" s="863"/>
      <c r="AD1" s="863"/>
      <c r="AE1" s="863"/>
      <c r="AF1" s="863"/>
      <c r="AG1" s="863"/>
      <c r="AH1" s="863"/>
      <c r="AI1" s="863"/>
      <c r="AJ1" s="863"/>
      <c r="AK1" s="863"/>
      <c r="AL1" s="863"/>
      <c r="AM1" s="863"/>
      <c r="AN1" s="863"/>
      <c r="AO1" s="863"/>
      <c r="AP1" s="863"/>
      <c r="AQ1" s="81"/>
      <c r="AS1" s="29"/>
      <c r="AT1" s="29"/>
      <c r="AU1" s="29"/>
      <c r="AV1" s="29"/>
    </row>
    <row r="2" spans="1:48" ht="17.25" customHeight="1" thickBot="1">
      <c r="K2" s="864"/>
      <c r="L2" s="864"/>
      <c r="M2" s="864"/>
      <c r="AS2" s="29"/>
      <c r="AT2" s="29"/>
      <c r="AU2" s="29"/>
      <c r="AV2" s="29"/>
    </row>
    <row r="3" spans="1:48" ht="15" customHeight="1">
      <c r="K3" s="147" t="s">
        <v>668</v>
      </c>
      <c r="L3" s="865" t="str">
        <f>UPPER((TEXT('1. Población_Afiliada_Regimen'!C1,"mmmm yyyy")))</f>
        <v>ABRIL 2023</v>
      </c>
      <c r="M3" s="866"/>
      <c r="N3" s="867" t="s">
        <v>669</v>
      </c>
      <c r="O3" s="868"/>
      <c r="P3" s="868"/>
      <c r="Q3" s="868"/>
      <c r="R3" s="868"/>
      <c r="S3" s="868"/>
      <c r="T3" s="868"/>
      <c r="U3" s="869"/>
      <c r="V3" s="870"/>
      <c r="W3" s="871" t="s">
        <v>670</v>
      </c>
      <c r="X3" s="867" t="s">
        <v>671</v>
      </c>
      <c r="Y3" s="868"/>
      <c r="Z3" s="868"/>
      <c r="AA3" s="868"/>
      <c r="AB3" s="868"/>
      <c r="AC3" s="868"/>
      <c r="AD3" s="868"/>
      <c r="AE3" s="869"/>
      <c r="AF3" s="870"/>
      <c r="AG3" s="871" t="s">
        <v>670</v>
      </c>
      <c r="AH3" s="867" t="s">
        <v>672</v>
      </c>
      <c r="AI3" s="868"/>
      <c r="AJ3" s="868"/>
      <c r="AK3" s="868"/>
      <c r="AL3" s="868"/>
      <c r="AM3" s="868"/>
      <c r="AN3" s="868"/>
      <c r="AO3" s="869"/>
      <c r="AP3" s="870"/>
      <c r="AQ3" s="871" t="s">
        <v>670</v>
      </c>
      <c r="AS3" s="29"/>
      <c r="AT3" s="29"/>
      <c r="AU3" s="29"/>
      <c r="AV3" s="29"/>
    </row>
    <row r="4" spans="1:48" ht="38.25">
      <c r="K4" s="874" t="s">
        <v>273</v>
      </c>
      <c r="L4" s="876" t="s">
        <v>673</v>
      </c>
      <c r="M4" s="878" t="s">
        <v>674</v>
      </c>
      <c r="N4" s="134" t="s">
        <v>675</v>
      </c>
      <c r="O4" s="135" t="s">
        <v>676</v>
      </c>
      <c r="P4" s="135" t="s">
        <v>677</v>
      </c>
      <c r="Q4" s="135" t="s">
        <v>678</v>
      </c>
      <c r="R4" s="135" t="s">
        <v>679</v>
      </c>
      <c r="S4" s="135" t="s">
        <v>680</v>
      </c>
      <c r="T4" s="135" t="s">
        <v>681</v>
      </c>
      <c r="U4" s="139" t="s">
        <v>682</v>
      </c>
      <c r="V4" s="136" t="s">
        <v>683</v>
      </c>
      <c r="W4" s="872"/>
      <c r="X4" s="134" t="s">
        <v>675</v>
      </c>
      <c r="Y4" s="135" t="s">
        <v>684</v>
      </c>
      <c r="Z4" s="135" t="s">
        <v>677</v>
      </c>
      <c r="AA4" s="135" t="s">
        <v>678</v>
      </c>
      <c r="AB4" s="135" t="s">
        <v>679</v>
      </c>
      <c r="AC4" s="135" t="s">
        <v>680</v>
      </c>
      <c r="AD4" s="135" t="s">
        <v>681</v>
      </c>
      <c r="AE4" s="139" t="s">
        <v>682</v>
      </c>
      <c r="AF4" s="136" t="s">
        <v>683</v>
      </c>
      <c r="AG4" s="872"/>
      <c r="AH4" s="134" t="s">
        <v>675</v>
      </c>
      <c r="AI4" s="135" t="s">
        <v>684</v>
      </c>
      <c r="AJ4" s="135" t="s">
        <v>677</v>
      </c>
      <c r="AK4" s="135" t="s">
        <v>678</v>
      </c>
      <c r="AL4" s="135" t="s">
        <v>679</v>
      </c>
      <c r="AM4" s="135" t="s">
        <v>680</v>
      </c>
      <c r="AN4" s="135" t="s">
        <v>681</v>
      </c>
      <c r="AO4" s="139" t="s">
        <v>682</v>
      </c>
      <c r="AP4" s="136" t="s">
        <v>683</v>
      </c>
      <c r="AQ4" s="872"/>
      <c r="AS4" s="29"/>
      <c r="AT4" s="29"/>
      <c r="AU4" s="29"/>
      <c r="AV4" s="29"/>
    </row>
    <row r="5" spans="1:48" ht="15.75" thickBot="1">
      <c r="K5" s="875"/>
      <c r="L5" s="877"/>
      <c r="M5" s="879"/>
      <c r="N5" s="198" t="s">
        <v>566</v>
      </c>
      <c r="O5" s="199" t="s">
        <v>685</v>
      </c>
      <c r="P5" s="199" t="s">
        <v>570</v>
      </c>
      <c r="Q5" s="199" t="s">
        <v>637</v>
      </c>
      <c r="R5" s="199" t="s">
        <v>644</v>
      </c>
      <c r="S5" s="199" t="s">
        <v>571</v>
      </c>
      <c r="T5" s="199" t="s">
        <v>572</v>
      </c>
      <c r="U5" s="201" t="s">
        <v>586</v>
      </c>
      <c r="V5" s="200" t="s">
        <v>575</v>
      </c>
      <c r="W5" s="873"/>
      <c r="X5" s="198" t="s">
        <v>566</v>
      </c>
      <c r="Y5" s="199" t="s">
        <v>640</v>
      </c>
      <c r="Z5" s="199" t="s">
        <v>570</v>
      </c>
      <c r="AA5" s="199" t="s">
        <v>637</v>
      </c>
      <c r="AB5" s="199" t="s">
        <v>644</v>
      </c>
      <c r="AC5" s="199" t="s">
        <v>571</v>
      </c>
      <c r="AD5" s="199" t="s">
        <v>572</v>
      </c>
      <c r="AE5" s="201" t="s">
        <v>586</v>
      </c>
      <c r="AF5" s="200" t="s">
        <v>575</v>
      </c>
      <c r="AG5" s="873"/>
      <c r="AH5" s="198" t="s">
        <v>566</v>
      </c>
      <c r="AI5" s="199" t="s">
        <v>640</v>
      </c>
      <c r="AJ5" s="199" t="s">
        <v>570</v>
      </c>
      <c r="AK5" s="199" t="s">
        <v>637</v>
      </c>
      <c r="AL5" s="199" t="s">
        <v>644</v>
      </c>
      <c r="AM5" s="199" t="s">
        <v>571</v>
      </c>
      <c r="AN5" s="199" t="s">
        <v>572</v>
      </c>
      <c r="AO5" s="201" t="s">
        <v>586</v>
      </c>
      <c r="AP5" s="200" t="s">
        <v>575</v>
      </c>
      <c r="AQ5" s="873"/>
      <c r="AS5" s="29"/>
      <c r="AT5" s="29"/>
      <c r="AU5" s="29"/>
      <c r="AV5" s="29"/>
    </row>
    <row r="6" spans="1:48">
      <c r="K6" s="153" t="s">
        <v>686</v>
      </c>
      <c r="L6" s="140"/>
      <c r="M6" s="154"/>
      <c r="N6" s="144">
        <v>70113</v>
      </c>
      <c r="O6" s="145">
        <v>23</v>
      </c>
      <c r="P6" s="145">
        <v>4234</v>
      </c>
      <c r="Q6" s="145">
        <v>4745</v>
      </c>
      <c r="R6" s="145">
        <v>3845</v>
      </c>
      <c r="S6" s="145">
        <v>2100</v>
      </c>
      <c r="T6" s="145">
        <v>12</v>
      </c>
      <c r="U6" s="145">
        <v>1</v>
      </c>
      <c r="V6" s="146">
        <v>1</v>
      </c>
      <c r="W6" s="197">
        <v>85074</v>
      </c>
      <c r="X6" s="144">
        <v>7434</v>
      </c>
      <c r="Y6" s="145">
        <v>0</v>
      </c>
      <c r="Z6" s="145">
        <v>4432</v>
      </c>
      <c r="AA6" s="145">
        <v>857</v>
      </c>
      <c r="AB6" s="145">
        <v>3398</v>
      </c>
      <c r="AC6" s="145">
        <v>3288</v>
      </c>
      <c r="AD6" s="145">
        <v>0</v>
      </c>
      <c r="AE6" s="145">
        <v>4</v>
      </c>
      <c r="AF6" s="146">
        <v>1</v>
      </c>
      <c r="AG6" s="197">
        <v>19414</v>
      </c>
      <c r="AH6" s="144">
        <f t="shared" ref="AH6:AP6" si="0">+AH7+AH14+AH21+AH33+AH44+AH64+AH82+AH106+AH130</f>
        <v>13134</v>
      </c>
      <c r="AI6" s="145">
        <f t="shared" si="0"/>
        <v>0</v>
      </c>
      <c r="AJ6" s="145">
        <f t="shared" si="0"/>
        <v>6237</v>
      </c>
      <c r="AK6" s="145">
        <f t="shared" si="0"/>
        <v>4105</v>
      </c>
      <c r="AL6" s="145">
        <f t="shared" si="0"/>
        <v>2995</v>
      </c>
      <c r="AM6" s="145">
        <f t="shared" si="0"/>
        <v>2732</v>
      </c>
      <c r="AN6" s="145">
        <f>+AN7+AN14+AN21+AN33+AN44+AN64+AN82+AN106+AN130</f>
        <v>3263</v>
      </c>
      <c r="AO6" s="145">
        <f>+AO7+AO14+AO21+AO33+AO44+AO64+AO82+AO106+AO130</f>
        <v>3</v>
      </c>
      <c r="AP6" s="146">
        <f t="shared" si="0"/>
        <v>4</v>
      </c>
      <c r="AQ6" s="197">
        <f>SUM(AH6:AP6)</f>
        <v>32473</v>
      </c>
      <c r="AS6" s="29"/>
      <c r="AT6" s="29"/>
      <c r="AU6" s="29"/>
      <c r="AV6" s="29"/>
    </row>
    <row r="7" spans="1:48">
      <c r="B7" s="143" t="s">
        <v>566</v>
      </c>
      <c r="C7" s="141" t="s">
        <v>640</v>
      </c>
      <c r="D7" s="141" t="s">
        <v>570</v>
      </c>
      <c r="E7" s="141" t="s">
        <v>637</v>
      </c>
      <c r="F7" s="141" t="s">
        <v>644</v>
      </c>
      <c r="G7" s="141" t="s">
        <v>571</v>
      </c>
      <c r="H7" s="141" t="s">
        <v>586</v>
      </c>
      <c r="I7" s="141" t="s">
        <v>581</v>
      </c>
      <c r="J7" s="142" t="s">
        <v>575</v>
      </c>
      <c r="K7" s="155" t="s">
        <v>687</v>
      </c>
      <c r="L7" s="123"/>
      <c r="M7" s="156"/>
      <c r="N7" s="39">
        <v>0</v>
      </c>
      <c r="O7" s="33">
        <v>1</v>
      </c>
      <c r="P7" s="33">
        <v>0</v>
      </c>
      <c r="Q7" s="33">
        <v>66</v>
      </c>
      <c r="R7" s="33">
        <v>0</v>
      </c>
      <c r="S7" s="33">
        <v>0</v>
      </c>
      <c r="T7" s="33">
        <v>1</v>
      </c>
      <c r="U7" s="33">
        <v>0</v>
      </c>
      <c r="V7" s="130">
        <v>0</v>
      </c>
      <c r="W7" s="148">
        <v>68</v>
      </c>
      <c r="X7" s="39">
        <v>0</v>
      </c>
      <c r="Y7" s="33">
        <v>0</v>
      </c>
      <c r="Z7" s="33">
        <v>0</v>
      </c>
      <c r="AA7" s="33">
        <v>0</v>
      </c>
      <c r="AB7" s="33">
        <v>0</v>
      </c>
      <c r="AC7" s="33">
        <v>0</v>
      </c>
      <c r="AD7" s="33">
        <v>0</v>
      </c>
      <c r="AE7" s="33">
        <v>0</v>
      </c>
      <c r="AF7" s="130">
        <v>0</v>
      </c>
      <c r="AG7" s="148">
        <v>0</v>
      </c>
      <c r="AH7" s="39">
        <f t="shared" ref="AH7:AP7" si="1">SUM(AH8:AH13)</f>
        <v>0</v>
      </c>
      <c r="AI7" s="33">
        <f t="shared" si="1"/>
        <v>0</v>
      </c>
      <c r="AJ7" s="33">
        <f t="shared" si="1"/>
        <v>4</v>
      </c>
      <c r="AK7" s="33">
        <f t="shared" si="1"/>
        <v>0</v>
      </c>
      <c r="AL7" s="33">
        <f t="shared" si="1"/>
        <v>0</v>
      </c>
      <c r="AM7" s="33">
        <f t="shared" si="1"/>
        <v>0</v>
      </c>
      <c r="AN7" s="33">
        <f t="shared" si="1"/>
        <v>71</v>
      </c>
      <c r="AO7" s="33">
        <f t="shared" si="1"/>
        <v>0</v>
      </c>
      <c r="AP7" s="130">
        <f t="shared" si="1"/>
        <v>0</v>
      </c>
      <c r="AQ7" s="148">
        <f t="shared" ref="AQ7:AQ70" si="2">SUM(AH7:AP7)</f>
        <v>75</v>
      </c>
      <c r="AR7" s="803" t="s">
        <v>688</v>
      </c>
      <c r="AS7" s="732" t="s">
        <v>689</v>
      </c>
      <c r="AT7" s="732" t="s">
        <v>690</v>
      </c>
      <c r="AU7" s="732" t="s">
        <v>665</v>
      </c>
      <c r="AV7" s="732" t="s">
        <v>666</v>
      </c>
    </row>
    <row r="8" spans="1:48">
      <c r="B8" s="29" t="str">
        <f t="shared" ref="B8:B39" si="3">CONCATENATE(M8,$AH$5)</f>
        <v>142EPS010</v>
      </c>
      <c r="C8" s="29" t="str">
        <f t="shared" ref="C8:C39" si="4">CONCATENATE(M8,$AI$5)</f>
        <v>142EPS044</v>
      </c>
      <c r="D8" s="29" t="str">
        <f t="shared" ref="D8:D39" si="5">CONCATENATE(M8,$AJ$5)</f>
        <v>142EPS002</v>
      </c>
      <c r="E8" s="29" t="str">
        <f t="shared" ref="E8:E39" si="6">CONCATENATE(M8,$AK$5)</f>
        <v>142EPS016</v>
      </c>
      <c r="F8" s="29" t="str">
        <f t="shared" ref="F8:F39" si="7">CONCATENATE(M8,$AL$5)</f>
        <v>142EPS023</v>
      </c>
      <c r="G8" s="29" t="str">
        <f t="shared" ref="G8:G39" si="8">CONCATENATE(M8,$AM$5)</f>
        <v>142EPS005</v>
      </c>
      <c r="H8" s="29" t="str">
        <f t="shared" ref="H8:H39" si="9">CONCATENATE(M8,$AN$5)</f>
        <v>142EPS040</v>
      </c>
      <c r="I8" s="29" t="str">
        <f t="shared" ref="I8:I39" si="10">CONCATENATE(M8,$AO$5)</f>
        <v>142EPS017</v>
      </c>
      <c r="J8" s="29" t="str">
        <f t="shared" ref="J8:J39" si="11">CONCATENATE(M8,$AP$5)</f>
        <v>142EAS016</v>
      </c>
      <c r="K8" s="160" t="s">
        <v>289</v>
      </c>
      <c r="L8" s="804" t="s">
        <v>691</v>
      </c>
      <c r="M8" s="157">
        <v>142</v>
      </c>
      <c r="N8" s="40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1</v>
      </c>
      <c r="U8" s="34">
        <v>0</v>
      </c>
      <c r="V8" s="131">
        <v>0</v>
      </c>
      <c r="W8" s="149">
        <v>1</v>
      </c>
      <c r="X8" s="40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131">
        <v>0</v>
      </c>
      <c r="AG8" s="149">
        <v>0</v>
      </c>
      <c r="AH8" s="40">
        <f t="shared" ref="AH8:AP13" si="12">IFERROR(VLOOKUP(B8,$AR$8:$AV$928,5,0),0)</f>
        <v>0</v>
      </c>
      <c r="AI8" s="34">
        <f t="shared" si="12"/>
        <v>0</v>
      </c>
      <c r="AJ8" s="34">
        <f t="shared" si="12"/>
        <v>0</v>
      </c>
      <c r="AK8" s="34">
        <f t="shared" si="12"/>
        <v>0</v>
      </c>
      <c r="AL8" s="34">
        <f t="shared" si="12"/>
        <v>0</v>
      </c>
      <c r="AM8" s="34">
        <f t="shared" si="12"/>
        <v>0</v>
      </c>
      <c r="AN8" s="34">
        <f t="shared" si="12"/>
        <v>3</v>
      </c>
      <c r="AO8" s="34">
        <f t="shared" si="12"/>
        <v>0</v>
      </c>
      <c r="AP8" s="131">
        <f t="shared" si="12"/>
        <v>0</v>
      </c>
      <c r="AQ8" s="149">
        <f t="shared" si="2"/>
        <v>3</v>
      </c>
      <c r="AR8" s="68" t="str">
        <f>CONCATENATE(AT8,AU8)</f>
        <v>142EPS040</v>
      </c>
      <c r="AS8" s="733" t="s">
        <v>692</v>
      </c>
      <c r="AT8" s="733">
        <v>142</v>
      </c>
      <c r="AU8" s="733" t="s">
        <v>572</v>
      </c>
      <c r="AV8" s="734">
        <v>3</v>
      </c>
    </row>
    <row r="9" spans="1:48">
      <c r="B9" s="29" t="str">
        <f t="shared" si="3"/>
        <v>425EPS010</v>
      </c>
      <c r="C9" s="29" t="str">
        <f t="shared" si="4"/>
        <v>425EPS044</v>
      </c>
      <c r="D9" s="29" t="str">
        <f t="shared" si="5"/>
        <v>425EPS002</v>
      </c>
      <c r="E9" s="29" t="str">
        <f t="shared" si="6"/>
        <v>425EPS016</v>
      </c>
      <c r="F9" s="29" t="str">
        <f t="shared" si="7"/>
        <v>425EPS023</v>
      </c>
      <c r="G9" s="29" t="str">
        <f t="shared" si="8"/>
        <v>425EPS005</v>
      </c>
      <c r="H9" s="29" t="str">
        <f t="shared" si="9"/>
        <v>425EPS040</v>
      </c>
      <c r="I9" s="29" t="str">
        <f t="shared" si="10"/>
        <v>425EPS017</v>
      </c>
      <c r="J9" s="29" t="str">
        <f t="shared" si="11"/>
        <v>425EAS016</v>
      </c>
      <c r="K9" s="160" t="s">
        <v>291</v>
      </c>
      <c r="L9" s="804" t="s">
        <v>691</v>
      </c>
      <c r="M9" s="157">
        <v>425</v>
      </c>
      <c r="N9" s="40">
        <v>0</v>
      </c>
      <c r="O9" s="34">
        <v>0</v>
      </c>
      <c r="P9" s="34">
        <v>0</v>
      </c>
      <c r="Q9" s="34">
        <v>16</v>
      </c>
      <c r="R9" s="34">
        <v>0</v>
      </c>
      <c r="S9" s="34">
        <v>0</v>
      </c>
      <c r="T9" s="34">
        <v>0</v>
      </c>
      <c r="U9" s="34">
        <v>0</v>
      </c>
      <c r="V9" s="131">
        <v>0</v>
      </c>
      <c r="W9" s="149">
        <v>16</v>
      </c>
      <c r="X9" s="40">
        <v>0</v>
      </c>
      <c r="Y9" s="34">
        <v>0</v>
      </c>
      <c r="Z9" s="34">
        <v>0</v>
      </c>
      <c r="AA9" s="34">
        <v>0</v>
      </c>
      <c r="AB9" s="34">
        <v>0</v>
      </c>
      <c r="AC9" s="34">
        <v>0</v>
      </c>
      <c r="AD9" s="34">
        <v>0</v>
      </c>
      <c r="AE9" s="34">
        <v>0</v>
      </c>
      <c r="AF9" s="131">
        <v>0</v>
      </c>
      <c r="AG9" s="149">
        <v>0</v>
      </c>
      <c r="AH9" s="40">
        <f t="shared" si="12"/>
        <v>0</v>
      </c>
      <c r="AI9" s="34">
        <f t="shared" si="12"/>
        <v>0</v>
      </c>
      <c r="AJ9" s="34">
        <f t="shared" si="12"/>
        <v>0</v>
      </c>
      <c r="AK9" s="34">
        <f t="shared" si="12"/>
        <v>0</v>
      </c>
      <c r="AL9" s="34">
        <f t="shared" si="12"/>
        <v>0</v>
      </c>
      <c r="AM9" s="34">
        <f t="shared" si="12"/>
        <v>0</v>
      </c>
      <c r="AN9" s="34">
        <f t="shared" si="12"/>
        <v>3</v>
      </c>
      <c r="AO9" s="34">
        <f t="shared" si="12"/>
        <v>0</v>
      </c>
      <c r="AP9" s="131">
        <f t="shared" si="12"/>
        <v>0</v>
      </c>
      <c r="AQ9" s="149">
        <f t="shared" si="2"/>
        <v>3</v>
      </c>
      <c r="AR9" s="68" t="str">
        <f t="shared" ref="AR9:AR72" si="13">CONCATENATE(AT9,AU9)</f>
        <v>425EPS040</v>
      </c>
      <c r="AS9" s="733" t="s">
        <v>692</v>
      </c>
      <c r="AT9" s="733">
        <v>425</v>
      </c>
      <c r="AU9" s="733" t="s">
        <v>572</v>
      </c>
      <c r="AV9" s="734">
        <v>3</v>
      </c>
    </row>
    <row r="10" spans="1:48">
      <c r="B10" s="29" t="str">
        <f t="shared" si="3"/>
        <v>579EPS010</v>
      </c>
      <c r="C10" s="29" t="str">
        <f t="shared" si="4"/>
        <v>579EPS044</v>
      </c>
      <c r="D10" s="29" t="str">
        <f t="shared" si="5"/>
        <v>579EPS002</v>
      </c>
      <c r="E10" s="29" t="str">
        <f t="shared" si="6"/>
        <v>579EPS016</v>
      </c>
      <c r="F10" s="29" t="str">
        <f t="shared" si="7"/>
        <v>579EPS023</v>
      </c>
      <c r="G10" s="29" t="str">
        <f t="shared" si="8"/>
        <v>579EPS005</v>
      </c>
      <c r="H10" s="29" t="str">
        <f t="shared" si="9"/>
        <v>579EPS040</v>
      </c>
      <c r="I10" s="29" t="str">
        <f t="shared" si="10"/>
        <v>579EPS017</v>
      </c>
      <c r="J10" s="29" t="str">
        <f t="shared" si="11"/>
        <v>579EAS016</v>
      </c>
      <c r="K10" s="28" t="s">
        <v>293</v>
      </c>
      <c r="L10" s="804" t="s">
        <v>691</v>
      </c>
      <c r="M10" s="157">
        <v>579</v>
      </c>
      <c r="N10" s="40">
        <v>0</v>
      </c>
      <c r="O10" s="34">
        <v>1</v>
      </c>
      <c r="P10" s="34">
        <v>0</v>
      </c>
      <c r="Q10" s="34">
        <v>40</v>
      </c>
      <c r="R10" s="34">
        <v>0</v>
      </c>
      <c r="S10" s="34">
        <v>0</v>
      </c>
      <c r="T10" s="34">
        <v>0</v>
      </c>
      <c r="U10" s="34">
        <v>0</v>
      </c>
      <c r="V10" s="131">
        <v>0</v>
      </c>
      <c r="W10" s="149">
        <v>41</v>
      </c>
      <c r="X10" s="40">
        <v>0</v>
      </c>
      <c r="Y10" s="34">
        <v>0</v>
      </c>
      <c r="Z10" s="34">
        <v>0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131">
        <v>0</v>
      </c>
      <c r="AG10" s="149">
        <v>0</v>
      </c>
      <c r="AH10" s="40">
        <f t="shared" si="12"/>
        <v>0</v>
      </c>
      <c r="AI10" s="34">
        <f t="shared" si="12"/>
        <v>0</v>
      </c>
      <c r="AJ10" s="34">
        <f t="shared" si="12"/>
        <v>0</v>
      </c>
      <c r="AK10" s="34">
        <f t="shared" si="12"/>
        <v>0</v>
      </c>
      <c r="AL10" s="34">
        <f t="shared" si="12"/>
        <v>0</v>
      </c>
      <c r="AM10" s="34">
        <f t="shared" si="12"/>
        <v>0</v>
      </c>
      <c r="AN10" s="34">
        <f t="shared" si="12"/>
        <v>28</v>
      </c>
      <c r="AO10" s="34">
        <f t="shared" si="12"/>
        <v>0</v>
      </c>
      <c r="AP10" s="131">
        <f t="shared" si="12"/>
        <v>0</v>
      </c>
      <c r="AQ10" s="149">
        <f t="shared" si="2"/>
        <v>28</v>
      </c>
      <c r="AR10" s="68" t="str">
        <f t="shared" si="13"/>
        <v>579EPS040</v>
      </c>
      <c r="AS10" s="733" t="s">
        <v>692</v>
      </c>
      <c r="AT10" s="733">
        <v>579</v>
      </c>
      <c r="AU10" s="733" t="s">
        <v>572</v>
      </c>
      <c r="AV10" s="734">
        <v>28</v>
      </c>
    </row>
    <row r="11" spans="1:48">
      <c r="B11" s="29" t="str">
        <f t="shared" si="3"/>
        <v>585EPS010</v>
      </c>
      <c r="C11" s="29" t="str">
        <f t="shared" si="4"/>
        <v>585EPS044</v>
      </c>
      <c r="D11" s="29" t="str">
        <f t="shared" si="5"/>
        <v>585EPS002</v>
      </c>
      <c r="E11" s="29" t="str">
        <f t="shared" si="6"/>
        <v>585EPS016</v>
      </c>
      <c r="F11" s="29" t="str">
        <f t="shared" si="7"/>
        <v>585EPS023</v>
      </c>
      <c r="G11" s="29" t="str">
        <f t="shared" si="8"/>
        <v>585EPS005</v>
      </c>
      <c r="H11" s="29" t="str">
        <f t="shared" si="9"/>
        <v>585EPS040</v>
      </c>
      <c r="I11" s="29" t="str">
        <f t="shared" si="10"/>
        <v>585EPS017</v>
      </c>
      <c r="J11" s="29" t="str">
        <f t="shared" si="11"/>
        <v>585EAS016</v>
      </c>
      <c r="K11" s="160" t="s">
        <v>295</v>
      </c>
      <c r="L11" s="804" t="s">
        <v>691</v>
      </c>
      <c r="M11" s="157">
        <v>585</v>
      </c>
      <c r="N11" s="40">
        <v>0</v>
      </c>
      <c r="O11" s="34">
        <v>0</v>
      </c>
      <c r="P11" s="34">
        <v>0</v>
      </c>
      <c r="Q11" s="34">
        <v>6</v>
      </c>
      <c r="R11" s="34">
        <v>0</v>
      </c>
      <c r="S11" s="34">
        <v>0</v>
      </c>
      <c r="T11" s="34">
        <v>0</v>
      </c>
      <c r="U11" s="34">
        <v>0</v>
      </c>
      <c r="V11" s="131">
        <v>0</v>
      </c>
      <c r="W11" s="149">
        <v>6</v>
      </c>
      <c r="X11" s="40">
        <v>0</v>
      </c>
      <c r="Y11" s="34">
        <v>0</v>
      </c>
      <c r="Z11" s="34">
        <v>0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131">
        <v>0</v>
      </c>
      <c r="AG11" s="149">
        <v>0</v>
      </c>
      <c r="AH11" s="40">
        <f t="shared" si="12"/>
        <v>0</v>
      </c>
      <c r="AI11" s="34">
        <f t="shared" si="12"/>
        <v>0</v>
      </c>
      <c r="AJ11" s="34">
        <f t="shared" si="12"/>
        <v>0</v>
      </c>
      <c r="AK11" s="34">
        <f t="shared" si="12"/>
        <v>0</v>
      </c>
      <c r="AL11" s="34">
        <f t="shared" si="12"/>
        <v>0</v>
      </c>
      <c r="AM11" s="34">
        <f t="shared" si="12"/>
        <v>0</v>
      </c>
      <c r="AN11" s="34">
        <f t="shared" si="12"/>
        <v>11</v>
      </c>
      <c r="AO11" s="34">
        <f t="shared" si="12"/>
        <v>0</v>
      </c>
      <c r="AP11" s="131">
        <f t="shared" si="12"/>
        <v>0</v>
      </c>
      <c r="AQ11" s="149">
        <f t="shared" si="2"/>
        <v>11</v>
      </c>
      <c r="AR11" s="68" t="str">
        <f t="shared" si="13"/>
        <v>579ESSC02</v>
      </c>
      <c r="AS11" s="733" t="s">
        <v>692</v>
      </c>
      <c r="AT11" s="733">
        <v>579</v>
      </c>
      <c r="AU11" s="733" t="s">
        <v>693</v>
      </c>
      <c r="AV11" s="734">
        <v>16</v>
      </c>
    </row>
    <row r="12" spans="1:48">
      <c r="B12" s="29" t="str">
        <f t="shared" si="3"/>
        <v>591EPS010</v>
      </c>
      <c r="C12" s="29" t="str">
        <f t="shared" si="4"/>
        <v>591EPS044</v>
      </c>
      <c r="D12" s="29" t="str">
        <f t="shared" si="5"/>
        <v>591EPS002</v>
      </c>
      <c r="E12" s="29" t="str">
        <f t="shared" si="6"/>
        <v>591EPS016</v>
      </c>
      <c r="F12" s="29" t="str">
        <f t="shared" si="7"/>
        <v>591EPS023</v>
      </c>
      <c r="G12" s="29" t="str">
        <f t="shared" si="8"/>
        <v>591EPS005</v>
      </c>
      <c r="H12" s="29" t="str">
        <f t="shared" si="9"/>
        <v>591EPS040</v>
      </c>
      <c r="I12" s="29" t="str">
        <f t="shared" si="10"/>
        <v>591EPS017</v>
      </c>
      <c r="J12" s="29" t="str">
        <f t="shared" si="11"/>
        <v>591EAS016</v>
      </c>
      <c r="K12" s="160" t="s">
        <v>297</v>
      </c>
      <c r="L12" s="804" t="s">
        <v>691</v>
      </c>
      <c r="M12" s="157">
        <v>591</v>
      </c>
      <c r="N12" s="40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131">
        <v>0</v>
      </c>
      <c r="W12" s="149">
        <v>0</v>
      </c>
      <c r="X12" s="40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131">
        <v>0</v>
      </c>
      <c r="AG12" s="149">
        <v>0</v>
      </c>
      <c r="AH12" s="40">
        <f t="shared" si="12"/>
        <v>0</v>
      </c>
      <c r="AI12" s="34">
        <f t="shared" si="12"/>
        <v>0</v>
      </c>
      <c r="AJ12" s="34">
        <f t="shared" si="12"/>
        <v>4</v>
      </c>
      <c r="AK12" s="34">
        <f t="shared" si="12"/>
        <v>0</v>
      </c>
      <c r="AL12" s="34">
        <f t="shared" si="12"/>
        <v>0</v>
      </c>
      <c r="AM12" s="34">
        <f t="shared" si="12"/>
        <v>0</v>
      </c>
      <c r="AN12" s="34">
        <f t="shared" si="12"/>
        <v>16</v>
      </c>
      <c r="AO12" s="34">
        <f t="shared" si="12"/>
        <v>0</v>
      </c>
      <c r="AP12" s="131">
        <f t="shared" si="12"/>
        <v>0</v>
      </c>
      <c r="AQ12" s="149">
        <f t="shared" si="2"/>
        <v>20</v>
      </c>
      <c r="AR12" s="68" t="str">
        <f t="shared" si="13"/>
        <v>585EPS040</v>
      </c>
      <c r="AS12" s="733" t="s">
        <v>692</v>
      </c>
      <c r="AT12" s="733">
        <v>585</v>
      </c>
      <c r="AU12" s="733" t="s">
        <v>572</v>
      </c>
      <c r="AV12" s="734">
        <v>11</v>
      </c>
    </row>
    <row r="13" spans="1:48">
      <c r="B13" s="29" t="str">
        <f t="shared" si="3"/>
        <v>893EPS010</v>
      </c>
      <c r="C13" s="29" t="str">
        <f t="shared" si="4"/>
        <v>893EPS044</v>
      </c>
      <c r="D13" s="29" t="str">
        <f t="shared" si="5"/>
        <v>893EPS002</v>
      </c>
      <c r="E13" s="29" t="str">
        <f t="shared" si="6"/>
        <v>893EPS016</v>
      </c>
      <c r="F13" s="29" t="str">
        <f t="shared" si="7"/>
        <v>893EPS023</v>
      </c>
      <c r="G13" s="29" t="str">
        <f t="shared" si="8"/>
        <v>893EPS005</v>
      </c>
      <c r="H13" s="29" t="str">
        <f t="shared" si="9"/>
        <v>893EPS040</v>
      </c>
      <c r="I13" s="29" t="str">
        <f t="shared" si="10"/>
        <v>893EPS017</v>
      </c>
      <c r="J13" s="29" t="str">
        <f t="shared" si="11"/>
        <v>893EAS016</v>
      </c>
      <c r="K13" s="160" t="s">
        <v>298</v>
      </c>
      <c r="L13" s="804" t="s">
        <v>691</v>
      </c>
      <c r="M13" s="157">
        <v>893</v>
      </c>
      <c r="N13" s="40">
        <v>0</v>
      </c>
      <c r="O13" s="34">
        <v>0</v>
      </c>
      <c r="P13" s="34">
        <v>0</v>
      </c>
      <c r="Q13" s="34">
        <v>4</v>
      </c>
      <c r="R13" s="34">
        <v>0</v>
      </c>
      <c r="S13" s="34">
        <v>0</v>
      </c>
      <c r="T13" s="34">
        <v>0</v>
      </c>
      <c r="U13" s="34">
        <v>0</v>
      </c>
      <c r="V13" s="131">
        <v>0</v>
      </c>
      <c r="W13" s="149">
        <v>4</v>
      </c>
      <c r="X13" s="40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4">
        <v>0</v>
      </c>
      <c r="AF13" s="131">
        <v>0</v>
      </c>
      <c r="AG13" s="149">
        <v>0</v>
      </c>
      <c r="AH13" s="40">
        <f t="shared" si="12"/>
        <v>0</v>
      </c>
      <c r="AI13" s="34">
        <f t="shared" si="12"/>
        <v>0</v>
      </c>
      <c r="AJ13" s="34">
        <f t="shared" si="12"/>
        <v>0</v>
      </c>
      <c r="AK13" s="34">
        <f t="shared" si="12"/>
        <v>0</v>
      </c>
      <c r="AL13" s="34">
        <f t="shared" si="12"/>
        <v>0</v>
      </c>
      <c r="AM13" s="34">
        <f t="shared" si="12"/>
        <v>0</v>
      </c>
      <c r="AN13" s="34">
        <f t="shared" si="12"/>
        <v>10</v>
      </c>
      <c r="AO13" s="34">
        <f t="shared" si="12"/>
        <v>0</v>
      </c>
      <c r="AP13" s="131">
        <f t="shared" si="12"/>
        <v>0</v>
      </c>
      <c r="AQ13" s="149">
        <f t="shared" si="2"/>
        <v>10</v>
      </c>
      <c r="AR13" s="68" t="str">
        <f t="shared" si="13"/>
        <v>591EPS002</v>
      </c>
      <c r="AS13" s="733" t="s">
        <v>692</v>
      </c>
      <c r="AT13" s="733">
        <v>591</v>
      </c>
      <c r="AU13" s="733" t="s">
        <v>570</v>
      </c>
      <c r="AV13" s="734">
        <v>4</v>
      </c>
    </row>
    <row r="14" spans="1:48">
      <c r="B14" s="29" t="str">
        <f t="shared" si="3"/>
        <v>EPS010</v>
      </c>
      <c r="C14" s="29" t="str">
        <f t="shared" si="4"/>
        <v>EPS044</v>
      </c>
      <c r="D14" s="29" t="str">
        <f t="shared" si="5"/>
        <v>EPS002</v>
      </c>
      <c r="E14" s="29" t="str">
        <f t="shared" si="6"/>
        <v>EPS016</v>
      </c>
      <c r="F14" s="29" t="str">
        <f t="shared" si="7"/>
        <v>EPS023</v>
      </c>
      <c r="G14" s="29" t="str">
        <f t="shared" si="8"/>
        <v>EPS005</v>
      </c>
      <c r="H14" s="29" t="str">
        <f t="shared" si="9"/>
        <v>EPS040</v>
      </c>
      <c r="I14" s="29" t="str">
        <f t="shared" si="10"/>
        <v>EPS017</v>
      </c>
      <c r="J14" s="29" t="str">
        <f t="shared" si="11"/>
        <v>EAS016</v>
      </c>
      <c r="K14" s="158" t="s">
        <v>694</v>
      </c>
      <c r="L14" s="124"/>
      <c r="M14" s="159"/>
      <c r="N14" s="38">
        <v>0</v>
      </c>
      <c r="O14" s="35">
        <v>2</v>
      </c>
      <c r="P14" s="35">
        <v>0</v>
      </c>
      <c r="Q14" s="35">
        <v>167</v>
      </c>
      <c r="R14" s="35">
        <v>0</v>
      </c>
      <c r="S14" s="35">
        <v>1</v>
      </c>
      <c r="T14" s="35">
        <v>0</v>
      </c>
      <c r="U14" s="35">
        <v>0</v>
      </c>
      <c r="V14" s="132">
        <v>0</v>
      </c>
      <c r="W14" s="148">
        <v>170</v>
      </c>
      <c r="X14" s="38">
        <v>0</v>
      </c>
      <c r="Y14" s="35">
        <v>0</v>
      </c>
      <c r="Z14" s="35">
        <v>0</v>
      </c>
      <c r="AA14" s="35">
        <v>34</v>
      </c>
      <c r="AB14" s="35">
        <v>0</v>
      </c>
      <c r="AC14" s="35">
        <v>0</v>
      </c>
      <c r="AD14" s="35">
        <v>0</v>
      </c>
      <c r="AE14" s="35">
        <v>0</v>
      </c>
      <c r="AF14" s="132">
        <v>0</v>
      </c>
      <c r="AG14" s="148">
        <v>34</v>
      </c>
      <c r="AH14" s="38">
        <f t="shared" ref="AH14:AP14" si="14">SUM(AH15:AH20)</f>
        <v>0</v>
      </c>
      <c r="AI14" s="35">
        <f t="shared" si="14"/>
        <v>0</v>
      </c>
      <c r="AJ14" s="35">
        <f t="shared" si="14"/>
        <v>0</v>
      </c>
      <c r="AK14" s="35">
        <f t="shared" si="14"/>
        <v>141</v>
      </c>
      <c r="AL14" s="35">
        <f t="shared" si="14"/>
        <v>1</v>
      </c>
      <c r="AM14" s="35">
        <f t="shared" si="14"/>
        <v>0</v>
      </c>
      <c r="AN14" s="35">
        <f t="shared" si="14"/>
        <v>48</v>
      </c>
      <c r="AO14" s="35">
        <f t="shared" si="14"/>
        <v>0</v>
      </c>
      <c r="AP14" s="132">
        <f t="shared" si="14"/>
        <v>0</v>
      </c>
      <c r="AQ14" s="148">
        <f t="shared" si="2"/>
        <v>190</v>
      </c>
      <c r="AR14" s="68" t="str">
        <f t="shared" si="13"/>
        <v>591EPS040</v>
      </c>
      <c r="AS14" s="733" t="s">
        <v>692</v>
      </c>
      <c r="AT14" s="733">
        <v>591</v>
      </c>
      <c r="AU14" s="733" t="s">
        <v>572</v>
      </c>
      <c r="AV14" s="734">
        <v>16</v>
      </c>
    </row>
    <row r="15" spans="1:48">
      <c r="B15" s="29" t="str">
        <f t="shared" si="3"/>
        <v>120EPS010</v>
      </c>
      <c r="C15" s="29" t="str">
        <f t="shared" si="4"/>
        <v>120EPS044</v>
      </c>
      <c r="D15" s="29" t="str">
        <f t="shared" si="5"/>
        <v>120EPS002</v>
      </c>
      <c r="E15" s="29" t="str">
        <f t="shared" si="6"/>
        <v>120EPS016</v>
      </c>
      <c r="F15" s="29" t="str">
        <f t="shared" si="7"/>
        <v>120EPS023</v>
      </c>
      <c r="G15" s="29" t="str">
        <f t="shared" si="8"/>
        <v>120EPS005</v>
      </c>
      <c r="H15" s="29" t="str">
        <f t="shared" si="9"/>
        <v>120EPS040</v>
      </c>
      <c r="I15" s="29" t="str">
        <f t="shared" si="10"/>
        <v>120EPS017</v>
      </c>
      <c r="J15" s="29" t="str">
        <f t="shared" si="11"/>
        <v>120EAS016</v>
      </c>
      <c r="K15" s="160" t="s">
        <v>300</v>
      </c>
      <c r="L15" s="804" t="s">
        <v>695</v>
      </c>
      <c r="M15" s="157">
        <v>120</v>
      </c>
      <c r="N15" s="40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131">
        <v>0</v>
      </c>
      <c r="W15" s="149">
        <v>0</v>
      </c>
      <c r="X15" s="40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131">
        <v>0</v>
      </c>
      <c r="AG15" s="149">
        <v>0</v>
      </c>
      <c r="AH15" s="40">
        <f t="shared" ref="AH15:AP20" si="15">IFERROR(VLOOKUP(B15,$AR$8:$AV$928,5,0),0)</f>
        <v>0</v>
      </c>
      <c r="AI15" s="34">
        <f t="shared" si="15"/>
        <v>0</v>
      </c>
      <c r="AJ15" s="34">
        <f t="shared" si="15"/>
        <v>0</v>
      </c>
      <c r="AK15" s="34">
        <f t="shared" si="15"/>
        <v>0</v>
      </c>
      <c r="AL15" s="34">
        <f t="shared" si="15"/>
        <v>0</v>
      </c>
      <c r="AM15" s="34">
        <f t="shared" si="15"/>
        <v>0</v>
      </c>
      <c r="AN15" s="34">
        <f t="shared" si="15"/>
        <v>0</v>
      </c>
      <c r="AO15" s="34">
        <f t="shared" si="15"/>
        <v>0</v>
      </c>
      <c r="AP15" s="131">
        <f t="shared" si="15"/>
        <v>0</v>
      </c>
      <c r="AQ15" s="149">
        <f t="shared" si="2"/>
        <v>0</v>
      </c>
      <c r="AR15" s="68" t="str">
        <f t="shared" si="13"/>
        <v>893EPS040</v>
      </c>
      <c r="AS15" s="733" t="s">
        <v>692</v>
      </c>
      <c r="AT15" s="733">
        <v>893</v>
      </c>
      <c r="AU15" s="733" t="s">
        <v>572</v>
      </c>
      <c r="AV15" s="734">
        <v>10</v>
      </c>
    </row>
    <row r="16" spans="1:48">
      <c r="B16" s="29" t="str">
        <f t="shared" si="3"/>
        <v>154EPS010</v>
      </c>
      <c r="C16" s="29" t="str">
        <f t="shared" si="4"/>
        <v>154EPS044</v>
      </c>
      <c r="D16" s="29" t="str">
        <f t="shared" si="5"/>
        <v>154EPS002</v>
      </c>
      <c r="E16" s="29" t="str">
        <f t="shared" si="6"/>
        <v>154EPS016</v>
      </c>
      <c r="F16" s="29" t="str">
        <f t="shared" si="7"/>
        <v>154EPS023</v>
      </c>
      <c r="G16" s="29" t="str">
        <f t="shared" si="8"/>
        <v>154EPS005</v>
      </c>
      <c r="H16" s="29" t="str">
        <f t="shared" si="9"/>
        <v>154EPS040</v>
      </c>
      <c r="I16" s="29" t="str">
        <f t="shared" si="10"/>
        <v>154EPS017</v>
      </c>
      <c r="J16" s="29" t="str">
        <f t="shared" si="11"/>
        <v>154EAS016</v>
      </c>
      <c r="K16" s="160" t="s">
        <v>301</v>
      </c>
      <c r="L16" s="804" t="s">
        <v>695</v>
      </c>
      <c r="M16" s="157">
        <v>154</v>
      </c>
      <c r="N16" s="40">
        <v>0</v>
      </c>
      <c r="O16" s="34">
        <v>1</v>
      </c>
      <c r="P16" s="34">
        <v>0</v>
      </c>
      <c r="Q16" s="34">
        <v>151</v>
      </c>
      <c r="R16" s="34">
        <v>0</v>
      </c>
      <c r="S16" s="34">
        <v>1</v>
      </c>
      <c r="T16" s="34">
        <v>0</v>
      </c>
      <c r="U16" s="34">
        <v>0</v>
      </c>
      <c r="V16" s="131">
        <v>0</v>
      </c>
      <c r="W16" s="149">
        <v>153</v>
      </c>
      <c r="X16" s="40">
        <v>0</v>
      </c>
      <c r="Y16" s="34">
        <v>0</v>
      </c>
      <c r="Z16" s="34">
        <v>0</v>
      </c>
      <c r="AA16" s="34">
        <v>34</v>
      </c>
      <c r="AB16" s="34">
        <v>0</v>
      </c>
      <c r="AC16" s="34">
        <v>0</v>
      </c>
      <c r="AD16" s="34">
        <v>0</v>
      </c>
      <c r="AE16" s="34">
        <v>0</v>
      </c>
      <c r="AF16" s="131">
        <v>0</v>
      </c>
      <c r="AG16" s="149">
        <v>34</v>
      </c>
      <c r="AH16" s="40">
        <f t="shared" si="15"/>
        <v>0</v>
      </c>
      <c r="AI16" s="34">
        <f t="shared" si="15"/>
        <v>0</v>
      </c>
      <c r="AJ16" s="34">
        <f t="shared" si="15"/>
        <v>0</v>
      </c>
      <c r="AK16" s="34">
        <f t="shared" si="15"/>
        <v>141</v>
      </c>
      <c r="AL16" s="34">
        <f t="shared" si="15"/>
        <v>0</v>
      </c>
      <c r="AM16" s="34">
        <f t="shared" si="15"/>
        <v>0</v>
      </c>
      <c r="AN16" s="34">
        <f t="shared" si="15"/>
        <v>38</v>
      </c>
      <c r="AO16" s="34">
        <f t="shared" si="15"/>
        <v>0</v>
      </c>
      <c r="AP16" s="131">
        <f t="shared" si="15"/>
        <v>0</v>
      </c>
      <c r="AQ16" s="149">
        <f t="shared" si="2"/>
        <v>179</v>
      </c>
      <c r="AR16" s="68" t="str">
        <f t="shared" si="13"/>
        <v>154EPS016</v>
      </c>
      <c r="AS16" s="733" t="s">
        <v>696</v>
      </c>
      <c r="AT16" s="733">
        <v>154</v>
      </c>
      <c r="AU16" s="733" t="s">
        <v>637</v>
      </c>
      <c r="AV16" s="734">
        <v>141</v>
      </c>
    </row>
    <row r="17" spans="2:48">
      <c r="B17" s="29" t="str">
        <f t="shared" si="3"/>
        <v>250EPS010</v>
      </c>
      <c r="C17" s="29" t="str">
        <f t="shared" si="4"/>
        <v>250EPS044</v>
      </c>
      <c r="D17" s="29" t="str">
        <f t="shared" si="5"/>
        <v>250EPS002</v>
      </c>
      <c r="E17" s="29" t="str">
        <f t="shared" si="6"/>
        <v>250EPS016</v>
      </c>
      <c r="F17" s="29" t="str">
        <f t="shared" si="7"/>
        <v>250EPS023</v>
      </c>
      <c r="G17" s="29" t="str">
        <f t="shared" si="8"/>
        <v>250EPS005</v>
      </c>
      <c r="H17" s="29" t="str">
        <f t="shared" si="9"/>
        <v>250EPS040</v>
      </c>
      <c r="I17" s="29" t="str">
        <f t="shared" si="10"/>
        <v>250EPS017</v>
      </c>
      <c r="J17" s="29" t="str">
        <f t="shared" si="11"/>
        <v>250EAS016</v>
      </c>
      <c r="K17" s="160" t="s">
        <v>302</v>
      </c>
      <c r="L17" s="804" t="s">
        <v>695</v>
      </c>
      <c r="M17" s="157">
        <v>250</v>
      </c>
      <c r="N17" s="40">
        <v>0</v>
      </c>
      <c r="O17" s="34">
        <v>0</v>
      </c>
      <c r="P17" s="34">
        <v>0</v>
      </c>
      <c r="Q17" s="34">
        <v>16</v>
      </c>
      <c r="R17" s="34">
        <v>0</v>
      </c>
      <c r="S17" s="34">
        <v>0</v>
      </c>
      <c r="T17" s="34">
        <v>0</v>
      </c>
      <c r="U17" s="34">
        <v>0</v>
      </c>
      <c r="V17" s="131">
        <v>0</v>
      </c>
      <c r="W17" s="149">
        <v>16</v>
      </c>
      <c r="X17" s="40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131">
        <v>0</v>
      </c>
      <c r="AG17" s="149">
        <v>0</v>
      </c>
      <c r="AH17" s="40">
        <f t="shared" si="15"/>
        <v>0</v>
      </c>
      <c r="AI17" s="34">
        <f t="shared" si="15"/>
        <v>0</v>
      </c>
      <c r="AJ17" s="34">
        <f t="shared" si="15"/>
        <v>0</v>
      </c>
      <c r="AK17" s="34">
        <f t="shared" si="15"/>
        <v>0</v>
      </c>
      <c r="AL17" s="34">
        <f t="shared" si="15"/>
        <v>1</v>
      </c>
      <c r="AM17" s="34">
        <f t="shared" si="15"/>
        <v>0</v>
      </c>
      <c r="AN17" s="34">
        <f t="shared" si="15"/>
        <v>1</v>
      </c>
      <c r="AO17" s="34">
        <f t="shared" si="15"/>
        <v>0</v>
      </c>
      <c r="AP17" s="131">
        <f t="shared" si="15"/>
        <v>0</v>
      </c>
      <c r="AQ17" s="149">
        <f t="shared" si="2"/>
        <v>2</v>
      </c>
      <c r="AR17" s="68" t="str">
        <f t="shared" si="13"/>
        <v>154EPS040</v>
      </c>
      <c r="AS17" s="733" t="s">
        <v>696</v>
      </c>
      <c r="AT17" s="733">
        <v>154</v>
      </c>
      <c r="AU17" s="733" t="s">
        <v>572</v>
      </c>
      <c r="AV17" s="734">
        <v>38</v>
      </c>
    </row>
    <row r="18" spans="2:48">
      <c r="B18" s="29" t="str">
        <f t="shared" si="3"/>
        <v>495EPS010</v>
      </c>
      <c r="C18" s="29" t="str">
        <f t="shared" si="4"/>
        <v>495EPS044</v>
      </c>
      <c r="D18" s="29" t="str">
        <f t="shared" si="5"/>
        <v>495EPS002</v>
      </c>
      <c r="E18" s="29" t="str">
        <f t="shared" si="6"/>
        <v>495EPS016</v>
      </c>
      <c r="F18" s="29" t="str">
        <f t="shared" si="7"/>
        <v>495EPS023</v>
      </c>
      <c r="G18" s="29" t="str">
        <f t="shared" si="8"/>
        <v>495EPS005</v>
      </c>
      <c r="H18" s="29" t="str">
        <f t="shared" si="9"/>
        <v>495EPS040</v>
      </c>
      <c r="I18" s="29" t="str">
        <f t="shared" si="10"/>
        <v>495EPS017</v>
      </c>
      <c r="J18" s="29" t="str">
        <f t="shared" si="11"/>
        <v>495EAS016</v>
      </c>
      <c r="K18" s="160" t="s">
        <v>303</v>
      </c>
      <c r="L18" s="804" t="s">
        <v>695</v>
      </c>
      <c r="M18" s="157">
        <v>495</v>
      </c>
      <c r="N18" s="40">
        <v>0</v>
      </c>
      <c r="O18" s="34">
        <v>1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131">
        <v>0</v>
      </c>
      <c r="W18" s="149">
        <v>1</v>
      </c>
      <c r="X18" s="40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131">
        <v>0</v>
      </c>
      <c r="AG18" s="149">
        <v>0</v>
      </c>
      <c r="AH18" s="40">
        <f t="shared" si="15"/>
        <v>0</v>
      </c>
      <c r="AI18" s="34">
        <f t="shared" si="15"/>
        <v>0</v>
      </c>
      <c r="AJ18" s="34">
        <f t="shared" si="15"/>
        <v>0</v>
      </c>
      <c r="AK18" s="34">
        <f t="shared" si="15"/>
        <v>0</v>
      </c>
      <c r="AL18" s="34">
        <f t="shared" si="15"/>
        <v>0</v>
      </c>
      <c r="AM18" s="34">
        <f t="shared" si="15"/>
        <v>0</v>
      </c>
      <c r="AN18" s="34">
        <f t="shared" si="15"/>
        <v>0</v>
      </c>
      <c r="AO18" s="34">
        <f t="shared" si="15"/>
        <v>0</v>
      </c>
      <c r="AP18" s="131">
        <f t="shared" si="15"/>
        <v>0</v>
      </c>
      <c r="AQ18" s="149">
        <f t="shared" si="2"/>
        <v>0</v>
      </c>
      <c r="AR18" s="68" t="str">
        <f t="shared" si="13"/>
        <v>154ESSC02</v>
      </c>
      <c r="AS18" s="733" t="s">
        <v>696</v>
      </c>
      <c r="AT18" s="733">
        <v>154</v>
      </c>
      <c r="AU18" s="733" t="s">
        <v>693</v>
      </c>
      <c r="AV18" s="734">
        <v>1</v>
      </c>
    </row>
    <row r="19" spans="2:48">
      <c r="B19" s="29" t="str">
        <f t="shared" si="3"/>
        <v>790EPS010</v>
      </c>
      <c r="C19" s="29" t="str">
        <f t="shared" si="4"/>
        <v>790EPS044</v>
      </c>
      <c r="D19" s="29" t="str">
        <f t="shared" si="5"/>
        <v>790EPS002</v>
      </c>
      <c r="E19" s="29" t="str">
        <f t="shared" si="6"/>
        <v>790EPS016</v>
      </c>
      <c r="F19" s="29" t="str">
        <f t="shared" si="7"/>
        <v>790EPS023</v>
      </c>
      <c r="G19" s="29" t="str">
        <f t="shared" si="8"/>
        <v>790EPS005</v>
      </c>
      <c r="H19" s="29" t="str">
        <f t="shared" si="9"/>
        <v>790EPS040</v>
      </c>
      <c r="I19" s="29" t="str">
        <f t="shared" si="10"/>
        <v>790EPS017</v>
      </c>
      <c r="J19" s="29" t="str">
        <f t="shared" si="11"/>
        <v>790EAS016</v>
      </c>
      <c r="K19" s="160" t="s">
        <v>304</v>
      </c>
      <c r="L19" s="804" t="s">
        <v>695</v>
      </c>
      <c r="M19" s="157">
        <v>790</v>
      </c>
      <c r="N19" s="40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131">
        <v>0</v>
      </c>
      <c r="W19" s="149">
        <v>0</v>
      </c>
      <c r="X19" s="40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131">
        <v>0</v>
      </c>
      <c r="AG19" s="149">
        <v>0</v>
      </c>
      <c r="AH19" s="40">
        <f t="shared" si="15"/>
        <v>0</v>
      </c>
      <c r="AI19" s="34">
        <f t="shared" si="15"/>
        <v>0</v>
      </c>
      <c r="AJ19" s="34">
        <f t="shared" si="15"/>
        <v>0</v>
      </c>
      <c r="AK19" s="34">
        <f t="shared" si="15"/>
        <v>0</v>
      </c>
      <c r="AL19" s="34">
        <f t="shared" si="15"/>
        <v>0</v>
      </c>
      <c r="AM19" s="34">
        <f t="shared" si="15"/>
        <v>0</v>
      </c>
      <c r="AN19" s="34">
        <f t="shared" si="15"/>
        <v>2</v>
      </c>
      <c r="AO19" s="34">
        <f t="shared" si="15"/>
        <v>0</v>
      </c>
      <c r="AP19" s="131">
        <f t="shared" si="15"/>
        <v>0</v>
      </c>
      <c r="AQ19" s="149">
        <f t="shared" si="2"/>
        <v>2</v>
      </c>
      <c r="AR19" s="68" t="str">
        <f t="shared" si="13"/>
        <v>250EPS023</v>
      </c>
      <c r="AS19" s="733" t="s">
        <v>696</v>
      </c>
      <c r="AT19" s="733">
        <v>250</v>
      </c>
      <c r="AU19" s="733" t="s">
        <v>644</v>
      </c>
      <c r="AV19" s="734">
        <v>1</v>
      </c>
    </row>
    <row r="20" spans="2:48">
      <c r="B20" s="29" t="str">
        <f t="shared" si="3"/>
        <v>895EPS010</v>
      </c>
      <c r="C20" s="29" t="str">
        <f t="shared" si="4"/>
        <v>895EPS044</v>
      </c>
      <c r="D20" s="29" t="str">
        <f t="shared" si="5"/>
        <v>895EPS002</v>
      </c>
      <c r="E20" s="29" t="str">
        <f t="shared" si="6"/>
        <v>895EPS016</v>
      </c>
      <c r="F20" s="29" t="str">
        <f t="shared" si="7"/>
        <v>895EPS023</v>
      </c>
      <c r="G20" s="29" t="str">
        <f t="shared" si="8"/>
        <v>895EPS005</v>
      </c>
      <c r="H20" s="29" t="str">
        <f t="shared" si="9"/>
        <v>895EPS040</v>
      </c>
      <c r="I20" s="29" t="str">
        <f t="shared" si="10"/>
        <v>895EPS017</v>
      </c>
      <c r="J20" s="29" t="str">
        <f t="shared" si="11"/>
        <v>895EAS016</v>
      </c>
      <c r="K20" s="161" t="s">
        <v>305</v>
      </c>
      <c r="L20" s="804" t="s">
        <v>695</v>
      </c>
      <c r="M20" s="157">
        <v>895</v>
      </c>
      <c r="N20" s="40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131">
        <v>0</v>
      </c>
      <c r="W20" s="149">
        <v>0</v>
      </c>
      <c r="X20" s="40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131">
        <v>0</v>
      </c>
      <c r="AG20" s="149">
        <v>0</v>
      </c>
      <c r="AH20" s="40">
        <f t="shared" si="15"/>
        <v>0</v>
      </c>
      <c r="AI20" s="34">
        <f t="shared" si="15"/>
        <v>0</v>
      </c>
      <c r="AJ20" s="34">
        <f t="shared" si="15"/>
        <v>0</v>
      </c>
      <c r="AK20" s="34">
        <f t="shared" si="15"/>
        <v>0</v>
      </c>
      <c r="AL20" s="34">
        <f t="shared" si="15"/>
        <v>0</v>
      </c>
      <c r="AM20" s="34">
        <f t="shared" si="15"/>
        <v>0</v>
      </c>
      <c r="AN20" s="34">
        <f t="shared" si="15"/>
        <v>7</v>
      </c>
      <c r="AO20" s="34">
        <f t="shared" si="15"/>
        <v>0</v>
      </c>
      <c r="AP20" s="131">
        <f t="shared" si="15"/>
        <v>0</v>
      </c>
      <c r="AQ20" s="149">
        <f t="shared" si="2"/>
        <v>7</v>
      </c>
      <c r="AR20" s="68" t="str">
        <f t="shared" si="13"/>
        <v>250EPS040</v>
      </c>
      <c r="AS20" s="733" t="s">
        <v>696</v>
      </c>
      <c r="AT20" s="733">
        <v>250</v>
      </c>
      <c r="AU20" s="733" t="s">
        <v>572</v>
      </c>
      <c r="AV20" s="734">
        <v>1</v>
      </c>
    </row>
    <row r="21" spans="2:48">
      <c r="B21" s="29" t="str">
        <f t="shared" si="3"/>
        <v>EPS010</v>
      </c>
      <c r="C21" s="29" t="str">
        <f t="shared" si="4"/>
        <v>EPS044</v>
      </c>
      <c r="D21" s="29" t="str">
        <f t="shared" si="5"/>
        <v>EPS002</v>
      </c>
      <c r="E21" s="29" t="str">
        <f t="shared" si="6"/>
        <v>EPS016</v>
      </c>
      <c r="F21" s="29" t="str">
        <f t="shared" si="7"/>
        <v>EPS023</v>
      </c>
      <c r="G21" s="29" t="str">
        <f t="shared" si="8"/>
        <v>EPS005</v>
      </c>
      <c r="H21" s="29" t="str">
        <f t="shared" si="9"/>
        <v>EPS040</v>
      </c>
      <c r="I21" s="29" t="str">
        <f t="shared" si="10"/>
        <v>EPS017</v>
      </c>
      <c r="J21" s="29" t="str">
        <f t="shared" si="11"/>
        <v>EAS016</v>
      </c>
      <c r="K21" s="158" t="s">
        <v>697</v>
      </c>
      <c r="L21" s="124"/>
      <c r="M21" s="159"/>
      <c r="N21" s="38">
        <v>777</v>
      </c>
      <c r="O21" s="35">
        <v>0</v>
      </c>
      <c r="P21" s="35">
        <v>0</v>
      </c>
      <c r="Q21" s="35">
        <v>794</v>
      </c>
      <c r="R21" s="35">
        <v>0</v>
      </c>
      <c r="S21" s="35">
        <v>0</v>
      </c>
      <c r="T21" s="35">
        <v>3</v>
      </c>
      <c r="U21" s="35">
        <v>0</v>
      </c>
      <c r="V21" s="132">
        <v>0</v>
      </c>
      <c r="W21" s="148">
        <v>1574</v>
      </c>
      <c r="X21" s="38">
        <v>80</v>
      </c>
      <c r="Y21" s="35">
        <v>0</v>
      </c>
      <c r="Z21" s="35">
        <v>0</v>
      </c>
      <c r="AA21" s="35">
        <v>176</v>
      </c>
      <c r="AB21" s="35">
        <v>0</v>
      </c>
      <c r="AC21" s="35">
        <v>0</v>
      </c>
      <c r="AD21" s="35">
        <v>0</v>
      </c>
      <c r="AE21" s="35">
        <v>0</v>
      </c>
      <c r="AF21" s="132">
        <v>0</v>
      </c>
      <c r="AG21" s="148">
        <v>256</v>
      </c>
      <c r="AH21" s="38">
        <f t="shared" ref="AH21:AP21" si="16">SUM(AH22:AH32)</f>
        <v>129</v>
      </c>
      <c r="AI21" s="35">
        <f t="shared" si="16"/>
        <v>0</v>
      </c>
      <c r="AJ21" s="35">
        <f t="shared" si="16"/>
        <v>0</v>
      </c>
      <c r="AK21" s="35">
        <f t="shared" si="16"/>
        <v>809</v>
      </c>
      <c r="AL21" s="35">
        <f t="shared" si="16"/>
        <v>0</v>
      </c>
      <c r="AM21" s="35">
        <f t="shared" si="16"/>
        <v>0</v>
      </c>
      <c r="AN21" s="35">
        <f t="shared" si="16"/>
        <v>246</v>
      </c>
      <c r="AO21" s="35">
        <f t="shared" si="16"/>
        <v>0</v>
      </c>
      <c r="AP21" s="132">
        <f t="shared" si="16"/>
        <v>0</v>
      </c>
      <c r="AQ21" s="148">
        <f t="shared" si="2"/>
        <v>1184</v>
      </c>
      <c r="AR21" s="68" t="str">
        <f t="shared" si="13"/>
        <v>790EPS040</v>
      </c>
      <c r="AS21" s="733" t="s">
        <v>696</v>
      </c>
      <c r="AT21" s="733">
        <v>790</v>
      </c>
      <c r="AU21" s="733" t="s">
        <v>572</v>
      </c>
      <c r="AV21" s="734">
        <v>2</v>
      </c>
    </row>
    <row r="22" spans="2:48">
      <c r="B22" s="29" t="str">
        <f t="shared" si="3"/>
        <v>45EPS010</v>
      </c>
      <c r="C22" s="29" t="str">
        <f t="shared" si="4"/>
        <v>45EPS044</v>
      </c>
      <c r="D22" s="29" t="str">
        <f t="shared" si="5"/>
        <v>45EPS002</v>
      </c>
      <c r="E22" s="29" t="str">
        <f t="shared" si="6"/>
        <v>45EPS016</v>
      </c>
      <c r="F22" s="29" t="str">
        <f t="shared" si="7"/>
        <v>45EPS023</v>
      </c>
      <c r="G22" s="29" t="str">
        <f t="shared" si="8"/>
        <v>45EPS005</v>
      </c>
      <c r="H22" s="29" t="str">
        <f t="shared" si="9"/>
        <v>45EPS040</v>
      </c>
      <c r="I22" s="29" t="str">
        <f t="shared" si="10"/>
        <v>45EPS017</v>
      </c>
      <c r="J22" s="29" t="str">
        <f t="shared" si="11"/>
        <v>45EAS016</v>
      </c>
      <c r="K22" s="160" t="s">
        <v>307</v>
      </c>
      <c r="L22" s="30" t="s">
        <v>698</v>
      </c>
      <c r="M22" s="157">
        <v>45</v>
      </c>
      <c r="N22" s="40">
        <v>540</v>
      </c>
      <c r="O22" s="34">
        <v>0</v>
      </c>
      <c r="P22" s="34">
        <v>0</v>
      </c>
      <c r="Q22" s="34">
        <v>266</v>
      </c>
      <c r="R22" s="34">
        <v>0</v>
      </c>
      <c r="S22" s="34">
        <v>0</v>
      </c>
      <c r="T22" s="34">
        <v>0</v>
      </c>
      <c r="U22" s="34">
        <v>0</v>
      </c>
      <c r="V22" s="131">
        <v>0</v>
      </c>
      <c r="W22" s="149">
        <v>806</v>
      </c>
      <c r="X22" s="40">
        <v>54</v>
      </c>
      <c r="Y22" s="34">
        <v>0</v>
      </c>
      <c r="Z22" s="34">
        <v>0</v>
      </c>
      <c r="AA22" s="34">
        <v>71</v>
      </c>
      <c r="AB22" s="34">
        <v>0</v>
      </c>
      <c r="AC22" s="34">
        <v>0</v>
      </c>
      <c r="AD22" s="34">
        <v>0</v>
      </c>
      <c r="AE22" s="34">
        <v>0</v>
      </c>
      <c r="AF22" s="131">
        <v>0</v>
      </c>
      <c r="AG22" s="149">
        <v>125</v>
      </c>
      <c r="AH22" s="40">
        <f t="shared" ref="AH22:AH32" si="17">IFERROR(VLOOKUP(B22,$AR$8:$AV$928,5,0),0)</f>
        <v>74</v>
      </c>
      <c r="AI22" s="34">
        <f t="shared" ref="AI22:AI32" si="18">IFERROR(VLOOKUP(C22,$AR$8:$AV$928,5,0),0)</f>
        <v>0</v>
      </c>
      <c r="AJ22" s="34">
        <f t="shared" ref="AJ22:AJ32" si="19">IFERROR(VLOOKUP(D22,$AR$8:$AV$928,5,0),0)</f>
        <v>0</v>
      </c>
      <c r="AK22" s="34">
        <f t="shared" ref="AK22:AK32" si="20">IFERROR(VLOOKUP(E22,$AR$8:$AV$928,5,0),0)</f>
        <v>280</v>
      </c>
      <c r="AL22" s="34">
        <f t="shared" ref="AL22:AL32" si="21">IFERROR(VLOOKUP(F22,$AR$8:$AV$928,5,0),0)</f>
        <v>0</v>
      </c>
      <c r="AM22" s="34">
        <f t="shared" ref="AM22:AM32" si="22">IFERROR(VLOOKUP(G22,$AR$8:$AV$928,5,0),0)</f>
        <v>0</v>
      </c>
      <c r="AN22" s="34">
        <f t="shared" ref="AN22:AN32" si="23">IFERROR(VLOOKUP(H22,$AR$8:$AV$928,5,0),0)</f>
        <v>73</v>
      </c>
      <c r="AO22" s="34">
        <f t="shared" ref="AO22:AO32" si="24">IFERROR(VLOOKUP(I22,$AR$8:$AV$928,5,0),0)</f>
        <v>0</v>
      </c>
      <c r="AP22" s="131">
        <f t="shared" ref="AP22:AP32" si="25">IFERROR(VLOOKUP(J22,$AR$8:$AV$928,5,0),0)</f>
        <v>0</v>
      </c>
      <c r="AQ22" s="149">
        <f t="shared" si="2"/>
        <v>427</v>
      </c>
      <c r="AR22" s="68" t="str">
        <f t="shared" si="13"/>
        <v>895EPS040</v>
      </c>
      <c r="AS22" s="733" t="s">
        <v>696</v>
      </c>
      <c r="AT22" s="733">
        <v>895</v>
      </c>
      <c r="AU22" s="733" t="s">
        <v>572</v>
      </c>
      <c r="AV22" s="734">
        <v>7</v>
      </c>
    </row>
    <row r="23" spans="2:48">
      <c r="B23" s="29" t="str">
        <f t="shared" si="3"/>
        <v>51EPS010</v>
      </c>
      <c r="C23" s="29" t="str">
        <f t="shared" si="4"/>
        <v>51EPS044</v>
      </c>
      <c r="D23" s="29" t="str">
        <f t="shared" si="5"/>
        <v>51EPS002</v>
      </c>
      <c r="E23" s="29" t="str">
        <f t="shared" si="6"/>
        <v>51EPS016</v>
      </c>
      <c r="F23" s="29" t="str">
        <f t="shared" si="7"/>
        <v>51EPS023</v>
      </c>
      <c r="G23" s="29" t="str">
        <f t="shared" si="8"/>
        <v>51EPS005</v>
      </c>
      <c r="H23" s="29" t="str">
        <f t="shared" si="9"/>
        <v>51EPS040</v>
      </c>
      <c r="I23" s="29" t="str">
        <f t="shared" si="10"/>
        <v>51EPS017</v>
      </c>
      <c r="J23" s="29" t="str">
        <f t="shared" si="11"/>
        <v>51EAS016</v>
      </c>
      <c r="K23" s="160" t="s">
        <v>308</v>
      </c>
      <c r="L23" s="30" t="s">
        <v>698</v>
      </c>
      <c r="M23" s="157">
        <v>51</v>
      </c>
      <c r="N23" s="40">
        <v>0</v>
      </c>
      <c r="O23" s="34">
        <v>0</v>
      </c>
      <c r="P23" s="34">
        <v>0</v>
      </c>
      <c r="Q23" s="34">
        <v>53</v>
      </c>
      <c r="R23" s="34">
        <v>0</v>
      </c>
      <c r="S23" s="34">
        <v>0</v>
      </c>
      <c r="T23" s="34">
        <v>0</v>
      </c>
      <c r="U23" s="34">
        <v>0</v>
      </c>
      <c r="V23" s="131">
        <v>0</v>
      </c>
      <c r="W23" s="149">
        <v>53</v>
      </c>
      <c r="X23" s="40">
        <v>0</v>
      </c>
      <c r="Y23" s="34">
        <v>0</v>
      </c>
      <c r="Z23" s="34">
        <v>0</v>
      </c>
      <c r="AA23" s="34">
        <v>14</v>
      </c>
      <c r="AB23" s="34">
        <v>0</v>
      </c>
      <c r="AC23" s="34">
        <v>0</v>
      </c>
      <c r="AD23" s="34">
        <v>0</v>
      </c>
      <c r="AE23" s="34">
        <v>0</v>
      </c>
      <c r="AF23" s="131">
        <v>0</v>
      </c>
      <c r="AG23" s="149">
        <v>14</v>
      </c>
      <c r="AH23" s="40">
        <f t="shared" si="17"/>
        <v>0</v>
      </c>
      <c r="AI23" s="34">
        <f t="shared" si="18"/>
        <v>0</v>
      </c>
      <c r="AJ23" s="34">
        <f t="shared" si="19"/>
        <v>0</v>
      </c>
      <c r="AK23" s="34">
        <f t="shared" si="20"/>
        <v>52</v>
      </c>
      <c r="AL23" s="34">
        <f t="shared" si="21"/>
        <v>0</v>
      </c>
      <c r="AM23" s="34">
        <f t="shared" si="22"/>
        <v>0</v>
      </c>
      <c r="AN23" s="34">
        <f t="shared" si="23"/>
        <v>7</v>
      </c>
      <c r="AO23" s="34">
        <f t="shared" si="24"/>
        <v>0</v>
      </c>
      <c r="AP23" s="131">
        <f t="shared" si="25"/>
        <v>0</v>
      </c>
      <c r="AQ23" s="149">
        <f t="shared" si="2"/>
        <v>59</v>
      </c>
      <c r="AR23" s="68" t="str">
        <f t="shared" si="13"/>
        <v>45EPS010</v>
      </c>
      <c r="AS23" s="733" t="s">
        <v>699</v>
      </c>
      <c r="AT23" s="733">
        <v>45</v>
      </c>
      <c r="AU23" s="733" t="s">
        <v>566</v>
      </c>
      <c r="AV23" s="734">
        <v>74</v>
      </c>
    </row>
    <row r="24" spans="2:48">
      <c r="B24" s="29" t="str">
        <f t="shared" si="3"/>
        <v>147EPS010</v>
      </c>
      <c r="C24" s="29" t="str">
        <f t="shared" si="4"/>
        <v>147EPS044</v>
      </c>
      <c r="D24" s="29" t="str">
        <f t="shared" si="5"/>
        <v>147EPS002</v>
      </c>
      <c r="E24" s="29" t="str">
        <f t="shared" si="6"/>
        <v>147EPS016</v>
      </c>
      <c r="F24" s="29" t="str">
        <f t="shared" si="7"/>
        <v>147EPS023</v>
      </c>
      <c r="G24" s="29" t="str">
        <f t="shared" si="8"/>
        <v>147EPS005</v>
      </c>
      <c r="H24" s="29" t="str">
        <f t="shared" si="9"/>
        <v>147EPS040</v>
      </c>
      <c r="I24" s="29" t="str">
        <f t="shared" si="10"/>
        <v>147EPS017</v>
      </c>
      <c r="J24" s="29" t="str">
        <f t="shared" si="11"/>
        <v>147EAS016</v>
      </c>
      <c r="K24" s="160" t="s">
        <v>309</v>
      </c>
      <c r="L24" s="30" t="s">
        <v>698</v>
      </c>
      <c r="M24" s="157">
        <v>147</v>
      </c>
      <c r="N24" s="40">
        <v>50</v>
      </c>
      <c r="O24" s="34">
        <v>0</v>
      </c>
      <c r="P24" s="34">
        <v>0</v>
      </c>
      <c r="Q24" s="34">
        <v>56</v>
      </c>
      <c r="R24" s="34">
        <v>0</v>
      </c>
      <c r="S24" s="34">
        <v>0</v>
      </c>
      <c r="T24" s="34">
        <v>2</v>
      </c>
      <c r="U24" s="34">
        <v>0</v>
      </c>
      <c r="V24" s="131">
        <v>0</v>
      </c>
      <c r="W24" s="149">
        <v>108</v>
      </c>
      <c r="X24" s="40">
        <v>4</v>
      </c>
      <c r="Y24" s="34">
        <v>0</v>
      </c>
      <c r="Z24" s="34">
        <v>0</v>
      </c>
      <c r="AA24" s="34">
        <v>11</v>
      </c>
      <c r="AB24" s="34">
        <v>0</v>
      </c>
      <c r="AC24" s="34">
        <v>0</v>
      </c>
      <c r="AD24" s="34">
        <v>0</v>
      </c>
      <c r="AE24" s="34">
        <v>0</v>
      </c>
      <c r="AF24" s="131">
        <v>0</v>
      </c>
      <c r="AG24" s="149">
        <v>15</v>
      </c>
      <c r="AH24" s="40">
        <f t="shared" si="17"/>
        <v>5</v>
      </c>
      <c r="AI24" s="34">
        <f t="shared" si="18"/>
        <v>0</v>
      </c>
      <c r="AJ24" s="34">
        <f t="shared" si="19"/>
        <v>0</v>
      </c>
      <c r="AK24" s="34">
        <f t="shared" si="20"/>
        <v>58</v>
      </c>
      <c r="AL24" s="34">
        <f t="shared" si="21"/>
        <v>0</v>
      </c>
      <c r="AM24" s="34">
        <f t="shared" si="22"/>
        <v>0</v>
      </c>
      <c r="AN24" s="34">
        <f t="shared" si="23"/>
        <v>21</v>
      </c>
      <c r="AO24" s="34">
        <f t="shared" si="24"/>
        <v>0</v>
      </c>
      <c r="AP24" s="131">
        <f t="shared" si="25"/>
        <v>0</v>
      </c>
      <c r="AQ24" s="149">
        <f t="shared" si="2"/>
        <v>84</v>
      </c>
      <c r="AR24" s="68" t="str">
        <f t="shared" si="13"/>
        <v>45EPS016</v>
      </c>
      <c r="AS24" s="733" t="s">
        <v>699</v>
      </c>
      <c r="AT24" s="733">
        <v>45</v>
      </c>
      <c r="AU24" s="733" t="s">
        <v>637</v>
      </c>
      <c r="AV24" s="734">
        <v>280</v>
      </c>
    </row>
    <row r="25" spans="2:48">
      <c r="B25" s="29" t="str">
        <f t="shared" si="3"/>
        <v>172EPS010</v>
      </c>
      <c r="C25" s="29" t="str">
        <f t="shared" si="4"/>
        <v>172EPS044</v>
      </c>
      <c r="D25" s="29" t="str">
        <f t="shared" si="5"/>
        <v>172EPS002</v>
      </c>
      <c r="E25" s="29" t="str">
        <f t="shared" si="6"/>
        <v>172EPS016</v>
      </c>
      <c r="F25" s="29" t="str">
        <f t="shared" si="7"/>
        <v>172EPS023</v>
      </c>
      <c r="G25" s="29" t="str">
        <f t="shared" si="8"/>
        <v>172EPS005</v>
      </c>
      <c r="H25" s="29" t="str">
        <f t="shared" si="9"/>
        <v>172EPS040</v>
      </c>
      <c r="I25" s="29" t="str">
        <f t="shared" si="10"/>
        <v>172EPS017</v>
      </c>
      <c r="J25" s="29" t="str">
        <f t="shared" si="11"/>
        <v>172EAS016</v>
      </c>
      <c r="K25" s="160" t="s">
        <v>310</v>
      </c>
      <c r="L25" s="30" t="s">
        <v>698</v>
      </c>
      <c r="M25" s="157">
        <v>172</v>
      </c>
      <c r="N25" s="40">
        <v>69</v>
      </c>
      <c r="O25" s="34">
        <v>0</v>
      </c>
      <c r="P25" s="34">
        <v>0</v>
      </c>
      <c r="Q25" s="34">
        <v>104</v>
      </c>
      <c r="R25" s="34">
        <v>0</v>
      </c>
      <c r="S25" s="34">
        <v>0</v>
      </c>
      <c r="T25" s="34">
        <v>0</v>
      </c>
      <c r="U25" s="34">
        <v>0</v>
      </c>
      <c r="V25" s="131">
        <v>0</v>
      </c>
      <c r="W25" s="149">
        <v>173</v>
      </c>
      <c r="X25" s="40">
        <v>9</v>
      </c>
      <c r="Y25" s="34">
        <v>0</v>
      </c>
      <c r="Z25" s="34">
        <v>0</v>
      </c>
      <c r="AA25" s="34">
        <v>16</v>
      </c>
      <c r="AB25" s="34">
        <v>0</v>
      </c>
      <c r="AC25" s="34">
        <v>0</v>
      </c>
      <c r="AD25" s="34">
        <v>0</v>
      </c>
      <c r="AE25" s="34">
        <v>0</v>
      </c>
      <c r="AF25" s="131">
        <v>0</v>
      </c>
      <c r="AG25" s="149">
        <v>25</v>
      </c>
      <c r="AH25" s="40">
        <f t="shared" si="17"/>
        <v>23</v>
      </c>
      <c r="AI25" s="34">
        <f t="shared" si="18"/>
        <v>0</v>
      </c>
      <c r="AJ25" s="34">
        <f t="shared" si="19"/>
        <v>0</v>
      </c>
      <c r="AK25" s="34">
        <f t="shared" si="20"/>
        <v>92</v>
      </c>
      <c r="AL25" s="34">
        <f t="shared" si="21"/>
        <v>0</v>
      </c>
      <c r="AM25" s="34">
        <f t="shared" si="22"/>
        <v>0</v>
      </c>
      <c r="AN25" s="34">
        <f t="shared" si="23"/>
        <v>25</v>
      </c>
      <c r="AO25" s="34">
        <f t="shared" si="24"/>
        <v>0</v>
      </c>
      <c r="AP25" s="131">
        <f t="shared" si="25"/>
        <v>0</v>
      </c>
      <c r="AQ25" s="149">
        <f t="shared" si="2"/>
        <v>140</v>
      </c>
      <c r="AR25" s="68" t="str">
        <f t="shared" si="13"/>
        <v>45EPS040</v>
      </c>
      <c r="AS25" s="733" t="s">
        <v>699</v>
      </c>
      <c r="AT25" s="733">
        <v>45</v>
      </c>
      <c r="AU25" s="733" t="s">
        <v>572</v>
      </c>
      <c r="AV25" s="734">
        <v>73</v>
      </c>
    </row>
    <row r="26" spans="2:48">
      <c r="B26" s="29" t="str">
        <f t="shared" si="3"/>
        <v>475EPS010</v>
      </c>
      <c r="C26" s="29" t="str">
        <f t="shared" si="4"/>
        <v>475EPS044</v>
      </c>
      <c r="D26" s="29" t="str">
        <f t="shared" si="5"/>
        <v>475EPS002</v>
      </c>
      <c r="E26" s="29" t="str">
        <f t="shared" si="6"/>
        <v>475EPS016</v>
      </c>
      <c r="F26" s="29" t="str">
        <f t="shared" si="7"/>
        <v>475EPS023</v>
      </c>
      <c r="G26" s="29" t="str">
        <f t="shared" si="8"/>
        <v>475EPS005</v>
      </c>
      <c r="H26" s="29" t="str">
        <f t="shared" si="9"/>
        <v>475EPS040</v>
      </c>
      <c r="I26" s="29" t="str">
        <f t="shared" si="10"/>
        <v>475EPS017</v>
      </c>
      <c r="J26" s="29" t="str">
        <f t="shared" si="11"/>
        <v>475EAS016</v>
      </c>
      <c r="K26" s="160" t="s">
        <v>311</v>
      </c>
      <c r="L26" s="30" t="s">
        <v>698</v>
      </c>
      <c r="M26" s="157">
        <v>475</v>
      </c>
      <c r="N26" s="40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131">
        <v>0</v>
      </c>
      <c r="W26" s="149">
        <v>0</v>
      </c>
      <c r="X26" s="40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131">
        <v>0</v>
      </c>
      <c r="AG26" s="149">
        <v>0</v>
      </c>
      <c r="AH26" s="40">
        <f t="shared" si="17"/>
        <v>0</v>
      </c>
      <c r="AI26" s="34">
        <f t="shared" si="18"/>
        <v>0</v>
      </c>
      <c r="AJ26" s="34">
        <f t="shared" si="19"/>
        <v>0</v>
      </c>
      <c r="AK26" s="34">
        <f t="shared" si="20"/>
        <v>0</v>
      </c>
      <c r="AL26" s="34">
        <f t="shared" si="21"/>
        <v>0</v>
      </c>
      <c r="AM26" s="34">
        <f t="shared" si="22"/>
        <v>0</v>
      </c>
      <c r="AN26" s="34">
        <f t="shared" si="23"/>
        <v>15</v>
      </c>
      <c r="AO26" s="34">
        <f t="shared" si="24"/>
        <v>0</v>
      </c>
      <c r="AP26" s="131">
        <f t="shared" si="25"/>
        <v>0</v>
      </c>
      <c r="AQ26" s="149">
        <f t="shared" si="2"/>
        <v>15</v>
      </c>
      <c r="AR26" s="68" t="str">
        <f t="shared" si="13"/>
        <v>45ESSC02</v>
      </c>
      <c r="AS26" s="733" t="s">
        <v>699</v>
      </c>
      <c r="AT26" s="733">
        <v>45</v>
      </c>
      <c r="AU26" s="733" t="s">
        <v>693</v>
      </c>
      <c r="AV26" s="734">
        <v>15</v>
      </c>
    </row>
    <row r="27" spans="2:48">
      <c r="B27" s="29" t="str">
        <f t="shared" si="3"/>
        <v>480EPS010</v>
      </c>
      <c r="C27" s="29" t="str">
        <f t="shared" si="4"/>
        <v>480EPS044</v>
      </c>
      <c r="D27" s="29" t="str">
        <f t="shared" si="5"/>
        <v>480EPS002</v>
      </c>
      <c r="E27" s="29" t="str">
        <f t="shared" si="6"/>
        <v>480EPS016</v>
      </c>
      <c r="F27" s="29" t="str">
        <f t="shared" si="7"/>
        <v>480EPS023</v>
      </c>
      <c r="G27" s="29" t="str">
        <f t="shared" si="8"/>
        <v>480EPS005</v>
      </c>
      <c r="H27" s="29" t="str">
        <f t="shared" si="9"/>
        <v>480EPS040</v>
      </c>
      <c r="I27" s="29" t="str">
        <f t="shared" si="10"/>
        <v>480EPS017</v>
      </c>
      <c r="J27" s="29" t="str">
        <f t="shared" si="11"/>
        <v>480EAS016</v>
      </c>
      <c r="K27" s="160" t="s">
        <v>312</v>
      </c>
      <c r="L27" s="30" t="s">
        <v>698</v>
      </c>
      <c r="M27" s="157">
        <v>480</v>
      </c>
      <c r="N27" s="40">
        <v>0</v>
      </c>
      <c r="O27" s="34">
        <v>0</v>
      </c>
      <c r="P27" s="34">
        <v>0</v>
      </c>
      <c r="Q27" s="34">
        <v>15</v>
      </c>
      <c r="R27" s="34">
        <v>0</v>
      </c>
      <c r="S27" s="34">
        <v>0</v>
      </c>
      <c r="T27" s="34">
        <v>0</v>
      </c>
      <c r="U27" s="34">
        <v>0</v>
      </c>
      <c r="V27" s="131">
        <v>0</v>
      </c>
      <c r="W27" s="149">
        <v>15</v>
      </c>
      <c r="X27" s="40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131">
        <v>0</v>
      </c>
      <c r="AG27" s="149">
        <v>0</v>
      </c>
      <c r="AH27" s="40">
        <f t="shared" si="17"/>
        <v>0</v>
      </c>
      <c r="AI27" s="34">
        <f t="shared" si="18"/>
        <v>0</v>
      </c>
      <c r="AJ27" s="34">
        <f t="shared" si="19"/>
        <v>0</v>
      </c>
      <c r="AK27" s="34">
        <f t="shared" si="20"/>
        <v>0</v>
      </c>
      <c r="AL27" s="34">
        <f t="shared" si="21"/>
        <v>0</v>
      </c>
      <c r="AM27" s="34">
        <f t="shared" si="22"/>
        <v>0</v>
      </c>
      <c r="AN27" s="34">
        <f t="shared" si="23"/>
        <v>9</v>
      </c>
      <c r="AO27" s="34">
        <f t="shared" si="24"/>
        <v>0</v>
      </c>
      <c r="AP27" s="131">
        <f t="shared" si="25"/>
        <v>0</v>
      </c>
      <c r="AQ27" s="149">
        <f t="shared" si="2"/>
        <v>9</v>
      </c>
      <c r="AR27" s="68" t="str">
        <f t="shared" si="13"/>
        <v>51EPS016</v>
      </c>
      <c r="AS27" s="733" t="s">
        <v>699</v>
      </c>
      <c r="AT27" s="733">
        <v>51</v>
      </c>
      <c r="AU27" s="733" t="s">
        <v>637</v>
      </c>
      <c r="AV27" s="734">
        <v>52</v>
      </c>
    </row>
    <row r="28" spans="2:48" ht="15" customHeight="1">
      <c r="B28" s="29" t="str">
        <f t="shared" si="3"/>
        <v>490EPS010</v>
      </c>
      <c r="C28" s="29" t="str">
        <f t="shared" si="4"/>
        <v>490EPS044</v>
      </c>
      <c r="D28" s="29" t="str">
        <f t="shared" si="5"/>
        <v>490EPS002</v>
      </c>
      <c r="E28" s="29" t="str">
        <f t="shared" si="6"/>
        <v>490EPS016</v>
      </c>
      <c r="F28" s="29" t="str">
        <f t="shared" si="7"/>
        <v>490EPS023</v>
      </c>
      <c r="G28" s="29" t="str">
        <f t="shared" si="8"/>
        <v>490EPS005</v>
      </c>
      <c r="H28" s="29" t="str">
        <f t="shared" si="9"/>
        <v>490EPS040</v>
      </c>
      <c r="I28" s="29" t="str">
        <f t="shared" si="10"/>
        <v>490EPS017</v>
      </c>
      <c r="J28" s="29" t="str">
        <f t="shared" si="11"/>
        <v>490EAS016</v>
      </c>
      <c r="K28" s="160" t="s">
        <v>313</v>
      </c>
      <c r="L28" s="30" t="s">
        <v>698</v>
      </c>
      <c r="M28" s="157">
        <v>490</v>
      </c>
      <c r="N28" s="40">
        <v>0</v>
      </c>
      <c r="O28" s="34">
        <v>0</v>
      </c>
      <c r="P28" s="34">
        <v>0</v>
      </c>
      <c r="Q28" s="34">
        <v>66</v>
      </c>
      <c r="R28" s="34">
        <v>0</v>
      </c>
      <c r="S28" s="34">
        <v>0</v>
      </c>
      <c r="T28" s="34">
        <v>0</v>
      </c>
      <c r="U28" s="34">
        <v>0</v>
      </c>
      <c r="V28" s="131">
        <v>0</v>
      </c>
      <c r="W28" s="149">
        <v>66</v>
      </c>
      <c r="X28" s="40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131">
        <v>0</v>
      </c>
      <c r="AG28" s="149">
        <v>0</v>
      </c>
      <c r="AH28" s="40">
        <f t="shared" si="17"/>
        <v>0</v>
      </c>
      <c r="AI28" s="34">
        <f t="shared" si="18"/>
        <v>0</v>
      </c>
      <c r="AJ28" s="34">
        <f t="shared" si="19"/>
        <v>0</v>
      </c>
      <c r="AK28" s="34">
        <f t="shared" si="20"/>
        <v>0</v>
      </c>
      <c r="AL28" s="34">
        <f t="shared" si="21"/>
        <v>0</v>
      </c>
      <c r="AM28" s="34">
        <f t="shared" si="22"/>
        <v>0</v>
      </c>
      <c r="AN28" s="34">
        <f t="shared" si="23"/>
        <v>11</v>
      </c>
      <c r="AO28" s="34">
        <f t="shared" si="24"/>
        <v>0</v>
      </c>
      <c r="AP28" s="131">
        <f t="shared" si="25"/>
        <v>0</v>
      </c>
      <c r="AQ28" s="149">
        <f t="shared" si="2"/>
        <v>11</v>
      </c>
      <c r="AR28" s="68" t="str">
        <f t="shared" si="13"/>
        <v>51EPS040</v>
      </c>
      <c r="AS28" s="733" t="s">
        <v>699</v>
      </c>
      <c r="AT28" s="733">
        <v>51</v>
      </c>
      <c r="AU28" s="733" t="s">
        <v>572</v>
      </c>
      <c r="AV28" s="734">
        <v>7</v>
      </c>
    </row>
    <row r="29" spans="2:48" ht="15" customHeight="1">
      <c r="B29" s="29" t="str">
        <f t="shared" si="3"/>
        <v>659EPS010</v>
      </c>
      <c r="C29" s="29" t="str">
        <f t="shared" si="4"/>
        <v>659EPS044</v>
      </c>
      <c r="D29" s="29" t="str">
        <f t="shared" si="5"/>
        <v>659EPS002</v>
      </c>
      <c r="E29" s="29" t="str">
        <f t="shared" si="6"/>
        <v>659EPS016</v>
      </c>
      <c r="F29" s="29" t="str">
        <f t="shared" si="7"/>
        <v>659EPS023</v>
      </c>
      <c r="G29" s="29" t="str">
        <f t="shared" si="8"/>
        <v>659EPS005</v>
      </c>
      <c r="H29" s="29" t="str">
        <f t="shared" si="9"/>
        <v>659EPS040</v>
      </c>
      <c r="I29" s="29" t="str">
        <f t="shared" si="10"/>
        <v>659EPS017</v>
      </c>
      <c r="J29" s="29" t="str">
        <f t="shared" si="11"/>
        <v>659EAS016</v>
      </c>
      <c r="K29" s="160" t="s">
        <v>314</v>
      </c>
      <c r="L29" s="30" t="s">
        <v>698</v>
      </c>
      <c r="M29" s="157">
        <v>659</v>
      </c>
      <c r="N29" s="40">
        <v>0</v>
      </c>
      <c r="O29" s="34">
        <v>0</v>
      </c>
      <c r="P29" s="34">
        <v>0</v>
      </c>
      <c r="Q29" s="34">
        <v>29</v>
      </c>
      <c r="R29" s="34">
        <v>0</v>
      </c>
      <c r="S29" s="34">
        <v>0</v>
      </c>
      <c r="T29" s="34">
        <v>0</v>
      </c>
      <c r="U29" s="34">
        <v>0</v>
      </c>
      <c r="V29" s="131">
        <v>0</v>
      </c>
      <c r="W29" s="149">
        <v>29</v>
      </c>
      <c r="X29" s="40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131">
        <v>0</v>
      </c>
      <c r="AG29" s="149">
        <v>0</v>
      </c>
      <c r="AH29" s="40">
        <f t="shared" si="17"/>
        <v>0</v>
      </c>
      <c r="AI29" s="34">
        <f t="shared" si="18"/>
        <v>0</v>
      </c>
      <c r="AJ29" s="34">
        <f t="shared" si="19"/>
        <v>0</v>
      </c>
      <c r="AK29" s="34">
        <f t="shared" si="20"/>
        <v>0</v>
      </c>
      <c r="AL29" s="34">
        <f t="shared" si="21"/>
        <v>0</v>
      </c>
      <c r="AM29" s="34">
        <f t="shared" si="22"/>
        <v>0</v>
      </c>
      <c r="AN29" s="34">
        <f t="shared" si="23"/>
        <v>19</v>
      </c>
      <c r="AO29" s="34">
        <f t="shared" si="24"/>
        <v>0</v>
      </c>
      <c r="AP29" s="131">
        <f t="shared" si="25"/>
        <v>0</v>
      </c>
      <c r="AQ29" s="149">
        <f t="shared" si="2"/>
        <v>19</v>
      </c>
      <c r="AR29" s="68" t="str">
        <f t="shared" si="13"/>
        <v>147EPS010</v>
      </c>
      <c r="AS29" s="733" t="s">
        <v>699</v>
      </c>
      <c r="AT29" s="733">
        <v>147</v>
      </c>
      <c r="AU29" s="733" t="s">
        <v>566</v>
      </c>
      <c r="AV29" s="734">
        <v>5</v>
      </c>
    </row>
    <row r="30" spans="2:48" ht="15" customHeight="1">
      <c r="B30" s="29" t="str">
        <f t="shared" si="3"/>
        <v>665EPS010</v>
      </c>
      <c r="C30" s="29" t="str">
        <f t="shared" si="4"/>
        <v>665EPS044</v>
      </c>
      <c r="D30" s="29" t="str">
        <f t="shared" si="5"/>
        <v>665EPS002</v>
      </c>
      <c r="E30" s="29" t="str">
        <f t="shared" si="6"/>
        <v>665EPS016</v>
      </c>
      <c r="F30" s="29" t="str">
        <f t="shared" si="7"/>
        <v>665EPS023</v>
      </c>
      <c r="G30" s="29" t="str">
        <f t="shared" si="8"/>
        <v>665EPS005</v>
      </c>
      <c r="H30" s="29" t="str">
        <f t="shared" si="9"/>
        <v>665EPS040</v>
      </c>
      <c r="I30" s="29" t="str">
        <f t="shared" si="10"/>
        <v>665EPS017</v>
      </c>
      <c r="J30" s="29" t="str">
        <f t="shared" si="11"/>
        <v>665EAS016</v>
      </c>
      <c r="K30" s="160" t="s">
        <v>315</v>
      </c>
      <c r="L30" s="30" t="s">
        <v>698</v>
      </c>
      <c r="M30" s="157">
        <v>665</v>
      </c>
      <c r="N30" s="40">
        <v>0</v>
      </c>
      <c r="O30" s="34">
        <v>0</v>
      </c>
      <c r="P30" s="34">
        <v>0</v>
      </c>
      <c r="Q30" s="34">
        <v>23</v>
      </c>
      <c r="R30" s="34">
        <v>0</v>
      </c>
      <c r="S30" s="34">
        <v>0</v>
      </c>
      <c r="T30" s="34">
        <v>0</v>
      </c>
      <c r="U30" s="34">
        <v>0</v>
      </c>
      <c r="V30" s="131">
        <v>0</v>
      </c>
      <c r="W30" s="149">
        <v>23</v>
      </c>
      <c r="X30" s="40">
        <v>0</v>
      </c>
      <c r="Y30" s="34">
        <v>0</v>
      </c>
      <c r="Z30" s="34">
        <v>0</v>
      </c>
      <c r="AA30" s="34">
        <v>17</v>
      </c>
      <c r="AB30" s="34">
        <v>0</v>
      </c>
      <c r="AC30" s="34">
        <v>0</v>
      </c>
      <c r="AD30" s="34">
        <v>0</v>
      </c>
      <c r="AE30" s="34">
        <v>0</v>
      </c>
      <c r="AF30" s="131">
        <v>0</v>
      </c>
      <c r="AG30" s="149">
        <v>17</v>
      </c>
      <c r="AH30" s="40">
        <f t="shared" si="17"/>
        <v>0</v>
      </c>
      <c r="AI30" s="34">
        <f t="shared" si="18"/>
        <v>0</v>
      </c>
      <c r="AJ30" s="34">
        <f t="shared" si="19"/>
        <v>0</v>
      </c>
      <c r="AK30" s="34">
        <f t="shared" si="20"/>
        <v>28</v>
      </c>
      <c r="AL30" s="34">
        <f t="shared" si="21"/>
        <v>0</v>
      </c>
      <c r="AM30" s="34">
        <f t="shared" si="22"/>
        <v>0</v>
      </c>
      <c r="AN30" s="34">
        <f t="shared" si="23"/>
        <v>14</v>
      </c>
      <c r="AO30" s="34">
        <f t="shared" si="24"/>
        <v>0</v>
      </c>
      <c r="AP30" s="131">
        <f t="shared" si="25"/>
        <v>0</v>
      </c>
      <c r="AQ30" s="149">
        <f t="shared" si="2"/>
        <v>42</v>
      </c>
      <c r="AR30" s="68" t="str">
        <f t="shared" si="13"/>
        <v>147EPS016</v>
      </c>
      <c r="AS30" s="733" t="s">
        <v>699</v>
      </c>
      <c r="AT30" s="733">
        <v>147</v>
      </c>
      <c r="AU30" s="733" t="s">
        <v>637</v>
      </c>
      <c r="AV30" s="734">
        <v>58</v>
      </c>
    </row>
    <row r="31" spans="2:48" ht="15" customHeight="1">
      <c r="B31" s="29" t="str">
        <f t="shared" si="3"/>
        <v>837EPS010</v>
      </c>
      <c r="C31" s="29" t="str">
        <f t="shared" si="4"/>
        <v>837EPS044</v>
      </c>
      <c r="D31" s="29" t="str">
        <f t="shared" si="5"/>
        <v>837EPS002</v>
      </c>
      <c r="E31" s="29" t="str">
        <f t="shared" si="6"/>
        <v>837EPS016</v>
      </c>
      <c r="F31" s="29" t="str">
        <f t="shared" si="7"/>
        <v>837EPS023</v>
      </c>
      <c r="G31" s="29" t="str">
        <f t="shared" si="8"/>
        <v>837EPS005</v>
      </c>
      <c r="H31" s="29" t="str">
        <f t="shared" si="9"/>
        <v>837EPS040</v>
      </c>
      <c r="I31" s="29" t="str">
        <f t="shared" si="10"/>
        <v>837EPS017</v>
      </c>
      <c r="J31" s="29" t="str">
        <f t="shared" si="11"/>
        <v>837EAS016</v>
      </c>
      <c r="K31" s="160" t="s">
        <v>316</v>
      </c>
      <c r="L31" s="30" t="s">
        <v>698</v>
      </c>
      <c r="M31" s="157">
        <v>837</v>
      </c>
      <c r="N31" s="40">
        <v>118</v>
      </c>
      <c r="O31" s="34">
        <v>0</v>
      </c>
      <c r="P31" s="34">
        <v>0</v>
      </c>
      <c r="Q31" s="34">
        <v>182</v>
      </c>
      <c r="R31" s="34">
        <v>0</v>
      </c>
      <c r="S31" s="34">
        <v>0</v>
      </c>
      <c r="T31" s="34">
        <v>0</v>
      </c>
      <c r="U31" s="34">
        <v>0</v>
      </c>
      <c r="V31" s="131">
        <v>0</v>
      </c>
      <c r="W31" s="149">
        <v>300</v>
      </c>
      <c r="X31" s="40">
        <v>13</v>
      </c>
      <c r="Y31" s="34">
        <v>0</v>
      </c>
      <c r="Z31" s="34">
        <v>0</v>
      </c>
      <c r="AA31" s="34">
        <v>47</v>
      </c>
      <c r="AB31" s="34">
        <v>0</v>
      </c>
      <c r="AC31" s="34">
        <v>0</v>
      </c>
      <c r="AD31" s="34">
        <v>0</v>
      </c>
      <c r="AE31" s="34">
        <v>0</v>
      </c>
      <c r="AF31" s="131">
        <v>0</v>
      </c>
      <c r="AG31" s="149">
        <v>60</v>
      </c>
      <c r="AH31" s="40">
        <f t="shared" si="17"/>
        <v>27</v>
      </c>
      <c r="AI31" s="34">
        <f t="shared" si="18"/>
        <v>0</v>
      </c>
      <c r="AJ31" s="34">
        <f t="shared" si="19"/>
        <v>0</v>
      </c>
      <c r="AK31" s="34">
        <f t="shared" si="20"/>
        <v>299</v>
      </c>
      <c r="AL31" s="34">
        <f t="shared" si="21"/>
        <v>0</v>
      </c>
      <c r="AM31" s="34">
        <f t="shared" si="22"/>
        <v>0</v>
      </c>
      <c r="AN31" s="34">
        <f t="shared" si="23"/>
        <v>37</v>
      </c>
      <c r="AO31" s="34">
        <f t="shared" si="24"/>
        <v>0</v>
      </c>
      <c r="AP31" s="131">
        <f t="shared" si="25"/>
        <v>0</v>
      </c>
      <c r="AQ31" s="149">
        <f t="shared" si="2"/>
        <v>363</v>
      </c>
      <c r="AR31" s="68" t="str">
        <f t="shared" si="13"/>
        <v>147EPS040</v>
      </c>
      <c r="AS31" s="733" t="s">
        <v>699</v>
      </c>
      <c r="AT31" s="733">
        <v>147</v>
      </c>
      <c r="AU31" s="733" t="s">
        <v>572</v>
      </c>
      <c r="AV31" s="734">
        <v>21</v>
      </c>
    </row>
    <row r="32" spans="2:48" ht="15" customHeight="1">
      <c r="B32" s="29" t="str">
        <f t="shared" si="3"/>
        <v>873EPS010</v>
      </c>
      <c r="C32" s="29" t="str">
        <f t="shared" si="4"/>
        <v>873EPS044</v>
      </c>
      <c r="D32" s="29" t="str">
        <f t="shared" si="5"/>
        <v>873EPS002</v>
      </c>
      <c r="E32" s="29" t="str">
        <f t="shared" si="6"/>
        <v>873EPS016</v>
      </c>
      <c r="F32" s="29" t="str">
        <f t="shared" si="7"/>
        <v>873EPS023</v>
      </c>
      <c r="G32" s="29" t="str">
        <f t="shared" si="8"/>
        <v>873EPS005</v>
      </c>
      <c r="H32" s="29" t="str">
        <f t="shared" si="9"/>
        <v>873EPS040</v>
      </c>
      <c r="I32" s="29" t="str">
        <f t="shared" si="10"/>
        <v>873EPS017</v>
      </c>
      <c r="J32" s="29" t="str">
        <f t="shared" si="11"/>
        <v>873EAS016</v>
      </c>
      <c r="K32" s="160" t="s">
        <v>317</v>
      </c>
      <c r="L32" s="30" t="s">
        <v>698</v>
      </c>
      <c r="M32" s="157">
        <v>873</v>
      </c>
      <c r="N32" s="40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1</v>
      </c>
      <c r="U32" s="34">
        <v>0</v>
      </c>
      <c r="V32" s="131">
        <v>0</v>
      </c>
      <c r="W32" s="149">
        <v>1</v>
      </c>
      <c r="X32" s="40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131">
        <v>0</v>
      </c>
      <c r="AG32" s="149">
        <v>0</v>
      </c>
      <c r="AH32" s="40">
        <f t="shared" si="17"/>
        <v>0</v>
      </c>
      <c r="AI32" s="34">
        <f t="shared" si="18"/>
        <v>0</v>
      </c>
      <c r="AJ32" s="34">
        <f t="shared" si="19"/>
        <v>0</v>
      </c>
      <c r="AK32" s="34">
        <f t="shared" si="20"/>
        <v>0</v>
      </c>
      <c r="AL32" s="34">
        <f t="shared" si="21"/>
        <v>0</v>
      </c>
      <c r="AM32" s="34">
        <f t="shared" si="22"/>
        <v>0</v>
      </c>
      <c r="AN32" s="34">
        <f t="shared" si="23"/>
        <v>15</v>
      </c>
      <c r="AO32" s="34">
        <f t="shared" si="24"/>
        <v>0</v>
      </c>
      <c r="AP32" s="131">
        <f t="shared" si="25"/>
        <v>0</v>
      </c>
      <c r="AQ32" s="149">
        <f t="shared" si="2"/>
        <v>15</v>
      </c>
      <c r="AR32" s="68" t="str">
        <f t="shared" si="13"/>
        <v>147ESSC02</v>
      </c>
      <c r="AS32" s="733" t="s">
        <v>699</v>
      </c>
      <c r="AT32" s="733">
        <v>147</v>
      </c>
      <c r="AU32" s="733" t="s">
        <v>693</v>
      </c>
      <c r="AV32" s="734">
        <v>3</v>
      </c>
    </row>
    <row r="33" spans="2:48" ht="15" customHeight="1">
      <c r="B33" s="29" t="str">
        <f t="shared" si="3"/>
        <v>EPS010</v>
      </c>
      <c r="C33" s="29" t="str">
        <f t="shared" si="4"/>
        <v>EPS044</v>
      </c>
      <c r="D33" s="29" t="str">
        <f t="shared" si="5"/>
        <v>EPS002</v>
      </c>
      <c r="E33" s="29" t="str">
        <f t="shared" si="6"/>
        <v>EPS016</v>
      </c>
      <c r="F33" s="29" t="str">
        <f t="shared" si="7"/>
        <v>EPS023</v>
      </c>
      <c r="G33" s="29" t="str">
        <f t="shared" si="8"/>
        <v>EPS005</v>
      </c>
      <c r="H33" s="29" t="str">
        <f t="shared" si="9"/>
        <v>EPS040</v>
      </c>
      <c r="I33" s="29" t="str">
        <f t="shared" si="10"/>
        <v>EPS017</v>
      </c>
      <c r="J33" s="29" t="str">
        <f t="shared" si="11"/>
        <v>EAS016</v>
      </c>
      <c r="K33" s="158" t="s">
        <v>700</v>
      </c>
      <c r="L33" s="124"/>
      <c r="M33" s="159"/>
      <c r="N33" s="38">
        <v>0</v>
      </c>
      <c r="O33" s="35">
        <v>1</v>
      </c>
      <c r="P33" s="35">
        <v>0</v>
      </c>
      <c r="Q33" s="35">
        <v>88</v>
      </c>
      <c r="R33" s="35">
        <v>0</v>
      </c>
      <c r="S33" s="35">
        <v>0</v>
      </c>
      <c r="T33" s="35">
        <v>0</v>
      </c>
      <c r="U33" s="35">
        <v>0</v>
      </c>
      <c r="V33" s="132">
        <v>0</v>
      </c>
      <c r="W33" s="148">
        <v>89</v>
      </c>
      <c r="X33" s="38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132">
        <v>0</v>
      </c>
      <c r="AG33" s="148">
        <v>0</v>
      </c>
      <c r="AH33" s="38">
        <f t="shared" ref="AH33:AP33" si="26">SUM(AH34:AH43)</f>
        <v>0</v>
      </c>
      <c r="AI33" s="35">
        <f t="shared" si="26"/>
        <v>0</v>
      </c>
      <c r="AJ33" s="35">
        <f t="shared" si="26"/>
        <v>0</v>
      </c>
      <c r="AK33" s="35">
        <f t="shared" si="26"/>
        <v>0</v>
      </c>
      <c r="AL33" s="35">
        <f t="shared" si="26"/>
        <v>0</v>
      </c>
      <c r="AM33" s="35">
        <f t="shared" si="26"/>
        <v>0</v>
      </c>
      <c r="AN33" s="35">
        <f t="shared" si="26"/>
        <v>89</v>
      </c>
      <c r="AO33" s="35">
        <f t="shared" si="26"/>
        <v>0</v>
      </c>
      <c r="AP33" s="132">
        <f t="shared" si="26"/>
        <v>0</v>
      </c>
      <c r="AQ33" s="148">
        <f t="shared" si="2"/>
        <v>89</v>
      </c>
      <c r="AR33" s="68" t="str">
        <f t="shared" si="13"/>
        <v>172EPS010</v>
      </c>
      <c r="AS33" s="733" t="s">
        <v>699</v>
      </c>
      <c r="AT33" s="733">
        <v>172</v>
      </c>
      <c r="AU33" s="733" t="s">
        <v>566</v>
      </c>
      <c r="AV33" s="734">
        <v>23</v>
      </c>
    </row>
    <row r="34" spans="2:48" ht="15" customHeight="1">
      <c r="B34" s="29" t="str">
        <f t="shared" si="3"/>
        <v>31EPS010</v>
      </c>
      <c r="C34" s="29" t="str">
        <f t="shared" si="4"/>
        <v>31EPS044</v>
      </c>
      <c r="D34" s="29" t="str">
        <f t="shared" si="5"/>
        <v>31EPS002</v>
      </c>
      <c r="E34" s="29" t="str">
        <f t="shared" si="6"/>
        <v>31EPS016</v>
      </c>
      <c r="F34" s="29" t="str">
        <f t="shared" si="7"/>
        <v>31EPS023</v>
      </c>
      <c r="G34" s="29" t="str">
        <f t="shared" si="8"/>
        <v>31EPS005</v>
      </c>
      <c r="H34" s="29" t="str">
        <f t="shared" si="9"/>
        <v>31EPS040</v>
      </c>
      <c r="I34" s="29" t="str">
        <f t="shared" si="10"/>
        <v>31EPS017</v>
      </c>
      <c r="J34" s="29" t="str">
        <f t="shared" si="11"/>
        <v>31EAS016</v>
      </c>
      <c r="K34" s="160" t="s">
        <v>319</v>
      </c>
      <c r="L34" s="30" t="s">
        <v>701</v>
      </c>
      <c r="M34" s="157">
        <v>31</v>
      </c>
      <c r="N34" s="40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131">
        <v>0</v>
      </c>
      <c r="W34" s="149">
        <v>0</v>
      </c>
      <c r="X34" s="40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131">
        <v>0</v>
      </c>
      <c r="AG34" s="149">
        <v>0</v>
      </c>
      <c r="AH34" s="40">
        <f t="shared" ref="AH34:AH43" si="27">IFERROR(VLOOKUP(B34,$AR$8:$AV$928,5,0),0)</f>
        <v>0</v>
      </c>
      <c r="AI34" s="34">
        <f t="shared" ref="AI34:AI43" si="28">IFERROR(VLOOKUP(C34,$AR$8:$AV$928,5,0),0)</f>
        <v>0</v>
      </c>
      <c r="AJ34" s="34">
        <f t="shared" ref="AJ34:AJ43" si="29">IFERROR(VLOOKUP(D34,$AR$8:$AV$928,5,0),0)</f>
        <v>0</v>
      </c>
      <c r="AK34" s="34">
        <f t="shared" ref="AK34:AK43" si="30">IFERROR(VLOOKUP(E34,$AR$8:$AV$928,5,0),0)</f>
        <v>0</v>
      </c>
      <c r="AL34" s="34">
        <f t="shared" ref="AL34:AL43" si="31">IFERROR(VLOOKUP(F34,$AR$8:$AV$928,5,0),0)</f>
        <v>0</v>
      </c>
      <c r="AM34" s="34">
        <f t="shared" ref="AM34:AM43" si="32">IFERROR(VLOOKUP(G34,$AR$8:$AV$928,5,0),0)</f>
        <v>0</v>
      </c>
      <c r="AN34" s="34">
        <f t="shared" ref="AN34:AN43" si="33">IFERROR(VLOOKUP(H34,$AR$8:$AV$928,5,0),0)</f>
        <v>1</v>
      </c>
      <c r="AO34" s="34">
        <f t="shared" ref="AO34:AO43" si="34">IFERROR(VLOOKUP(I34,$AR$8:$AV$928,5,0),0)</f>
        <v>0</v>
      </c>
      <c r="AP34" s="131">
        <f t="shared" ref="AP34:AP43" si="35">IFERROR(VLOOKUP(J34,$AR$8:$AV$928,5,0),0)</f>
        <v>0</v>
      </c>
      <c r="AQ34" s="149">
        <f t="shared" si="2"/>
        <v>1</v>
      </c>
      <c r="AR34" s="68" t="str">
        <f t="shared" si="13"/>
        <v>172EPS016</v>
      </c>
      <c r="AS34" s="733" t="s">
        <v>699</v>
      </c>
      <c r="AT34" s="733">
        <v>172</v>
      </c>
      <c r="AU34" s="733" t="s">
        <v>637</v>
      </c>
      <c r="AV34" s="734">
        <v>92</v>
      </c>
    </row>
    <row r="35" spans="2:48" ht="15" customHeight="1">
      <c r="B35" s="29" t="str">
        <f t="shared" si="3"/>
        <v>40EPS010</v>
      </c>
      <c r="C35" s="29" t="str">
        <f t="shared" si="4"/>
        <v>40EPS044</v>
      </c>
      <c r="D35" s="29" t="str">
        <f t="shared" si="5"/>
        <v>40EPS002</v>
      </c>
      <c r="E35" s="29" t="str">
        <f t="shared" si="6"/>
        <v>40EPS016</v>
      </c>
      <c r="F35" s="29" t="str">
        <f t="shared" si="7"/>
        <v>40EPS023</v>
      </c>
      <c r="G35" s="29" t="str">
        <f t="shared" si="8"/>
        <v>40EPS005</v>
      </c>
      <c r="H35" s="29" t="str">
        <f t="shared" si="9"/>
        <v>40EPS040</v>
      </c>
      <c r="I35" s="29" t="str">
        <f t="shared" si="10"/>
        <v>40EPS017</v>
      </c>
      <c r="J35" s="29" t="str">
        <f t="shared" si="11"/>
        <v>40EAS016</v>
      </c>
      <c r="K35" s="160" t="s">
        <v>320</v>
      </c>
      <c r="L35" s="30" t="s">
        <v>701</v>
      </c>
      <c r="M35" s="157">
        <v>40</v>
      </c>
      <c r="N35" s="40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131">
        <v>0</v>
      </c>
      <c r="W35" s="149">
        <v>0</v>
      </c>
      <c r="X35" s="40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131">
        <v>0</v>
      </c>
      <c r="AG35" s="149">
        <v>0</v>
      </c>
      <c r="AH35" s="40">
        <f t="shared" si="27"/>
        <v>0</v>
      </c>
      <c r="AI35" s="34">
        <f t="shared" si="28"/>
        <v>0</v>
      </c>
      <c r="AJ35" s="34">
        <f t="shared" si="29"/>
        <v>0</v>
      </c>
      <c r="AK35" s="34">
        <f t="shared" si="30"/>
        <v>0</v>
      </c>
      <c r="AL35" s="34">
        <f t="shared" si="31"/>
        <v>0</v>
      </c>
      <c r="AM35" s="34">
        <f t="shared" si="32"/>
        <v>0</v>
      </c>
      <c r="AN35" s="34">
        <f t="shared" si="33"/>
        <v>2</v>
      </c>
      <c r="AO35" s="34">
        <f t="shared" si="34"/>
        <v>0</v>
      </c>
      <c r="AP35" s="131">
        <f t="shared" si="35"/>
        <v>0</v>
      </c>
      <c r="AQ35" s="149">
        <f t="shared" si="2"/>
        <v>2</v>
      </c>
      <c r="AR35" s="68" t="str">
        <f t="shared" si="13"/>
        <v>172EPS040</v>
      </c>
      <c r="AS35" s="733" t="s">
        <v>699</v>
      </c>
      <c r="AT35" s="733">
        <v>172</v>
      </c>
      <c r="AU35" s="733" t="s">
        <v>572</v>
      </c>
      <c r="AV35" s="734">
        <v>25</v>
      </c>
    </row>
    <row r="36" spans="2:48" ht="15" customHeight="1">
      <c r="B36" s="29" t="str">
        <f t="shared" si="3"/>
        <v>190EPS010</v>
      </c>
      <c r="C36" s="29" t="str">
        <f t="shared" si="4"/>
        <v>190EPS044</v>
      </c>
      <c r="D36" s="29" t="str">
        <f t="shared" si="5"/>
        <v>190EPS002</v>
      </c>
      <c r="E36" s="29" t="str">
        <f t="shared" si="6"/>
        <v>190EPS016</v>
      </c>
      <c r="F36" s="29" t="str">
        <f t="shared" si="7"/>
        <v>190EPS023</v>
      </c>
      <c r="G36" s="29" t="str">
        <f t="shared" si="8"/>
        <v>190EPS005</v>
      </c>
      <c r="H36" s="29" t="str">
        <f t="shared" si="9"/>
        <v>190EPS040</v>
      </c>
      <c r="I36" s="29" t="str">
        <f t="shared" si="10"/>
        <v>190EPS017</v>
      </c>
      <c r="J36" s="29" t="str">
        <f t="shared" si="11"/>
        <v>190EAS016</v>
      </c>
      <c r="K36" s="160" t="s">
        <v>321</v>
      </c>
      <c r="L36" s="30" t="s">
        <v>701</v>
      </c>
      <c r="M36" s="157">
        <v>190</v>
      </c>
      <c r="N36" s="40">
        <v>0</v>
      </c>
      <c r="O36" s="34">
        <v>0</v>
      </c>
      <c r="P36" s="34">
        <v>0</v>
      </c>
      <c r="Q36" s="34">
        <v>3</v>
      </c>
      <c r="R36" s="34">
        <v>0</v>
      </c>
      <c r="S36" s="34">
        <v>0</v>
      </c>
      <c r="T36" s="34">
        <v>0</v>
      </c>
      <c r="U36" s="34">
        <v>0</v>
      </c>
      <c r="V36" s="131">
        <v>0</v>
      </c>
      <c r="W36" s="149">
        <v>3</v>
      </c>
      <c r="X36" s="40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131">
        <v>0</v>
      </c>
      <c r="AG36" s="149">
        <v>0</v>
      </c>
      <c r="AH36" s="40">
        <f t="shared" si="27"/>
        <v>0</v>
      </c>
      <c r="AI36" s="34">
        <f t="shared" si="28"/>
        <v>0</v>
      </c>
      <c r="AJ36" s="34">
        <f t="shared" si="29"/>
        <v>0</v>
      </c>
      <c r="AK36" s="34">
        <f t="shared" si="30"/>
        <v>0</v>
      </c>
      <c r="AL36" s="34">
        <f t="shared" si="31"/>
        <v>0</v>
      </c>
      <c r="AM36" s="34">
        <f t="shared" si="32"/>
        <v>0</v>
      </c>
      <c r="AN36" s="34">
        <f t="shared" si="33"/>
        <v>9</v>
      </c>
      <c r="AO36" s="34">
        <f t="shared" si="34"/>
        <v>0</v>
      </c>
      <c r="AP36" s="131">
        <f t="shared" si="35"/>
        <v>0</v>
      </c>
      <c r="AQ36" s="149">
        <f t="shared" si="2"/>
        <v>9</v>
      </c>
      <c r="AR36" s="68" t="str">
        <f t="shared" si="13"/>
        <v>172ESSC02</v>
      </c>
      <c r="AS36" s="733" t="s">
        <v>699</v>
      </c>
      <c r="AT36" s="733">
        <v>172</v>
      </c>
      <c r="AU36" s="733" t="s">
        <v>693</v>
      </c>
      <c r="AV36" s="734">
        <v>7</v>
      </c>
    </row>
    <row r="37" spans="2:48" ht="15" customHeight="1">
      <c r="B37" s="29" t="str">
        <f t="shared" si="3"/>
        <v>604EPS010</v>
      </c>
      <c r="C37" s="29" t="str">
        <f t="shared" si="4"/>
        <v>604EPS044</v>
      </c>
      <c r="D37" s="29" t="str">
        <f t="shared" si="5"/>
        <v>604EPS002</v>
      </c>
      <c r="E37" s="29" t="str">
        <f t="shared" si="6"/>
        <v>604EPS016</v>
      </c>
      <c r="F37" s="29" t="str">
        <f t="shared" si="7"/>
        <v>604EPS023</v>
      </c>
      <c r="G37" s="29" t="str">
        <f t="shared" si="8"/>
        <v>604EPS005</v>
      </c>
      <c r="H37" s="29" t="str">
        <f t="shared" si="9"/>
        <v>604EPS040</v>
      </c>
      <c r="I37" s="29" t="str">
        <f t="shared" si="10"/>
        <v>604EPS017</v>
      </c>
      <c r="J37" s="29" t="str">
        <f t="shared" si="11"/>
        <v>604EAS016</v>
      </c>
      <c r="K37" s="160" t="s">
        <v>322</v>
      </c>
      <c r="L37" s="30" t="s">
        <v>701</v>
      </c>
      <c r="M37" s="157">
        <v>604</v>
      </c>
      <c r="N37" s="40">
        <v>0</v>
      </c>
      <c r="O37" s="34">
        <v>0</v>
      </c>
      <c r="P37" s="34">
        <v>0</v>
      </c>
      <c r="Q37" s="34">
        <v>25</v>
      </c>
      <c r="R37" s="34">
        <v>0</v>
      </c>
      <c r="S37" s="34">
        <v>0</v>
      </c>
      <c r="T37" s="34">
        <v>0</v>
      </c>
      <c r="U37" s="34">
        <v>0</v>
      </c>
      <c r="V37" s="131">
        <v>0</v>
      </c>
      <c r="W37" s="149">
        <v>25</v>
      </c>
      <c r="X37" s="40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131">
        <v>0</v>
      </c>
      <c r="AG37" s="149">
        <v>0</v>
      </c>
      <c r="AH37" s="40">
        <f t="shared" si="27"/>
        <v>0</v>
      </c>
      <c r="AI37" s="34">
        <f t="shared" si="28"/>
        <v>0</v>
      </c>
      <c r="AJ37" s="34">
        <f t="shared" si="29"/>
        <v>0</v>
      </c>
      <c r="AK37" s="34">
        <f t="shared" si="30"/>
        <v>0</v>
      </c>
      <c r="AL37" s="34">
        <f t="shared" si="31"/>
        <v>0</v>
      </c>
      <c r="AM37" s="34">
        <f t="shared" si="32"/>
        <v>0</v>
      </c>
      <c r="AN37" s="34">
        <f t="shared" si="33"/>
        <v>17</v>
      </c>
      <c r="AO37" s="34">
        <f t="shared" si="34"/>
        <v>0</v>
      </c>
      <c r="AP37" s="131">
        <f t="shared" si="35"/>
        <v>0</v>
      </c>
      <c r="AQ37" s="149">
        <f t="shared" si="2"/>
        <v>17</v>
      </c>
      <c r="AR37" s="68" t="str">
        <f t="shared" si="13"/>
        <v>475EPS040</v>
      </c>
      <c r="AS37" s="733" t="s">
        <v>699</v>
      </c>
      <c r="AT37" s="733">
        <v>475</v>
      </c>
      <c r="AU37" s="733" t="s">
        <v>572</v>
      </c>
      <c r="AV37" s="734">
        <v>15</v>
      </c>
    </row>
    <row r="38" spans="2:48" ht="15" customHeight="1">
      <c r="B38" s="29" t="str">
        <f t="shared" si="3"/>
        <v>670EPS010</v>
      </c>
      <c r="C38" s="29" t="str">
        <f t="shared" si="4"/>
        <v>670EPS044</v>
      </c>
      <c r="D38" s="29" t="str">
        <f t="shared" si="5"/>
        <v>670EPS002</v>
      </c>
      <c r="E38" s="29" t="str">
        <f t="shared" si="6"/>
        <v>670EPS016</v>
      </c>
      <c r="F38" s="29" t="str">
        <f t="shared" si="7"/>
        <v>670EPS023</v>
      </c>
      <c r="G38" s="29" t="str">
        <f t="shared" si="8"/>
        <v>670EPS005</v>
      </c>
      <c r="H38" s="29" t="str">
        <f t="shared" si="9"/>
        <v>670EPS040</v>
      </c>
      <c r="I38" s="29" t="str">
        <f t="shared" si="10"/>
        <v>670EPS017</v>
      </c>
      <c r="J38" s="29" t="str">
        <f t="shared" si="11"/>
        <v>670EAS016</v>
      </c>
      <c r="K38" s="160" t="s">
        <v>323</v>
      </c>
      <c r="L38" s="30" t="s">
        <v>701</v>
      </c>
      <c r="M38" s="157">
        <v>670</v>
      </c>
      <c r="N38" s="40">
        <v>0</v>
      </c>
      <c r="O38" s="34">
        <v>0</v>
      </c>
      <c r="P38" s="34">
        <v>0</v>
      </c>
      <c r="Q38" s="34">
        <v>7</v>
      </c>
      <c r="R38" s="34">
        <v>0</v>
      </c>
      <c r="S38" s="34">
        <v>0</v>
      </c>
      <c r="T38" s="34">
        <v>0</v>
      </c>
      <c r="U38" s="34">
        <v>0</v>
      </c>
      <c r="V38" s="131">
        <v>0</v>
      </c>
      <c r="W38" s="149">
        <v>7</v>
      </c>
      <c r="X38" s="40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131">
        <v>0</v>
      </c>
      <c r="AG38" s="149">
        <v>0</v>
      </c>
      <c r="AH38" s="40">
        <f t="shared" si="27"/>
        <v>0</v>
      </c>
      <c r="AI38" s="34">
        <f t="shared" si="28"/>
        <v>0</v>
      </c>
      <c r="AJ38" s="34">
        <f t="shared" si="29"/>
        <v>0</v>
      </c>
      <c r="AK38" s="34">
        <f t="shared" si="30"/>
        <v>0</v>
      </c>
      <c r="AL38" s="34">
        <f t="shared" si="31"/>
        <v>0</v>
      </c>
      <c r="AM38" s="34">
        <f t="shared" si="32"/>
        <v>0</v>
      </c>
      <c r="AN38" s="34">
        <f t="shared" si="33"/>
        <v>10</v>
      </c>
      <c r="AO38" s="34">
        <f t="shared" si="34"/>
        <v>0</v>
      </c>
      <c r="AP38" s="131">
        <f t="shared" si="35"/>
        <v>0</v>
      </c>
      <c r="AQ38" s="149">
        <f t="shared" si="2"/>
        <v>10</v>
      </c>
      <c r="AR38" s="68" t="str">
        <f t="shared" si="13"/>
        <v>480EPS040</v>
      </c>
      <c r="AS38" s="733" t="s">
        <v>699</v>
      </c>
      <c r="AT38" s="733">
        <v>480</v>
      </c>
      <c r="AU38" s="733" t="s">
        <v>572</v>
      </c>
      <c r="AV38" s="734">
        <v>9</v>
      </c>
    </row>
    <row r="39" spans="2:48" ht="15" customHeight="1">
      <c r="B39" s="29" t="str">
        <f t="shared" si="3"/>
        <v>690EPS010</v>
      </c>
      <c r="C39" s="29" t="str">
        <f t="shared" si="4"/>
        <v>690EPS044</v>
      </c>
      <c r="D39" s="29" t="str">
        <f t="shared" si="5"/>
        <v>690EPS002</v>
      </c>
      <c r="E39" s="29" t="str">
        <f t="shared" si="6"/>
        <v>690EPS016</v>
      </c>
      <c r="F39" s="29" t="str">
        <f t="shared" si="7"/>
        <v>690EPS023</v>
      </c>
      <c r="G39" s="29" t="str">
        <f t="shared" si="8"/>
        <v>690EPS005</v>
      </c>
      <c r="H39" s="29" t="str">
        <f t="shared" si="9"/>
        <v>690EPS040</v>
      </c>
      <c r="I39" s="29" t="str">
        <f t="shared" si="10"/>
        <v>690EPS017</v>
      </c>
      <c r="J39" s="29" t="str">
        <f t="shared" si="11"/>
        <v>690EAS016</v>
      </c>
      <c r="K39" s="160" t="s">
        <v>324</v>
      </c>
      <c r="L39" s="30" t="s">
        <v>701</v>
      </c>
      <c r="M39" s="157">
        <v>690</v>
      </c>
      <c r="N39" s="40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131">
        <v>0</v>
      </c>
      <c r="W39" s="149">
        <v>0</v>
      </c>
      <c r="X39" s="40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131">
        <v>0</v>
      </c>
      <c r="AG39" s="149">
        <v>0</v>
      </c>
      <c r="AH39" s="40">
        <f t="shared" si="27"/>
        <v>0</v>
      </c>
      <c r="AI39" s="34">
        <f t="shared" si="28"/>
        <v>0</v>
      </c>
      <c r="AJ39" s="34">
        <f t="shared" si="29"/>
        <v>0</v>
      </c>
      <c r="AK39" s="34">
        <f t="shared" si="30"/>
        <v>0</v>
      </c>
      <c r="AL39" s="34">
        <f t="shared" si="31"/>
        <v>0</v>
      </c>
      <c r="AM39" s="34">
        <f t="shared" si="32"/>
        <v>0</v>
      </c>
      <c r="AN39" s="34">
        <f t="shared" si="33"/>
        <v>4</v>
      </c>
      <c r="AO39" s="34">
        <f t="shared" si="34"/>
        <v>0</v>
      </c>
      <c r="AP39" s="131">
        <f t="shared" si="35"/>
        <v>0</v>
      </c>
      <c r="AQ39" s="149">
        <f t="shared" si="2"/>
        <v>4</v>
      </c>
      <c r="AR39" s="68" t="str">
        <f t="shared" si="13"/>
        <v>480ESSC02</v>
      </c>
      <c r="AS39" s="733" t="s">
        <v>699</v>
      </c>
      <c r="AT39" s="733">
        <v>480</v>
      </c>
      <c r="AU39" s="733" t="s">
        <v>693</v>
      </c>
      <c r="AV39" s="734">
        <v>1</v>
      </c>
    </row>
    <row r="40" spans="2:48" ht="15" customHeight="1">
      <c r="B40" s="29" t="str">
        <f t="shared" ref="B40:B71" si="36">CONCATENATE(M40,$AH$5)</f>
        <v>736EPS010</v>
      </c>
      <c r="C40" s="29" t="str">
        <f t="shared" ref="C40:C71" si="37">CONCATENATE(M40,$AI$5)</f>
        <v>736EPS044</v>
      </c>
      <c r="D40" s="29" t="str">
        <f t="shared" ref="D40:D71" si="38">CONCATENATE(M40,$AJ$5)</f>
        <v>736EPS002</v>
      </c>
      <c r="E40" s="29" t="str">
        <f t="shared" ref="E40:E71" si="39">CONCATENATE(M40,$AK$5)</f>
        <v>736EPS016</v>
      </c>
      <c r="F40" s="29" t="str">
        <f t="shared" ref="F40:F71" si="40">CONCATENATE(M40,$AL$5)</f>
        <v>736EPS023</v>
      </c>
      <c r="G40" s="29" t="str">
        <f t="shared" ref="G40:G71" si="41">CONCATENATE(M40,$AM$5)</f>
        <v>736EPS005</v>
      </c>
      <c r="H40" s="29" t="str">
        <f t="shared" ref="H40:H71" si="42">CONCATENATE(M40,$AN$5)</f>
        <v>736EPS040</v>
      </c>
      <c r="I40" s="29" t="str">
        <f t="shared" ref="I40:I71" si="43">CONCATENATE(M40,$AO$5)</f>
        <v>736EPS017</v>
      </c>
      <c r="J40" s="29" t="str">
        <f t="shared" ref="J40:J71" si="44">CONCATENATE(M40,$AP$5)</f>
        <v>736EAS016</v>
      </c>
      <c r="K40" s="160" t="s">
        <v>325</v>
      </c>
      <c r="L40" s="30" t="s">
        <v>701</v>
      </c>
      <c r="M40" s="157">
        <v>736</v>
      </c>
      <c r="N40" s="40">
        <v>0</v>
      </c>
      <c r="O40" s="34">
        <v>0</v>
      </c>
      <c r="P40" s="34">
        <v>0</v>
      </c>
      <c r="Q40" s="34">
        <v>24</v>
      </c>
      <c r="R40" s="34">
        <v>0</v>
      </c>
      <c r="S40" s="34">
        <v>0</v>
      </c>
      <c r="T40" s="34">
        <v>0</v>
      </c>
      <c r="U40" s="34">
        <v>0</v>
      </c>
      <c r="V40" s="131">
        <v>0</v>
      </c>
      <c r="W40" s="149">
        <v>24</v>
      </c>
      <c r="X40" s="40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4">
        <v>0</v>
      </c>
      <c r="AF40" s="131">
        <v>0</v>
      </c>
      <c r="AG40" s="149">
        <v>0</v>
      </c>
      <c r="AH40" s="40">
        <f t="shared" si="27"/>
        <v>0</v>
      </c>
      <c r="AI40" s="34">
        <f t="shared" si="28"/>
        <v>0</v>
      </c>
      <c r="AJ40" s="34">
        <f t="shared" si="29"/>
        <v>0</v>
      </c>
      <c r="AK40" s="34">
        <f t="shared" si="30"/>
        <v>0</v>
      </c>
      <c r="AL40" s="34">
        <f t="shared" si="31"/>
        <v>0</v>
      </c>
      <c r="AM40" s="34">
        <f t="shared" si="32"/>
        <v>0</v>
      </c>
      <c r="AN40" s="34">
        <f t="shared" si="33"/>
        <v>12</v>
      </c>
      <c r="AO40" s="34">
        <f t="shared" si="34"/>
        <v>0</v>
      </c>
      <c r="AP40" s="131">
        <f t="shared" si="35"/>
        <v>0</v>
      </c>
      <c r="AQ40" s="149">
        <f t="shared" si="2"/>
        <v>12</v>
      </c>
      <c r="AR40" s="68" t="str">
        <f t="shared" si="13"/>
        <v>490EPS040</v>
      </c>
      <c r="AS40" s="733" t="s">
        <v>699</v>
      </c>
      <c r="AT40" s="733">
        <v>490</v>
      </c>
      <c r="AU40" s="733" t="s">
        <v>572</v>
      </c>
      <c r="AV40" s="734">
        <v>11</v>
      </c>
    </row>
    <row r="41" spans="2:48" ht="15" customHeight="1">
      <c r="B41" s="29" t="str">
        <f t="shared" si="36"/>
        <v>858EPS010</v>
      </c>
      <c r="C41" s="29" t="str">
        <f t="shared" si="37"/>
        <v>858EPS044</v>
      </c>
      <c r="D41" s="29" t="str">
        <f t="shared" si="38"/>
        <v>858EPS002</v>
      </c>
      <c r="E41" s="29" t="str">
        <f t="shared" si="39"/>
        <v>858EPS016</v>
      </c>
      <c r="F41" s="29" t="str">
        <f t="shared" si="40"/>
        <v>858EPS023</v>
      </c>
      <c r="G41" s="29" t="str">
        <f t="shared" si="41"/>
        <v>858EPS005</v>
      </c>
      <c r="H41" s="29" t="str">
        <f t="shared" si="42"/>
        <v>858EPS040</v>
      </c>
      <c r="I41" s="29" t="str">
        <f t="shared" si="43"/>
        <v>858EPS017</v>
      </c>
      <c r="J41" s="29" t="str">
        <f t="shared" si="44"/>
        <v>858EAS016</v>
      </c>
      <c r="K41" s="160" t="s">
        <v>326</v>
      </c>
      <c r="L41" s="30" t="s">
        <v>701</v>
      </c>
      <c r="M41" s="157">
        <v>858</v>
      </c>
      <c r="N41" s="40">
        <v>0</v>
      </c>
      <c r="O41" s="34">
        <v>0</v>
      </c>
      <c r="P41" s="34">
        <v>0</v>
      </c>
      <c r="Q41" s="34">
        <v>29</v>
      </c>
      <c r="R41" s="34">
        <v>0</v>
      </c>
      <c r="S41" s="34">
        <v>0</v>
      </c>
      <c r="T41" s="34">
        <v>0</v>
      </c>
      <c r="U41" s="34">
        <v>0</v>
      </c>
      <c r="V41" s="131">
        <v>0</v>
      </c>
      <c r="W41" s="149">
        <v>29</v>
      </c>
      <c r="X41" s="40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4">
        <v>0</v>
      </c>
      <c r="AF41" s="131">
        <v>0</v>
      </c>
      <c r="AG41" s="149">
        <v>0</v>
      </c>
      <c r="AH41" s="40">
        <f t="shared" si="27"/>
        <v>0</v>
      </c>
      <c r="AI41" s="34">
        <f t="shared" si="28"/>
        <v>0</v>
      </c>
      <c r="AJ41" s="34">
        <f t="shared" si="29"/>
        <v>0</v>
      </c>
      <c r="AK41" s="34">
        <f t="shared" si="30"/>
        <v>0</v>
      </c>
      <c r="AL41" s="34">
        <f t="shared" si="31"/>
        <v>0</v>
      </c>
      <c r="AM41" s="34">
        <f t="shared" si="32"/>
        <v>0</v>
      </c>
      <c r="AN41" s="34">
        <f t="shared" si="33"/>
        <v>15</v>
      </c>
      <c r="AO41" s="34">
        <f t="shared" si="34"/>
        <v>0</v>
      </c>
      <c r="AP41" s="131">
        <f t="shared" si="35"/>
        <v>0</v>
      </c>
      <c r="AQ41" s="149">
        <f t="shared" si="2"/>
        <v>15</v>
      </c>
      <c r="AR41" s="68" t="str">
        <f t="shared" si="13"/>
        <v>490ESSC02</v>
      </c>
      <c r="AS41" s="733" t="s">
        <v>699</v>
      </c>
      <c r="AT41" s="733">
        <v>490</v>
      </c>
      <c r="AU41" s="733" t="s">
        <v>693</v>
      </c>
      <c r="AV41" s="734">
        <v>17</v>
      </c>
    </row>
    <row r="42" spans="2:48" ht="15" customHeight="1">
      <c r="B42" s="29" t="str">
        <f t="shared" si="36"/>
        <v>885EPS010</v>
      </c>
      <c r="C42" s="29" t="str">
        <f t="shared" si="37"/>
        <v>885EPS044</v>
      </c>
      <c r="D42" s="29" t="str">
        <f t="shared" si="38"/>
        <v>885EPS002</v>
      </c>
      <c r="E42" s="29" t="str">
        <f t="shared" si="39"/>
        <v>885EPS016</v>
      </c>
      <c r="F42" s="29" t="str">
        <f t="shared" si="40"/>
        <v>885EPS023</v>
      </c>
      <c r="G42" s="29" t="str">
        <f t="shared" si="41"/>
        <v>885EPS005</v>
      </c>
      <c r="H42" s="29" t="str">
        <f t="shared" si="42"/>
        <v>885EPS040</v>
      </c>
      <c r="I42" s="29" t="str">
        <f t="shared" si="43"/>
        <v>885EPS017</v>
      </c>
      <c r="J42" s="29" t="str">
        <f t="shared" si="44"/>
        <v>885EAS016</v>
      </c>
      <c r="K42" s="160" t="s">
        <v>327</v>
      </c>
      <c r="L42" s="30" t="s">
        <v>701</v>
      </c>
      <c r="M42" s="157">
        <v>885</v>
      </c>
      <c r="N42" s="40">
        <v>0</v>
      </c>
      <c r="O42" s="34">
        <v>1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131">
        <v>0</v>
      </c>
      <c r="W42" s="149">
        <v>1</v>
      </c>
      <c r="X42" s="40">
        <v>0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4">
        <v>0</v>
      </c>
      <c r="AF42" s="131">
        <v>0</v>
      </c>
      <c r="AG42" s="149">
        <v>0</v>
      </c>
      <c r="AH42" s="40">
        <f t="shared" si="27"/>
        <v>0</v>
      </c>
      <c r="AI42" s="34">
        <f t="shared" si="28"/>
        <v>0</v>
      </c>
      <c r="AJ42" s="34">
        <f t="shared" si="29"/>
        <v>0</v>
      </c>
      <c r="AK42" s="34">
        <f t="shared" si="30"/>
        <v>0</v>
      </c>
      <c r="AL42" s="34">
        <f t="shared" si="31"/>
        <v>0</v>
      </c>
      <c r="AM42" s="34">
        <f t="shared" si="32"/>
        <v>0</v>
      </c>
      <c r="AN42" s="34">
        <f t="shared" si="33"/>
        <v>5</v>
      </c>
      <c r="AO42" s="34">
        <f t="shared" si="34"/>
        <v>0</v>
      </c>
      <c r="AP42" s="131">
        <f t="shared" si="35"/>
        <v>0</v>
      </c>
      <c r="AQ42" s="149">
        <f t="shared" si="2"/>
        <v>5</v>
      </c>
      <c r="AR42" s="68" t="str">
        <f t="shared" si="13"/>
        <v>659EPS040</v>
      </c>
      <c r="AS42" s="733" t="s">
        <v>699</v>
      </c>
      <c r="AT42" s="733">
        <v>659</v>
      </c>
      <c r="AU42" s="733" t="s">
        <v>572</v>
      </c>
      <c r="AV42" s="734">
        <v>19</v>
      </c>
    </row>
    <row r="43" spans="2:48" ht="15" customHeight="1">
      <c r="B43" s="29" t="str">
        <f t="shared" si="36"/>
        <v>890EPS010</v>
      </c>
      <c r="C43" s="29" t="str">
        <f t="shared" si="37"/>
        <v>890EPS044</v>
      </c>
      <c r="D43" s="29" t="str">
        <f t="shared" si="38"/>
        <v>890EPS002</v>
      </c>
      <c r="E43" s="29" t="str">
        <f t="shared" si="39"/>
        <v>890EPS016</v>
      </c>
      <c r="F43" s="29" t="str">
        <f t="shared" si="40"/>
        <v>890EPS023</v>
      </c>
      <c r="G43" s="29" t="str">
        <f t="shared" si="41"/>
        <v>890EPS005</v>
      </c>
      <c r="H43" s="29" t="str">
        <f t="shared" si="42"/>
        <v>890EPS040</v>
      </c>
      <c r="I43" s="29" t="str">
        <f t="shared" si="43"/>
        <v>890EPS017</v>
      </c>
      <c r="J43" s="29" t="str">
        <f t="shared" si="44"/>
        <v>890EAS016</v>
      </c>
      <c r="K43" s="160" t="s">
        <v>328</v>
      </c>
      <c r="L43" s="30" t="s">
        <v>701</v>
      </c>
      <c r="M43" s="157">
        <v>890</v>
      </c>
      <c r="N43" s="40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131">
        <v>0</v>
      </c>
      <c r="W43" s="149">
        <v>0</v>
      </c>
      <c r="X43" s="40">
        <v>0</v>
      </c>
      <c r="Y43" s="34">
        <v>0</v>
      </c>
      <c r="Z43" s="34">
        <v>0</v>
      </c>
      <c r="AA43" s="34">
        <v>0</v>
      </c>
      <c r="AB43" s="34">
        <v>0</v>
      </c>
      <c r="AC43" s="34">
        <v>0</v>
      </c>
      <c r="AD43" s="34">
        <v>0</v>
      </c>
      <c r="AE43" s="34">
        <v>0</v>
      </c>
      <c r="AF43" s="131">
        <v>0</v>
      </c>
      <c r="AG43" s="149">
        <v>0</v>
      </c>
      <c r="AH43" s="40">
        <f t="shared" si="27"/>
        <v>0</v>
      </c>
      <c r="AI43" s="34">
        <f t="shared" si="28"/>
        <v>0</v>
      </c>
      <c r="AJ43" s="34">
        <f t="shared" si="29"/>
        <v>0</v>
      </c>
      <c r="AK43" s="34">
        <f t="shared" si="30"/>
        <v>0</v>
      </c>
      <c r="AL43" s="34">
        <f t="shared" si="31"/>
        <v>0</v>
      </c>
      <c r="AM43" s="34">
        <f t="shared" si="32"/>
        <v>0</v>
      </c>
      <c r="AN43" s="34">
        <f t="shared" si="33"/>
        <v>14</v>
      </c>
      <c r="AO43" s="34">
        <f t="shared" si="34"/>
        <v>0</v>
      </c>
      <c r="AP43" s="131">
        <f t="shared" si="35"/>
        <v>0</v>
      </c>
      <c r="AQ43" s="149">
        <f t="shared" si="2"/>
        <v>14</v>
      </c>
      <c r="AR43" s="68" t="str">
        <f t="shared" si="13"/>
        <v>659ESSC02</v>
      </c>
      <c r="AS43" s="733" t="s">
        <v>699</v>
      </c>
      <c r="AT43" s="733">
        <v>659</v>
      </c>
      <c r="AU43" s="733" t="s">
        <v>693</v>
      </c>
      <c r="AV43" s="734">
        <v>6</v>
      </c>
    </row>
    <row r="44" spans="2:48" ht="15" customHeight="1">
      <c r="B44" s="29" t="str">
        <f t="shared" si="36"/>
        <v>EPS010</v>
      </c>
      <c r="C44" s="29" t="str">
        <f t="shared" si="37"/>
        <v>EPS044</v>
      </c>
      <c r="D44" s="29" t="str">
        <f t="shared" si="38"/>
        <v>EPS002</v>
      </c>
      <c r="E44" s="29" t="str">
        <f t="shared" si="39"/>
        <v>EPS016</v>
      </c>
      <c r="F44" s="29" t="str">
        <f t="shared" si="40"/>
        <v>EPS023</v>
      </c>
      <c r="G44" s="29" t="str">
        <f t="shared" si="41"/>
        <v>EPS005</v>
      </c>
      <c r="H44" s="29" t="str">
        <f t="shared" si="42"/>
        <v>EPS040</v>
      </c>
      <c r="I44" s="29" t="str">
        <f t="shared" si="43"/>
        <v>EPS017</v>
      </c>
      <c r="J44" s="29" t="str">
        <f t="shared" si="44"/>
        <v>EAS016</v>
      </c>
      <c r="K44" s="158" t="s">
        <v>702</v>
      </c>
      <c r="L44" s="124"/>
      <c r="M44" s="159"/>
      <c r="N44" s="38">
        <v>0</v>
      </c>
      <c r="O44" s="35">
        <v>2</v>
      </c>
      <c r="P44" s="35">
        <v>1</v>
      </c>
      <c r="Q44" s="35">
        <v>42</v>
      </c>
      <c r="R44" s="35">
        <v>1</v>
      </c>
      <c r="S44" s="35">
        <v>1</v>
      </c>
      <c r="T44" s="35">
        <v>1</v>
      </c>
      <c r="U44" s="35">
        <v>0</v>
      </c>
      <c r="V44" s="132">
        <v>0</v>
      </c>
      <c r="W44" s="148">
        <v>48</v>
      </c>
      <c r="X44" s="38">
        <v>0</v>
      </c>
      <c r="Y44" s="35">
        <v>0</v>
      </c>
      <c r="Z44" s="35">
        <v>1</v>
      </c>
      <c r="AA44" s="35">
        <v>0</v>
      </c>
      <c r="AB44" s="35">
        <v>1</v>
      </c>
      <c r="AC44" s="35">
        <v>2</v>
      </c>
      <c r="AD44" s="35">
        <v>0</v>
      </c>
      <c r="AE44" s="35">
        <v>0</v>
      </c>
      <c r="AF44" s="132">
        <v>0</v>
      </c>
      <c r="AG44" s="148">
        <v>4</v>
      </c>
      <c r="AH44" s="38">
        <f t="shared" ref="AH44:AP44" si="45">SUM(AH45:AH63)</f>
        <v>0</v>
      </c>
      <c r="AI44" s="35">
        <f t="shared" si="45"/>
        <v>0</v>
      </c>
      <c r="AJ44" s="35">
        <f t="shared" si="45"/>
        <v>1</v>
      </c>
      <c r="AK44" s="35">
        <f t="shared" si="45"/>
        <v>0</v>
      </c>
      <c r="AL44" s="35">
        <f t="shared" si="45"/>
        <v>0</v>
      </c>
      <c r="AM44" s="35">
        <f t="shared" si="45"/>
        <v>0</v>
      </c>
      <c r="AN44" s="35">
        <f>SUM(AN45:AN63)</f>
        <v>109</v>
      </c>
      <c r="AO44" s="35">
        <f>SUM(AO45:AO63)</f>
        <v>0</v>
      </c>
      <c r="AP44" s="132">
        <f t="shared" si="45"/>
        <v>0</v>
      </c>
      <c r="AQ44" s="148">
        <f t="shared" si="2"/>
        <v>110</v>
      </c>
      <c r="AR44" s="68" t="str">
        <f t="shared" si="13"/>
        <v>665EPS016</v>
      </c>
      <c r="AS44" s="733" t="s">
        <v>699</v>
      </c>
      <c r="AT44" s="733">
        <v>665</v>
      </c>
      <c r="AU44" s="733" t="s">
        <v>637</v>
      </c>
      <c r="AV44" s="734">
        <v>28</v>
      </c>
    </row>
    <row r="45" spans="2:48" ht="15" customHeight="1">
      <c r="B45" s="29" t="str">
        <f t="shared" si="36"/>
        <v>4EPS010</v>
      </c>
      <c r="C45" s="29" t="str">
        <f t="shared" si="37"/>
        <v>4EPS044</v>
      </c>
      <c r="D45" s="29" t="str">
        <f t="shared" si="38"/>
        <v>4EPS002</v>
      </c>
      <c r="E45" s="29" t="str">
        <f t="shared" si="39"/>
        <v>4EPS016</v>
      </c>
      <c r="F45" s="29" t="str">
        <f t="shared" si="40"/>
        <v>4EPS023</v>
      </c>
      <c r="G45" s="29" t="str">
        <f t="shared" si="41"/>
        <v>4EPS005</v>
      </c>
      <c r="H45" s="29" t="str">
        <f t="shared" si="42"/>
        <v>4EPS040</v>
      </c>
      <c r="I45" s="29" t="str">
        <f t="shared" si="43"/>
        <v>4EPS017</v>
      </c>
      <c r="J45" s="29" t="str">
        <f t="shared" si="44"/>
        <v>4EAS016</v>
      </c>
      <c r="K45" s="160" t="s">
        <v>330</v>
      </c>
      <c r="L45" s="30" t="s">
        <v>501</v>
      </c>
      <c r="M45" s="157">
        <v>4</v>
      </c>
      <c r="N45" s="40">
        <v>0</v>
      </c>
      <c r="O45" s="34">
        <v>0</v>
      </c>
      <c r="P45" s="34">
        <v>0</v>
      </c>
      <c r="Q45" s="34">
        <v>0</v>
      </c>
      <c r="R45" s="34">
        <v>1</v>
      </c>
      <c r="S45" s="34">
        <v>0</v>
      </c>
      <c r="T45" s="34">
        <v>0</v>
      </c>
      <c r="U45" s="34">
        <v>0</v>
      </c>
      <c r="V45" s="131">
        <v>0</v>
      </c>
      <c r="W45" s="149">
        <v>1</v>
      </c>
      <c r="X45" s="40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131">
        <v>0</v>
      </c>
      <c r="AG45" s="149">
        <v>0</v>
      </c>
      <c r="AH45" s="40">
        <f t="shared" ref="AH45:AH63" si="46">IFERROR(VLOOKUP(B45,$AR$8:$AV$928,5,0),0)</f>
        <v>0</v>
      </c>
      <c r="AI45" s="34">
        <f t="shared" ref="AI45:AI63" si="47">IFERROR(VLOOKUP(C45,$AR$8:$AV$928,5,0),0)</f>
        <v>0</v>
      </c>
      <c r="AJ45" s="34">
        <f t="shared" ref="AJ45:AJ63" si="48">IFERROR(VLOOKUP(D45,$AR$8:$AV$928,5,0),0)</f>
        <v>0</v>
      </c>
      <c r="AK45" s="34">
        <f t="shared" ref="AK45:AK63" si="49">IFERROR(VLOOKUP(E45,$AR$8:$AV$928,5,0),0)</f>
        <v>0</v>
      </c>
      <c r="AL45" s="34">
        <f t="shared" ref="AL45:AL63" si="50">IFERROR(VLOOKUP(F45,$AR$8:$AV$928,5,0),0)</f>
        <v>0</v>
      </c>
      <c r="AM45" s="34">
        <f t="shared" ref="AM45:AM63" si="51">IFERROR(VLOOKUP(G45,$AR$8:$AV$928,5,0),0)</f>
        <v>0</v>
      </c>
      <c r="AN45" s="34">
        <f t="shared" ref="AN45:AN63" si="52">IFERROR(VLOOKUP(H45,$AR$8:$AV$928,5,0),0)</f>
        <v>2</v>
      </c>
      <c r="AO45" s="34">
        <f t="shared" ref="AO45:AO63" si="53">IFERROR(VLOOKUP(I45,$AR$8:$AV$928,5,0),0)</f>
        <v>0</v>
      </c>
      <c r="AP45" s="131">
        <f t="shared" ref="AP45:AP63" si="54">IFERROR(VLOOKUP(J45,$AR$8:$AV$928,5,0),0)</f>
        <v>0</v>
      </c>
      <c r="AQ45" s="149">
        <f t="shared" si="2"/>
        <v>2</v>
      </c>
      <c r="AR45" s="68" t="str">
        <f t="shared" si="13"/>
        <v>665EPS040</v>
      </c>
      <c r="AS45" s="733" t="s">
        <v>699</v>
      </c>
      <c r="AT45" s="733">
        <v>665</v>
      </c>
      <c r="AU45" s="733" t="s">
        <v>572</v>
      </c>
      <c r="AV45" s="734">
        <v>14</v>
      </c>
    </row>
    <row r="46" spans="2:48" ht="15" customHeight="1">
      <c r="B46" s="29" t="str">
        <f t="shared" si="36"/>
        <v>42EPS010</v>
      </c>
      <c r="C46" s="29" t="str">
        <f t="shared" si="37"/>
        <v>42EPS044</v>
      </c>
      <c r="D46" s="29" t="str">
        <f t="shared" si="38"/>
        <v>42EPS002</v>
      </c>
      <c r="E46" s="29" t="str">
        <f t="shared" si="39"/>
        <v>42EPS016</v>
      </c>
      <c r="F46" s="29" t="str">
        <f t="shared" si="40"/>
        <v>42EPS023</v>
      </c>
      <c r="G46" s="29" t="str">
        <f t="shared" si="41"/>
        <v>42EPS005</v>
      </c>
      <c r="H46" s="29" t="str">
        <f t="shared" si="42"/>
        <v>42EPS040</v>
      </c>
      <c r="I46" s="29" t="str">
        <f t="shared" si="43"/>
        <v>42EPS017</v>
      </c>
      <c r="J46" s="29" t="str">
        <f t="shared" si="44"/>
        <v>42EAS016</v>
      </c>
      <c r="K46" s="162" t="s">
        <v>331</v>
      </c>
      <c r="L46" s="30" t="s">
        <v>501</v>
      </c>
      <c r="M46" s="157">
        <v>42</v>
      </c>
      <c r="N46" s="40">
        <v>0</v>
      </c>
      <c r="O46" s="34">
        <v>1</v>
      </c>
      <c r="P46" s="34">
        <v>0</v>
      </c>
      <c r="Q46" s="34">
        <v>23</v>
      </c>
      <c r="R46" s="34">
        <v>0</v>
      </c>
      <c r="S46" s="34">
        <v>0</v>
      </c>
      <c r="T46" s="34">
        <v>0</v>
      </c>
      <c r="U46" s="34">
        <v>0</v>
      </c>
      <c r="V46" s="131">
        <v>0</v>
      </c>
      <c r="W46" s="149">
        <v>24</v>
      </c>
      <c r="X46" s="40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4">
        <v>0</v>
      </c>
      <c r="AF46" s="131">
        <v>0</v>
      </c>
      <c r="AG46" s="149">
        <v>0</v>
      </c>
      <c r="AH46" s="40">
        <f t="shared" si="46"/>
        <v>0</v>
      </c>
      <c r="AI46" s="34">
        <f t="shared" si="47"/>
        <v>0</v>
      </c>
      <c r="AJ46" s="34">
        <f t="shared" si="48"/>
        <v>0</v>
      </c>
      <c r="AK46" s="34">
        <f t="shared" si="49"/>
        <v>0</v>
      </c>
      <c r="AL46" s="34">
        <f t="shared" si="50"/>
        <v>0</v>
      </c>
      <c r="AM46" s="34">
        <f t="shared" si="51"/>
        <v>0</v>
      </c>
      <c r="AN46" s="34">
        <f t="shared" si="52"/>
        <v>31</v>
      </c>
      <c r="AO46" s="34">
        <f t="shared" si="53"/>
        <v>0</v>
      </c>
      <c r="AP46" s="131">
        <f t="shared" si="54"/>
        <v>0</v>
      </c>
      <c r="AQ46" s="149">
        <f t="shared" si="2"/>
        <v>31</v>
      </c>
      <c r="AR46" s="68" t="str">
        <f t="shared" si="13"/>
        <v>665ESSC02</v>
      </c>
      <c r="AS46" s="733" t="s">
        <v>699</v>
      </c>
      <c r="AT46" s="733">
        <v>665</v>
      </c>
      <c r="AU46" s="733" t="s">
        <v>693</v>
      </c>
      <c r="AV46" s="734">
        <v>1</v>
      </c>
    </row>
    <row r="47" spans="2:48" ht="15" customHeight="1">
      <c r="B47" s="29" t="str">
        <f t="shared" si="36"/>
        <v>44EPS010</v>
      </c>
      <c r="C47" s="29" t="str">
        <f t="shared" si="37"/>
        <v>44EPS044</v>
      </c>
      <c r="D47" s="29" t="str">
        <f t="shared" si="38"/>
        <v>44EPS002</v>
      </c>
      <c r="E47" s="29" t="str">
        <f t="shared" si="39"/>
        <v>44EPS016</v>
      </c>
      <c r="F47" s="29" t="str">
        <f t="shared" si="40"/>
        <v>44EPS023</v>
      </c>
      <c r="G47" s="29" t="str">
        <f t="shared" si="41"/>
        <v>44EPS005</v>
      </c>
      <c r="H47" s="29" t="str">
        <f t="shared" si="42"/>
        <v>44EPS040</v>
      </c>
      <c r="I47" s="29" t="str">
        <f t="shared" si="43"/>
        <v>44EPS017</v>
      </c>
      <c r="J47" s="29" t="str">
        <f t="shared" si="44"/>
        <v>44EAS016</v>
      </c>
      <c r="K47" s="160" t="s">
        <v>332</v>
      </c>
      <c r="L47" s="30" t="s">
        <v>501</v>
      </c>
      <c r="M47" s="157">
        <v>44</v>
      </c>
      <c r="N47" s="40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131">
        <v>0</v>
      </c>
      <c r="W47" s="149">
        <v>0</v>
      </c>
      <c r="X47" s="40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131">
        <v>0</v>
      </c>
      <c r="AG47" s="149">
        <v>0</v>
      </c>
      <c r="AH47" s="40">
        <f t="shared" si="46"/>
        <v>0</v>
      </c>
      <c r="AI47" s="34">
        <f t="shared" si="47"/>
        <v>0</v>
      </c>
      <c r="AJ47" s="34">
        <f t="shared" si="48"/>
        <v>0</v>
      </c>
      <c r="AK47" s="34">
        <f t="shared" si="49"/>
        <v>0</v>
      </c>
      <c r="AL47" s="34">
        <f t="shared" si="50"/>
        <v>0</v>
      </c>
      <c r="AM47" s="34">
        <f t="shared" si="51"/>
        <v>0</v>
      </c>
      <c r="AN47" s="34">
        <f t="shared" si="52"/>
        <v>8</v>
      </c>
      <c r="AO47" s="34">
        <f t="shared" si="53"/>
        <v>0</v>
      </c>
      <c r="AP47" s="131">
        <f t="shared" si="54"/>
        <v>0</v>
      </c>
      <c r="AQ47" s="149">
        <f t="shared" si="2"/>
        <v>8</v>
      </c>
      <c r="AR47" s="68" t="str">
        <f t="shared" si="13"/>
        <v>837EPS010</v>
      </c>
      <c r="AS47" s="733" t="s">
        <v>699</v>
      </c>
      <c r="AT47" s="733">
        <v>837</v>
      </c>
      <c r="AU47" s="733" t="s">
        <v>566</v>
      </c>
      <c r="AV47" s="734">
        <v>27</v>
      </c>
    </row>
    <row r="48" spans="2:48" ht="15" customHeight="1">
      <c r="B48" s="29" t="str">
        <f t="shared" si="36"/>
        <v>59EPS010</v>
      </c>
      <c r="C48" s="29" t="str">
        <f t="shared" si="37"/>
        <v>59EPS044</v>
      </c>
      <c r="D48" s="29" t="str">
        <f t="shared" si="38"/>
        <v>59EPS002</v>
      </c>
      <c r="E48" s="29" t="str">
        <f t="shared" si="39"/>
        <v>59EPS016</v>
      </c>
      <c r="F48" s="29" t="str">
        <f t="shared" si="40"/>
        <v>59EPS023</v>
      </c>
      <c r="G48" s="29" t="str">
        <f t="shared" si="41"/>
        <v>59EPS005</v>
      </c>
      <c r="H48" s="29" t="str">
        <f t="shared" si="42"/>
        <v>59EPS040</v>
      </c>
      <c r="I48" s="29" t="str">
        <f t="shared" si="43"/>
        <v>59EPS017</v>
      </c>
      <c r="J48" s="29" t="str">
        <f t="shared" si="44"/>
        <v>59EAS016</v>
      </c>
      <c r="K48" s="160" t="s">
        <v>333</v>
      </c>
      <c r="L48" s="30" t="s">
        <v>501</v>
      </c>
      <c r="M48" s="157">
        <v>59</v>
      </c>
      <c r="N48" s="40">
        <v>0</v>
      </c>
      <c r="O48" s="34">
        <v>0</v>
      </c>
      <c r="P48" s="34">
        <v>1</v>
      </c>
      <c r="Q48" s="34">
        <v>0</v>
      </c>
      <c r="R48" s="34">
        <v>0</v>
      </c>
      <c r="S48" s="34">
        <v>1</v>
      </c>
      <c r="T48" s="34">
        <v>0</v>
      </c>
      <c r="U48" s="34">
        <v>0</v>
      </c>
      <c r="V48" s="131">
        <v>0</v>
      </c>
      <c r="W48" s="149">
        <v>2</v>
      </c>
      <c r="X48" s="40">
        <v>0</v>
      </c>
      <c r="Y48" s="34">
        <v>0</v>
      </c>
      <c r="Z48" s="34">
        <v>1</v>
      </c>
      <c r="AA48" s="34">
        <v>0</v>
      </c>
      <c r="AB48" s="34">
        <v>0</v>
      </c>
      <c r="AC48" s="34">
        <v>2</v>
      </c>
      <c r="AD48" s="34">
        <v>0</v>
      </c>
      <c r="AE48" s="34">
        <v>0</v>
      </c>
      <c r="AF48" s="131">
        <v>0</v>
      </c>
      <c r="AG48" s="149">
        <v>3</v>
      </c>
      <c r="AH48" s="40">
        <f t="shared" si="46"/>
        <v>0</v>
      </c>
      <c r="AI48" s="34">
        <f t="shared" si="47"/>
        <v>0</v>
      </c>
      <c r="AJ48" s="34">
        <f t="shared" si="48"/>
        <v>1</v>
      </c>
      <c r="AK48" s="34">
        <f t="shared" si="49"/>
        <v>0</v>
      </c>
      <c r="AL48" s="34">
        <f t="shared" si="50"/>
        <v>0</v>
      </c>
      <c r="AM48" s="34">
        <f t="shared" si="51"/>
        <v>0</v>
      </c>
      <c r="AN48" s="34">
        <f t="shared" si="52"/>
        <v>0</v>
      </c>
      <c r="AO48" s="34">
        <f t="shared" si="53"/>
        <v>0</v>
      </c>
      <c r="AP48" s="131">
        <f t="shared" si="54"/>
        <v>0</v>
      </c>
      <c r="AQ48" s="149">
        <f t="shared" si="2"/>
        <v>1</v>
      </c>
      <c r="AR48" s="68" t="str">
        <f t="shared" si="13"/>
        <v>837EPS016</v>
      </c>
      <c r="AS48" s="733" t="s">
        <v>699</v>
      </c>
      <c r="AT48" s="733">
        <v>837</v>
      </c>
      <c r="AU48" s="733" t="s">
        <v>637</v>
      </c>
      <c r="AV48" s="734">
        <v>299</v>
      </c>
    </row>
    <row r="49" spans="2:48" ht="15" customHeight="1">
      <c r="B49" s="29" t="str">
        <f t="shared" si="36"/>
        <v>113EPS010</v>
      </c>
      <c r="C49" s="29" t="str">
        <f t="shared" si="37"/>
        <v>113EPS044</v>
      </c>
      <c r="D49" s="29" t="str">
        <f t="shared" si="38"/>
        <v>113EPS002</v>
      </c>
      <c r="E49" s="29" t="str">
        <f t="shared" si="39"/>
        <v>113EPS016</v>
      </c>
      <c r="F49" s="29" t="str">
        <f t="shared" si="40"/>
        <v>113EPS023</v>
      </c>
      <c r="G49" s="29" t="str">
        <f t="shared" si="41"/>
        <v>113EPS005</v>
      </c>
      <c r="H49" s="29" t="str">
        <f t="shared" si="42"/>
        <v>113EPS040</v>
      </c>
      <c r="I49" s="29" t="str">
        <f t="shared" si="43"/>
        <v>113EPS017</v>
      </c>
      <c r="J49" s="29" t="str">
        <f t="shared" si="44"/>
        <v>113EAS016</v>
      </c>
      <c r="K49" s="160" t="s">
        <v>334</v>
      </c>
      <c r="L49" s="30" t="s">
        <v>501</v>
      </c>
      <c r="M49" s="157">
        <v>113</v>
      </c>
      <c r="N49" s="40">
        <v>0</v>
      </c>
      <c r="O49" s="34">
        <v>1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131">
        <v>0</v>
      </c>
      <c r="W49" s="149">
        <v>1</v>
      </c>
      <c r="X49" s="40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131">
        <v>0</v>
      </c>
      <c r="AG49" s="149">
        <v>0</v>
      </c>
      <c r="AH49" s="40">
        <f t="shared" si="46"/>
        <v>0</v>
      </c>
      <c r="AI49" s="34">
        <f t="shared" si="47"/>
        <v>0</v>
      </c>
      <c r="AJ49" s="34">
        <f t="shared" si="48"/>
        <v>0</v>
      </c>
      <c r="AK49" s="34">
        <f t="shared" si="49"/>
        <v>0</v>
      </c>
      <c r="AL49" s="34">
        <f t="shared" si="50"/>
        <v>0</v>
      </c>
      <c r="AM49" s="34">
        <f t="shared" si="51"/>
        <v>0</v>
      </c>
      <c r="AN49" s="34">
        <f t="shared" si="52"/>
        <v>13</v>
      </c>
      <c r="AO49" s="34">
        <f t="shared" si="53"/>
        <v>0</v>
      </c>
      <c r="AP49" s="131">
        <f t="shared" si="54"/>
        <v>0</v>
      </c>
      <c r="AQ49" s="149">
        <f t="shared" si="2"/>
        <v>13</v>
      </c>
      <c r="AR49" s="68" t="str">
        <f t="shared" si="13"/>
        <v>837EPS040</v>
      </c>
      <c r="AS49" s="733" t="s">
        <v>699</v>
      </c>
      <c r="AT49" s="733">
        <v>837</v>
      </c>
      <c r="AU49" s="733" t="s">
        <v>572</v>
      </c>
      <c r="AV49" s="734">
        <v>37</v>
      </c>
    </row>
    <row r="50" spans="2:48" ht="15" customHeight="1">
      <c r="B50" s="29" t="str">
        <f t="shared" si="36"/>
        <v>125EPS010</v>
      </c>
      <c r="C50" s="29" t="str">
        <f t="shared" si="37"/>
        <v>125EPS044</v>
      </c>
      <c r="D50" s="29" t="str">
        <f t="shared" si="38"/>
        <v>125EPS002</v>
      </c>
      <c r="E50" s="29" t="str">
        <f t="shared" si="39"/>
        <v>125EPS016</v>
      </c>
      <c r="F50" s="29" t="str">
        <f t="shared" si="40"/>
        <v>125EPS023</v>
      </c>
      <c r="G50" s="29" t="str">
        <f t="shared" si="41"/>
        <v>125EPS005</v>
      </c>
      <c r="H50" s="29" t="str">
        <f t="shared" si="42"/>
        <v>125EPS040</v>
      </c>
      <c r="I50" s="29" t="str">
        <f t="shared" si="43"/>
        <v>125EPS017</v>
      </c>
      <c r="J50" s="29" t="str">
        <f t="shared" si="44"/>
        <v>125EAS016</v>
      </c>
      <c r="K50" s="160" t="s">
        <v>335</v>
      </c>
      <c r="L50" s="30" t="s">
        <v>501</v>
      </c>
      <c r="M50" s="157">
        <v>125</v>
      </c>
      <c r="N50" s="40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131">
        <v>0</v>
      </c>
      <c r="W50" s="149">
        <v>0</v>
      </c>
      <c r="X50" s="40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131">
        <v>0</v>
      </c>
      <c r="AG50" s="149">
        <v>0</v>
      </c>
      <c r="AH50" s="40">
        <f t="shared" si="46"/>
        <v>0</v>
      </c>
      <c r="AI50" s="34">
        <f t="shared" si="47"/>
        <v>0</v>
      </c>
      <c r="AJ50" s="34">
        <f t="shared" si="48"/>
        <v>0</v>
      </c>
      <c r="AK50" s="34">
        <f t="shared" si="49"/>
        <v>0</v>
      </c>
      <c r="AL50" s="34">
        <f t="shared" si="50"/>
        <v>0</v>
      </c>
      <c r="AM50" s="34">
        <f t="shared" si="51"/>
        <v>0</v>
      </c>
      <c r="AN50" s="34">
        <f t="shared" si="52"/>
        <v>3</v>
      </c>
      <c r="AO50" s="34">
        <f t="shared" si="53"/>
        <v>0</v>
      </c>
      <c r="AP50" s="131">
        <f t="shared" si="54"/>
        <v>0</v>
      </c>
      <c r="AQ50" s="149">
        <f t="shared" si="2"/>
        <v>3</v>
      </c>
      <c r="AR50" s="68" t="str">
        <f t="shared" si="13"/>
        <v>837ESSC02</v>
      </c>
      <c r="AS50" s="733" t="s">
        <v>699</v>
      </c>
      <c r="AT50" s="733">
        <v>837</v>
      </c>
      <c r="AU50" s="733" t="s">
        <v>693</v>
      </c>
      <c r="AV50" s="734">
        <v>55</v>
      </c>
    </row>
    <row r="51" spans="2:48" ht="15" customHeight="1">
      <c r="B51" s="29" t="str">
        <f t="shared" si="36"/>
        <v>138EPS010</v>
      </c>
      <c r="C51" s="29" t="str">
        <f t="shared" si="37"/>
        <v>138EPS044</v>
      </c>
      <c r="D51" s="29" t="str">
        <f t="shared" si="38"/>
        <v>138EPS002</v>
      </c>
      <c r="E51" s="29" t="str">
        <f t="shared" si="39"/>
        <v>138EPS016</v>
      </c>
      <c r="F51" s="29" t="str">
        <f t="shared" si="40"/>
        <v>138EPS023</v>
      </c>
      <c r="G51" s="29" t="str">
        <f t="shared" si="41"/>
        <v>138EPS005</v>
      </c>
      <c r="H51" s="29" t="str">
        <f t="shared" si="42"/>
        <v>138EPS040</v>
      </c>
      <c r="I51" s="29" t="str">
        <f t="shared" si="43"/>
        <v>138EPS017</v>
      </c>
      <c r="J51" s="29" t="str">
        <f t="shared" si="44"/>
        <v>138EAS016</v>
      </c>
      <c r="K51" s="160" t="s">
        <v>336</v>
      </c>
      <c r="L51" s="30" t="s">
        <v>501</v>
      </c>
      <c r="M51" s="157">
        <v>138</v>
      </c>
      <c r="N51" s="40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131">
        <v>0</v>
      </c>
      <c r="W51" s="149">
        <v>0</v>
      </c>
      <c r="X51" s="40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4">
        <v>0</v>
      </c>
      <c r="AF51" s="131">
        <v>0</v>
      </c>
      <c r="AG51" s="149">
        <v>0</v>
      </c>
      <c r="AH51" s="40">
        <f t="shared" si="46"/>
        <v>0</v>
      </c>
      <c r="AI51" s="34">
        <f t="shared" si="47"/>
        <v>0</v>
      </c>
      <c r="AJ51" s="34">
        <f t="shared" si="48"/>
        <v>0</v>
      </c>
      <c r="AK51" s="34">
        <f t="shared" si="49"/>
        <v>0</v>
      </c>
      <c r="AL51" s="34">
        <f t="shared" si="50"/>
        <v>0</v>
      </c>
      <c r="AM51" s="34">
        <f t="shared" si="51"/>
        <v>0</v>
      </c>
      <c r="AN51" s="34">
        <f t="shared" si="52"/>
        <v>0</v>
      </c>
      <c r="AO51" s="34">
        <f t="shared" si="53"/>
        <v>0</v>
      </c>
      <c r="AP51" s="131">
        <f t="shared" si="54"/>
        <v>0</v>
      </c>
      <c r="AQ51" s="149">
        <f t="shared" si="2"/>
        <v>0</v>
      </c>
      <c r="AR51" s="68" t="str">
        <f t="shared" si="13"/>
        <v>873EPS040</v>
      </c>
      <c r="AS51" s="733" t="s">
        <v>699</v>
      </c>
      <c r="AT51" s="733">
        <v>873</v>
      </c>
      <c r="AU51" s="733" t="s">
        <v>572</v>
      </c>
      <c r="AV51" s="734">
        <v>15</v>
      </c>
    </row>
    <row r="52" spans="2:48" ht="15" customHeight="1">
      <c r="B52" s="29" t="str">
        <f t="shared" si="36"/>
        <v>234EPS010</v>
      </c>
      <c r="C52" s="29" t="str">
        <f t="shared" si="37"/>
        <v>234EPS044</v>
      </c>
      <c r="D52" s="29" t="str">
        <f t="shared" si="38"/>
        <v>234EPS002</v>
      </c>
      <c r="E52" s="29" t="str">
        <f t="shared" si="39"/>
        <v>234EPS016</v>
      </c>
      <c r="F52" s="29" t="str">
        <f t="shared" si="40"/>
        <v>234EPS023</v>
      </c>
      <c r="G52" s="29" t="str">
        <f t="shared" si="41"/>
        <v>234EPS005</v>
      </c>
      <c r="H52" s="29" t="str">
        <f t="shared" si="42"/>
        <v>234EPS040</v>
      </c>
      <c r="I52" s="29" t="str">
        <f t="shared" si="43"/>
        <v>234EPS017</v>
      </c>
      <c r="J52" s="29" t="str">
        <f t="shared" si="44"/>
        <v>234EAS016</v>
      </c>
      <c r="K52" s="160" t="s">
        <v>337</v>
      </c>
      <c r="L52" s="30" t="s">
        <v>501</v>
      </c>
      <c r="M52" s="157">
        <v>234</v>
      </c>
      <c r="N52" s="40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131">
        <v>0</v>
      </c>
      <c r="W52" s="149">
        <v>0</v>
      </c>
      <c r="X52" s="40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4">
        <v>0</v>
      </c>
      <c r="AF52" s="131">
        <v>0</v>
      </c>
      <c r="AG52" s="149">
        <v>0</v>
      </c>
      <c r="AH52" s="40">
        <f t="shared" si="46"/>
        <v>0</v>
      </c>
      <c r="AI52" s="34">
        <f t="shared" si="47"/>
        <v>0</v>
      </c>
      <c r="AJ52" s="34">
        <f t="shared" si="48"/>
        <v>0</v>
      </c>
      <c r="AK52" s="34">
        <f t="shared" si="49"/>
        <v>0</v>
      </c>
      <c r="AL52" s="34">
        <f t="shared" si="50"/>
        <v>0</v>
      </c>
      <c r="AM52" s="34">
        <f t="shared" si="51"/>
        <v>0</v>
      </c>
      <c r="AN52" s="34">
        <f t="shared" si="52"/>
        <v>0</v>
      </c>
      <c r="AO52" s="34">
        <f t="shared" si="53"/>
        <v>0</v>
      </c>
      <c r="AP52" s="131">
        <f t="shared" si="54"/>
        <v>0</v>
      </c>
      <c r="AQ52" s="149">
        <f t="shared" si="2"/>
        <v>0</v>
      </c>
      <c r="AR52" s="68" t="str">
        <f t="shared" si="13"/>
        <v>31EPS040</v>
      </c>
      <c r="AS52" s="733" t="s">
        <v>703</v>
      </c>
      <c r="AT52" s="733">
        <v>31</v>
      </c>
      <c r="AU52" s="733" t="s">
        <v>572</v>
      </c>
      <c r="AV52" s="734">
        <v>1</v>
      </c>
    </row>
    <row r="53" spans="2:48" ht="15" customHeight="1">
      <c r="B53" s="29" t="str">
        <f t="shared" si="36"/>
        <v>240EPS010</v>
      </c>
      <c r="C53" s="29" t="str">
        <f t="shared" si="37"/>
        <v>240EPS044</v>
      </c>
      <c r="D53" s="29" t="str">
        <f t="shared" si="38"/>
        <v>240EPS002</v>
      </c>
      <c r="E53" s="29" t="str">
        <f t="shared" si="39"/>
        <v>240EPS016</v>
      </c>
      <c r="F53" s="29" t="str">
        <f t="shared" si="40"/>
        <v>240EPS023</v>
      </c>
      <c r="G53" s="29" t="str">
        <f t="shared" si="41"/>
        <v>240EPS005</v>
      </c>
      <c r="H53" s="29" t="str">
        <f t="shared" si="42"/>
        <v>240EPS040</v>
      </c>
      <c r="I53" s="29" t="str">
        <f t="shared" si="43"/>
        <v>240EPS017</v>
      </c>
      <c r="J53" s="29" t="str">
        <f t="shared" si="44"/>
        <v>240EAS016</v>
      </c>
      <c r="K53" s="160" t="s">
        <v>338</v>
      </c>
      <c r="L53" s="30" t="s">
        <v>501</v>
      </c>
      <c r="M53" s="157">
        <v>240</v>
      </c>
      <c r="N53" s="40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131">
        <v>0</v>
      </c>
      <c r="W53" s="149">
        <v>0</v>
      </c>
      <c r="X53" s="40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131">
        <v>0</v>
      </c>
      <c r="AG53" s="149">
        <v>0</v>
      </c>
      <c r="AH53" s="40">
        <f t="shared" si="46"/>
        <v>0</v>
      </c>
      <c r="AI53" s="34">
        <f t="shared" si="47"/>
        <v>0</v>
      </c>
      <c r="AJ53" s="34">
        <f t="shared" si="48"/>
        <v>0</v>
      </c>
      <c r="AK53" s="34">
        <f t="shared" si="49"/>
        <v>0</v>
      </c>
      <c r="AL53" s="34">
        <f t="shared" si="50"/>
        <v>0</v>
      </c>
      <c r="AM53" s="34">
        <f t="shared" si="51"/>
        <v>0</v>
      </c>
      <c r="AN53" s="34">
        <f t="shared" si="52"/>
        <v>4</v>
      </c>
      <c r="AO53" s="34">
        <f t="shared" si="53"/>
        <v>0</v>
      </c>
      <c r="AP53" s="131">
        <f t="shared" si="54"/>
        <v>0</v>
      </c>
      <c r="AQ53" s="149">
        <f t="shared" si="2"/>
        <v>4</v>
      </c>
      <c r="AR53" s="68" t="str">
        <f t="shared" si="13"/>
        <v>40EPS040</v>
      </c>
      <c r="AS53" s="733" t="s">
        <v>703</v>
      </c>
      <c r="AT53" s="733">
        <v>40</v>
      </c>
      <c r="AU53" s="733" t="s">
        <v>572</v>
      </c>
      <c r="AV53" s="734">
        <v>2</v>
      </c>
    </row>
    <row r="54" spans="2:48" ht="15" customHeight="1">
      <c r="B54" s="29" t="str">
        <f t="shared" si="36"/>
        <v>284EPS010</v>
      </c>
      <c r="C54" s="29" t="str">
        <f t="shared" si="37"/>
        <v>284EPS044</v>
      </c>
      <c r="D54" s="29" t="str">
        <f t="shared" si="38"/>
        <v>284EPS002</v>
      </c>
      <c r="E54" s="29" t="str">
        <f t="shared" si="39"/>
        <v>284EPS016</v>
      </c>
      <c r="F54" s="29" t="str">
        <f t="shared" si="40"/>
        <v>284EPS023</v>
      </c>
      <c r="G54" s="29" t="str">
        <f t="shared" si="41"/>
        <v>284EPS005</v>
      </c>
      <c r="H54" s="29" t="str">
        <f t="shared" si="42"/>
        <v>284EPS040</v>
      </c>
      <c r="I54" s="29" t="str">
        <f t="shared" si="43"/>
        <v>284EPS017</v>
      </c>
      <c r="J54" s="29" t="str">
        <f t="shared" si="44"/>
        <v>284EAS016</v>
      </c>
      <c r="K54" s="160" t="s">
        <v>339</v>
      </c>
      <c r="L54" s="30" t="s">
        <v>501</v>
      </c>
      <c r="M54" s="157">
        <v>284</v>
      </c>
      <c r="N54" s="40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131">
        <v>0</v>
      </c>
      <c r="W54" s="149">
        <v>0</v>
      </c>
      <c r="X54" s="40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131">
        <v>0</v>
      </c>
      <c r="AG54" s="149">
        <v>0</v>
      </c>
      <c r="AH54" s="40">
        <f t="shared" si="46"/>
        <v>0</v>
      </c>
      <c r="AI54" s="34">
        <f t="shared" si="47"/>
        <v>0</v>
      </c>
      <c r="AJ54" s="34">
        <f t="shared" si="48"/>
        <v>0</v>
      </c>
      <c r="AK54" s="34">
        <f t="shared" si="49"/>
        <v>0</v>
      </c>
      <c r="AL54" s="34">
        <f t="shared" si="50"/>
        <v>0</v>
      </c>
      <c r="AM54" s="34">
        <f t="shared" si="51"/>
        <v>0</v>
      </c>
      <c r="AN54" s="34">
        <f t="shared" si="52"/>
        <v>9</v>
      </c>
      <c r="AO54" s="34">
        <f t="shared" si="53"/>
        <v>0</v>
      </c>
      <c r="AP54" s="131">
        <f t="shared" si="54"/>
        <v>0</v>
      </c>
      <c r="AQ54" s="149">
        <f t="shared" si="2"/>
        <v>9</v>
      </c>
      <c r="AR54" s="68" t="str">
        <f t="shared" si="13"/>
        <v>190EPS040</v>
      </c>
      <c r="AS54" s="733" t="s">
        <v>703</v>
      </c>
      <c r="AT54" s="733">
        <v>190</v>
      </c>
      <c r="AU54" s="733" t="s">
        <v>572</v>
      </c>
      <c r="AV54" s="734">
        <v>9</v>
      </c>
    </row>
    <row r="55" spans="2:48" ht="15" customHeight="1">
      <c r="B55" s="29" t="str">
        <f t="shared" si="36"/>
        <v>306EPS010</v>
      </c>
      <c r="C55" s="29" t="str">
        <f t="shared" si="37"/>
        <v>306EPS044</v>
      </c>
      <c r="D55" s="29" t="str">
        <f t="shared" si="38"/>
        <v>306EPS002</v>
      </c>
      <c r="E55" s="29" t="str">
        <f t="shared" si="39"/>
        <v>306EPS016</v>
      </c>
      <c r="F55" s="29" t="str">
        <f t="shared" si="40"/>
        <v>306EPS023</v>
      </c>
      <c r="G55" s="29" t="str">
        <f t="shared" si="41"/>
        <v>306EPS005</v>
      </c>
      <c r="H55" s="29" t="str">
        <f t="shared" si="42"/>
        <v>306EPS040</v>
      </c>
      <c r="I55" s="29" t="str">
        <f t="shared" si="43"/>
        <v>306EPS017</v>
      </c>
      <c r="J55" s="29" t="str">
        <f t="shared" si="44"/>
        <v>306EAS016</v>
      </c>
      <c r="K55" s="160" t="s">
        <v>340</v>
      </c>
      <c r="L55" s="30" t="s">
        <v>501</v>
      </c>
      <c r="M55" s="157">
        <v>306</v>
      </c>
      <c r="N55" s="40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131">
        <v>0</v>
      </c>
      <c r="W55" s="149">
        <v>0</v>
      </c>
      <c r="X55" s="40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131">
        <v>0</v>
      </c>
      <c r="AG55" s="149">
        <v>0</v>
      </c>
      <c r="AH55" s="40">
        <f t="shared" si="46"/>
        <v>0</v>
      </c>
      <c r="AI55" s="34">
        <f t="shared" si="47"/>
        <v>0</v>
      </c>
      <c r="AJ55" s="34">
        <f t="shared" si="48"/>
        <v>0</v>
      </c>
      <c r="AK55" s="34">
        <f t="shared" si="49"/>
        <v>0</v>
      </c>
      <c r="AL55" s="34">
        <f t="shared" si="50"/>
        <v>0</v>
      </c>
      <c r="AM55" s="34">
        <f t="shared" si="51"/>
        <v>0</v>
      </c>
      <c r="AN55" s="34">
        <f t="shared" si="52"/>
        <v>0</v>
      </c>
      <c r="AO55" s="34">
        <f t="shared" si="53"/>
        <v>0</v>
      </c>
      <c r="AP55" s="131">
        <f t="shared" si="54"/>
        <v>0</v>
      </c>
      <c r="AQ55" s="149">
        <f t="shared" si="2"/>
        <v>0</v>
      </c>
      <c r="AR55" s="68" t="str">
        <f t="shared" si="13"/>
        <v>604EPS040</v>
      </c>
      <c r="AS55" s="733" t="s">
        <v>703</v>
      </c>
      <c r="AT55" s="733">
        <v>604</v>
      </c>
      <c r="AU55" s="733" t="s">
        <v>572</v>
      </c>
      <c r="AV55" s="734">
        <v>17</v>
      </c>
    </row>
    <row r="56" spans="2:48" ht="15" customHeight="1">
      <c r="B56" s="29" t="str">
        <f t="shared" si="36"/>
        <v>347EPS010</v>
      </c>
      <c r="C56" s="29" t="str">
        <f t="shared" si="37"/>
        <v>347EPS044</v>
      </c>
      <c r="D56" s="29" t="str">
        <f t="shared" si="38"/>
        <v>347EPS002</v>
      </c>
      <c r="E56" s="29" t="str">
        <f t="shared" si="39"/>
        <v>347EPS016</v>
      </c>
      <c r="F56" s="29" t="str">
        <f t="shared" si="40"/>
        <v>347EPS023</v>
      </c>
      <c r="G56" s="29" t="str">
        <f t="shared" si="41"/>
        <v>347EPS005</v>
      </c>
      <c r="H56" s="29" t="str">
        <f t="shared" si="42"/>
        <v>347EPS040</v>
      </c>
      <c r="I56" s="29" t="str">
        <f t="shared" si="43"/>
        <v>347EPS017</v>
      </c>
      <c r="J56" s="29" t="str">
        <f t="shared" si="44"/>
        <v>347EAS016</v>
      </c>
      <c r="K56" s="160" t="s">
        <v>341</v>
      </c>
      <c r="L56" s="30" t="s">
        <v>501</v>
      </c>
      <c r="M56" s="157">
        <v>347</v>
      </c>
      <c r="N56" s="40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131">
        <v>0</v>
      </c>
      <c r="W56" s="149">
        <v>0</v>
      </c>
      <c r="X56" s="40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131">
        <v>0</v>
      </c>
      <c r="AG56" s="149">
        <v>0</v>
      </c>
      <c r="AH56" s="40">
        <f t="shared" si="46"/>
        <v>0</v>
      </c>
      <c r="AI56" s="34">
        <f t="shared" si="47"/>
        <v>0</v>
      </c>
      <c r="AJ56" s="34">
        <f t="shared" si="48"/>
        <v>0</v>
      </c>
      <c r="AK56" s="34">
        <f t="shared" si="49"/>
        <v>0</v>
      </c>
      <c r="AL56" s="34">
        <f t="shared" si="50"/>
        <v>0</v>
      </c>
      <c r="AM56" s="34">
        <f t="shared" si="51"/>
        <v>0</v>
      </c>
      <c r="AN56" s="34">
        <f t="shared" si="52"/>
        <v>16</v>
      </c>
      <c r="AO56" s="34">
        <f t="shared" si="53"/>
        <v>0</v>
      </c>
      <c r="AP56" s="131">
        <f t="shared" si="54"/>
        <v>0</v>
      </c>
      <c r="AQ56" s="149">
        <f t="shared" si="2"/>
        <v>16</v>
      </c>
      <c r="AR56" s="68" t="str">
        <f t="shared" si="13"/>
        <v>670EPS040</v>
      </c>
      <c r="AS56" s="733" t="s">
        <v>703</v>
      </c>
      <c r="AT56" s="733">
        <v>670</v>
      </c>
      <c r="AU56" s="733" t="s">
        <v>572</v>
      </c>
      <c r="AV56" s="734">
        <v>10</v>
      </c>
    </row>
    <row r="57" spans="2:48" ht="15" customHeight="1">
      <c r="B57" s="29" t="str">
        <f t="shared" si="36"/>
        <v>411EPS010</v>
      </c>
      <c r="C57" s="29" t="str">
        <f t="shared" si="37"/>
        <v>411EPS044</v>
      </c>
      <c r="D57" s="29" t="str">
        <f t="shared" si="38"/>
        <v>411EPS002</v>
      </c>
      <c r="E57" s="29" t="str">
        <f t="shared" si="39"/>
        <v>411EPS016</v>
      </c>
      <c r="F57" s="29" t="str">
        <f t="shared" si="40"/>
        <v>411EPS023</v>
      </c>
      <c r="G57" s="29" t="str">
        <f t="shared" si="41"/>
        <v>411EPS005</v>
      </c>
      <c r="H57" s="29" t="str">
        <f t="shared" si="42"/>
        <v>411EPS040</v>
      </c>
      <c r="I57" s="29" t="str">
        <f t="shared" si="43"/>
        <v>411EPS017</v>
      </c>
      <c r="J57" s="29" t="str">
        <f t="shared" si="44"/>
        <v>411EAS016</v>
      </c>
      <c r="K57" s="160" t="s">
        <v>342</v>
      </c>
      <c r="L57" s="30" t="s">
        <v>501</v>
      </c>
      <c r="M57" s="157">
        <v>411</v>
      </c>
      <c r="N57" s="40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131">
        <v>0</v>
      </c>
      <c r="W57" s="149">
        <v>0</v>
      </c>
      <c r="X57" s="40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131">
        <v>0</v>
      </c>
      <c r="AG57" s="149">
        <v>0</v>
      </c>
      <c r="AH57" s="40">
        <f t="shared" si="46"/>
        <v>0</v>
      </c>
      <c r="AI57" s="34">
        <f t="shared" si="47"/>
        <v>0</v>
      </c>
      <c r="AJ57" s="34">
        <f t="shared" si="48"/>
        <v>0</v>
      </c>
      <c r="AK57" s="34">
        <f t="shared" si="49"/>
        <v>0</v>
      </c>
      <c r="AL57" s="34">
        <f t="shared" si="50"/>
        <v>0</v>
      </c>
      <c r="AM57" s="34">
        <f t="shared" si="51"/>
        <v>0</v>
      </c>
      <c r="AN57" s="34">
        <f t="shared" si="52"/>
        <v>0</v>
      </c>
      <c r="AO57" s="34">
        <f t="shared" si="53"/>
        <v>0</v>
      </c>
      <c r="AP57" s="131">
        <f t="shared" si="54"/>
        <v>0</v>
      </c>
      <c r="AQ57" s="149">
        <f t="shared" si="2"/>
        <v>0</v>
      </c>
      <c r="AR57" s="68" t="str">
        <f t="shared" si="13"/>
        <v>690EPS040</v>
      </c>
      <c r="AS57" s="733" t="s">
        <v>703</v>
      </c>
      <c r="AT57" s="733">
        <v>690</v>
      </c>
      <c r="AU57" s="733" t="s">
        <v>572</v>
      </c>
      <c r="AV57" s="734">
        <v>4</v>
      </c>
    </row>
    <row r="58" spans="2:48" ht="15" customHeight="1">
      <c r="B58" s="29" t="str">
        <f t="shared" si="36"/>
        <v>501EPS010</v>
      </c>
      <c r="C58" s="29" t="str">
        <f t="shared" si="37"/>
        <v>501EPS044</v>
      </c>
      <c r="D58" s="29" t="str">
        <f t="shared" si="38"/>
        <v>501EPS002</v>
      </c>
      <c r="E58" s="29" t="str">
        <f t="shared" si="39"/>
        <v>501EPS016</v>
      </c>
      <c r="F58" s="29" t="str">
        <f t="shared" si="40"/>
        <v>501EPS023</v>
      </c>
      <c r="G58" s="29" t="str">
        <f t="shared" si="41"/>
        <v>501EPS005</v>
      </c>
      <c r="H58" s="29" t="str">
        <f t="shared" si="42"/>
        <v>501EPS040</v>
      </c>
      <c r="I58" s="29" t="str">
        <f t="shared" si="43"/>
        <v>501EPS017</v>
      </c>
      <c r="J58" s="29" t="str">
        <f t="shared" si="44"/>
        <v>501EAS016</v>
      </c>
      <c r="K58" s="160" t="s">
        <v>343</v>
      </c>
      <c r="L58" s="30" t="s">
        <v>501</v>
      </c>
      <c r="M58" s="157">
        <v>501</v>
      </c>
      <c r="N58" s="40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131">
        <v>0</v>
      </c>
      <c r="W58" s="149">
        <v>0</v>
      </c>
      <c r="X58" s="40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131">
        <v>0</v>
      </c>
      <c r="AG58" s="149">
        <v>0</v>
      </c>
      <c r="AH58" s="40">
        <f t="shared" si="46"/>
        <v>0</v>
      </c>
      <c r="AI58" s="34">
        <f t="shared" si="47"/>
        <v>0</v>
      </c>
      <c r="AJ58" s="34">
        <f t="shared" si="48"/>
        <v>0</v>
      </c>
      <c r="AK58" s="34">
        <f t="shared" si="49"/>
        <v>0</v>
      </c>
      <c r="AL58" s="34">
        <f t="shared" si="50"/>
        <v>0</v>
      </c>
      <c r="AM58" s="34">
        <f t="shared" si="51"/>
        <v>0</v>
      </c>
      <c r="AN58" s="34">
        <f t="shared" si="52"/>
        <v>1</v>
      </c>
      <c r="AO58" s="34">
        <f t="shared" si="53"/>
        <v>0</v>
      </c>
      <c r="AP58" s="131">
        <f t="shared" si="54"/>
        <v>0</v>
      </c>
      <c r="AQ58" s="149">
        <f t="shared" si="2"/>
        <v>1</v>
      </c>
      <c r="AR58" s="68" t="str">
        <f t="shared" si="13"/>
        <v>736EPS040</v>
      </c>
      <c r="AS58" s="733" t="s">
        <v>703</v>
      </c>
      <c r="AT58" s="733">
        <v>736</v>
      </c>
      <c r="AU58" s="733" t="s">
        <v>572</v>
      </c>
      <c r="AV58" s="734">
        <v>12</v>
      </c>
    </row>
    <row r="59" spans="2:48" ht="15" customHeight="1">
      <c r="B59" s="29" t="str">
        <f t="shared" si="36"/>
        <v>543EPS010</v>
      </c>
      <c r="C59" s="29" t="str">
        <f t="shared" si="37"/>
        <v>543EPS044</v>
      </c>
      <c r="D59" s="29" t="str">
        <f t="shared" si="38"/>
        <v>543EPS002</v>
      </c>
      <c r="E59" s="29" t="str">
        <f t="shared" si="39"/>
        <v>543EPS016</v>
      </c>
      <c r="F59" s="29" t="str">
        <f t="shared" si="40"/>
        <v>543EPS023</v>
      </c>
      <c r="G59" s="29" t="str">
        <f t="shared" si="41"/>
        <v>543EPS005</v>
      </c>
      <c r="H59" s="29" t="str">
        <f t="shared" si="42"/>
        <v>543EPS040</v>
      </c>
      <c r="I59" s="29" t="str">
        <f t="shared" si="43"/>
        <v>543EPS017</v>
      </c>
      <c r="J59" s="29" t="str">
        <f t="shared" si="44"/>
        <v>543EAS016</v>
      </c>
      <c r="K59" s="160" t="s">
        <v>344</v>
      </c>
      <c r="L59" s="30" t="s">
        <v>501</v>
      </c>
      <c r="M59" s="157">
        <v>543</v>
      </c>
      <c r="N59" s="40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131">
        <v>0</v>
      </c>
      <c r="W59" s="149">
        <v>0</v>
      </c>
      <c r="X59" s="40">
        <v>0</v>
      </c>
      <c r="Y59" s="34">
        <v>0</v>
      </c>
      <c r="Z59" s="34">
        <v>0</v>
      </c>
      <c r="AA59" s="34">
        <v>0</v>
      </c>
      <c r="AB59" s="34">
        <v>1</v>
      </c>
      <c r="AC59" s="34">
        <v>0</v>
      </c>
      <c r="AD59" s="34">
        <v>0</v>
      </c>
      <c r="AE59" s="34">
        <v>0</v>
      </c>
      <c r="AF59" s="131">
        <v>0</v>
      </c>
      <c r="AG59" s="149">
        <v>1</v>
      </c>
      <c r="AH59" s="40">
        <f t="shared" si="46"/>
        <v>0</v>
      </c>
      <c r="AI59" s="34">
        <f t="shared" si="47"/>
        <v>0</v>
      </c>
      <c r="AJ59" s="34">
        <f t="shared" si="48"/>
        <v>0</v>
      </c>
      <c r="AK59" s="34">
        <f t="shared" si="49"/>
        <v>0</v>
      </c>
      <c r="AL59" s="34">
        <f t="shared" si="50"/>
        <v>0</v>
      </c>
      <c r="AM59" s="34">
        <f t="shared" si="51"/>
        <v>0</v>
      </c>
      <c r="AN59" s="34">
        <f t="shared" si="52"/>
        <v>0</v>
      </c>
      <c r="AO59" s="34">
        <f t="shared" si="53"/>
        <v>0</v>
      </c>
      <c r="AP59" s="131">
        <f t="shared" si="54"/>
        <v>0</v>
      </c>
      <c r="AQ59" s="149">
        <f t="shared" si="2"/>
        <v>0</v>
      </c>
      <c r="AR59" s="68" t="str">
        <f t="shared" si="13"/>
        <v>858EPS040</v>
      </c>
      <c r="AS59" s="733" t="s">
        <v>703</v>
      </c>
      <c r="AT59" s="733">
        <v>858</v>
      </c>
      <c r="AU59" s="733" t="s">
        <v>572</v>
      </c>
      <c r="AV59" s="734">
        <v>15</v>
      </c>
    </row>
    <row r="60" spans="2:48" ht="15" customHeight="1">
      <c r="B60" s="29" t="str">
        <f t="shared" si="36"/>
        <v>628EPS010</v>
      </c>
      <c r="C60" s="29" t="str">
        <f t="shared" si="37"/>
        <v>628EPS044</v>
      </c>
      <c r="D60" s="29" t="str">
        <f t="shared" si="38"/>
        <v>628EPS002</v>
      </c>
      <c r="E60" s="29" t="str">
        <f t="shared" si="39"/>
        <v>628EPS016</v>
      </c>
      <c r="F60" s="29" t="str">
        <f t="shared" si="40"/>
        <v>628EPS023</v>
      </c>
      <c r="G60" s="29" t="str">
        <f t="shared" si="41"/>
        <v>628EPS005</v>
      </c>
      <c r="H60" s="29" t="str">
        <f t="shared" si="42"/>
        <v>628EPS040</v>
      </c>
      <c r="I60" s="29" t="str">
        <f t="shared" si="43"/>
        <v>628EPS017</v>
      </c>
      <c r="J60" s="29" t="str">
        <f t="shared" si="44"/>
        <v>628EAS016</v>
      </c>
      <c r="K60" s="160" t="s">
        <v>345</v>
      </c>
      <c r="L60" s="30" t="s">
        <v>501</v>
      </c>
      <c r="M60" s="157">
        <v>628</v>
      </c>
      <c r="N60" s="40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131">
        <v>0</v>
      </c>
      <c r="W60" s="149">
        <v>0</v>
      </c>
      <c r="X60" s="40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131">
        <v>0</v>
      </c>
      <c r="AG60" s="149">
        <v>0</v>
      </c>
      <c r="AH60" s="40">
        <f t="shared" si="46"/>
        <v>0</v>
      </c>
      <c r="AI60" s="34">
        <f t="shared" si="47"/>
        <v>0</v>
      </c>
      <c r="AJ60" s="34">
        <f t="shared" si="48"/>
        <v>0</v>
      </c>
      <c r="AK60" s="34">
        <f t="shared" si="49"/>
        <v>0</v>
      </c>
      <c r="AL60" s="34">
        <f t="shared" si="50"/>
        <v>0</v>
      </c>
      <c r="AM60" s="34">
        <f t="shared" si="51"/>
        <v>0</v>
      </c>
      <c r="AN60" s="34">
        <f t="shared" si="52"/>
        <v>3</v>
      </c>
      <c r="AO60" s="34">
        <f t="shared" si="53"/>
        <v>0</v>
      </c>
      <c r="AP60" s="131">
        <f t="shared" si="54"/>
        <v>0</v>
      </c>
      <c r="AQ60" s="149">
        <f t="shared" si="2"/>
        <v>3</v>
      </c>
      <c r="AR60" s="68" t="str">
        <f t="shared" si="13"/>
        <v>885EPS040</v>
      </c>
      <c r="AS60" s="733" t="s">
        <v>703</v>
      </c>
      <c r="AT60" s="733">
        <v>885</v>
      </c>
      <c r="AU60" s="733" t="s">
        <v>572</v>
      </c>
      <c r="AV60" s="734">
        <v>5</v>
      </c>
    </row>
    <row r="61" spans="2:48" ht="15" customHeight="1">
      <c r="B61" s="29" t="str">
        <f t="shared" si="36"/>
        <v>656EPS010</v>
      </c>
      <c r="C61" s="29" t="str">
        <f t="shared" si="37"/>
        <v>656EPS044</v>
      </c>
      <c r="D61" s="29" t="str">
        <f t="shared" si="38"/>
        <v>656EPS002</v>
      </c>
      <c r="E61" s="29" t="str">
        <f t="shared" si="39"/>
        <v>656EPS016</v>
      </c>
      <c r="F61" s="29" t="str">
        <f t="shared" si="40"/>
        <v>656EPS023</v>
      </c>
      <c r="G61" s="29" t="str">
        <f t="shared" si="41"/>
        <v>656EPS005</v>
      </c>
      <c r="H61" s="29" t="str">
        <f t="shared" si="42"/>
        <v>656EPS040</v>
      </c>
      <c r="I61" s="29" t="str">
        <f t="shared" si="43"/>
        <v>656EPS017</v>
      </c>
      <c r="J61" s="29" t="str">
        <f t="shared" si="44"/>
        <v>656EAS016</v>
      </c>
      <c r="K61" s="161" t="s">
        <v>346</v>
      </c>
      <c r="L61" s="30" t="s">
        <v>501</v>
      </c>
      <c r="M61" s="157">
        <v>656</v>
      </c>
      <c r="N61" s="40">
        <v>0</v>
      </c>
      <c r="O61" s="34">
        <v>0</v>
      </c>
      <c r="P61" s="34">
        <v>0</v>
      </c>
      <c r="Q61" s="34">
        <v>8</v>
      </c>
      <c r="R61" s="34">
        <v>0</v>
      </c>
      <c r="S61" s="34">
        <v>0</v>
      </c>
      <c r="T61" s="34">
        <v>1</v>
      </c>
      <c r="U61" s="34">
        <v>0</v>
      </c>
      <c r="V61" s="131">
        <v>0</v>
      </c>
      <c r="W61" s="149">
        <v>9</v>
      </c>
      <c r="X61" s="40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131">
        <v>0</v>
      </c>
      <c r="AG61" s="149">
        <v>0</v>
      </c>
      <c r="AH61" s="40">
        <f t="shared" si="46"/>
        <v>0</v>
      </c>
      <c r="AI61" s="34">
        <f t="shared" si="47"/>
        <v>0</v>
      </c>
      <c r="AJ61" s="34">
        <f t="shared" si="48"/>
        <v>0</v>
      </c>
      <c r="AK61" s="34">
        <f t="shared" si="49"/>
        <v>0</v>
      </c>
      <c r="AL61" s="34">
        <f t="shared" si="50"/>
        <v>0</v>
      </c>
      <c r="AM61" s="34">
        <f t="shared" si="51"/>
        <v>0</v>
      </c>
      <c r="AN61" s="34">
        <f t="shared" si="52"/>
        <v>10</v>
      </c>
      <c r="AO61" s="34">
        <f t="shared" si="53"/>
        <v>0</v>
      </c>
      <c r="AP61" s="131">
        <f t="shared" si="54"/>
        <v>0</v>
      </c>
      <c r="AQ61" s="149">
        <f t="shared" si="2"/>
        <v>10</v>
      </c>
      <c r="AR61" s="68" t="str">
        <f t="shared" si="13"/>
        <v>890EPS040</v>
      </c>
      <c r="AS61" s="733" t="s">
        <v>703</v>
      </c>
      <c r="AT61" s="733">
        <v>890</v>
      </c>
      <c r="AU61" s="733" t="s">
        <v>572</v>
      </c>
      <c r="AV61" s="734">
        <v>14</v>
      </c>
    </row>
    <row r="62" spans="2:48" ht="15" customHeight="1">
      <c r="B62" s="29" t="str">
        <f t="shared" si="36"/>
        <v>761EPS010</v>
      </c>
      <c r="C62" s="29" t="str">
        <f t="shared" si="37"/>
        <v>761EPS044</v>
      </c>
      <c r="D62" s="29" t="str">
        <f t="shared" si="38"/>
        <v>761EPS002</v>
      </c>
      <c r="E62" s="29" t="str">
        <f t="shared" si="39"/>
        <v>761EPS016</v>
      </c>
      <c r="F62" s="29" t="str">
        <f t="shared" si="40"/>
        <v>761EPS023</v>
      </c>
      <c r="G62" s="29" t="str">
        <f t="shared" si="41"/>
        <v>761EPS005</v>
      </c>
      <c r="H62" s="29" t="str">
        <f t="shared" si="42"/>
        <v>761EPS040</v>
      </c>
      <c r="I62" s="29" t="str">
        <f t="shared" si="43"/>
        <v>761EPS017</v>
      </c>
      <c r="J62" s="29" t="str">
        <f t="shared" si="44"/>
        <v>761EAS016</v>
      </c>
      <c r="K62" s="160" t="s">
        <v>347</v>
      </c>
      <c r="L62" s="30" t="s">
        <v>501</v>
      </c>
      <c r="M62" s="157">
        <v>761</v>
      </c>
      <c r="N62" s="40">
        <v>0</v>
      </c>
      <c r="O62" s="34">
        <v>0</v>
      </c>
      <c r="P62" s="34">
        <v>0</v>
      </c>
      <c r="Q62" s="34">
        <v>11</v>
      </c>
      <c r="R62" s="34">
        <v>0</v>
      </c>
      <c r="S62" s="34">
        <v>0</v>
      </c>
      <c r="T62" s="34">
        <v>0</v>
      </c>
      <c r="U62" s="34">
        <v>0</v>
      </c>
      <c r="V62" s="131">
        <v>0</v>
      </c>
      <c r="W62" s="149">
        <v>11</v>
      </c>
      <c r="X62" s="40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131">
        <v>0</v>
      </c>
      <c r="AG62" s="149">
        <v>0</v>
      </c>
      <c r="AH62" s="40">
        <f t="shared" si="46"/>
        <v>0</v>
      </c>
      <c r="AI62" s="34">
        <f t="shared" si="47"/>
        <v>0</v>
      </c>
      <c r="AJ62" s="34">
        <f t="shared" si="48"/>
        <v>0</v>
      </c>
      <c r="AK62" s="34">
        <f t="shared" si="49"/>
        <v>0</v>
      </c>
      <c r="AL62" s="34">
        <f t="shared" si="50"/>
        <v>0</v>
      </c>
      <c r="AM62" s="34">
        <f t="shared" si="51"/>
        <v>0</v>
      </c>
      <c r="AN62" s="34">
        <f t="shared" si="52"/>
        <v>9</v>
      </c>
      <c r="AO62" s="34">
        <f t="shared" si="53"/>
        <v>0</v>
      </c>
      <c r="AP62" s="131">
        <f t="shared" si="54"/>
        <v>0</v>
      </c>
      <c r="AQ62" s="149">
        <f t="shared" si="2"/>
        <v>9</v>
      </c>
      <c r="AR62" s="68" t="str">
        <f t="shared" si="13"/>
        <v>4EPS040</v>
      </c>
      <c r="AS62" s="733" t="s">
        <v>704</v>
      </c>
      <c r="AT62" s="733">
        <v>4</v>
      </c>
      <c r="AU62" s="733" t="s">
        <v>572</v>
      </c>
      <c r="AV62" s="734">
        <v>2</v>
      </c>
    </row>
    <row r="63" spans="2:48" ht="15" customHeight="1">
      <c r="B63" s="29" t="str">
        <f t="shared" si="36"/>
        <v>842EPS010</v>
      </c>
      <c r="C63" s="29" t="str">
        <f t="shared" si="37"/>
        <v>842EPS044</v>
      </c>
      <c r="D63" s="29" t="str">
        <f t="shared" si="38"/>
        <v>842EPS002</v>
      </c>
      <c r="E63" s="29" t="str">
        <f t="shared" si="39"/>
        <v>842EPS016</v>
      </c>
      <c r="F63" s="29" t="str">
        <f t="shared" si="40"/>
        <v>842EPS023</v>
      </c>
      <c r="G63" s="29" t="str">
        <f t="shared" si="41"/>
        <v>842EPS005</v>
      </c>
      <c r="H63" s="29" t="str">
        <f t="shared" si="42"/>
        <v>842EPS040</v>
      </c>
      <c r="I63" s="29" t="str">
        <f t="shared" si="43"/>
        <v>842EPS017</v>
      </c>
      <c r="J63" s="29" t="str">
        <f t="shared" si="44"/>
        <v>842EAS016</v>
      </c>
      <c r="K63" s="160" t="s">
        <v>348</v>
      </c>
      <c r="L63" s="30" t="s">
        <v>501</v>
      </c>
      <c r="M63" s="157">
        <v>842</v>
      </c>
      <c r="N63" s="40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131">
        <v>0</v>
      </c>
      <c r="W63" s="149">
        <v>0</v>
      </c>
      <c r="X63" s="40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131">
        <v>0</v>
      </c>
      <c r="AG63" s="149">
        <v>0</v>
      </c>
      <c r="AH63" s="40">
        <f t="shared" si="46"/>
        <v>0</v>
      </c>
      <c r="AI63" s="34">
        <f t="shared" si="47"/>
        <v>0</v>
      </c>
      <c r="AJ63" s="34">
        <f t="shared" si="48"/>
        <v>0</v>
      </c>
      <c r="AK63" s="34">
        <f t="shared" si="49"/>
        <v>0</v>
      </c>
      <c r="AL63" s="34">
        <f t="shared" si="50"/>
        <v>0</v>
      </c>
      <c r="AM63" s="34">
        <f t="shared" si="51"/>
        <v>0</v>
      </c>
      <c r="AN63" s="34">
        <f t="shared" si="52"/>
        <v>0</v>
      </c>
      <c r="AO63" s="34">
        <f t="shared" si="53"/>
        <v>0</v>
      </c>
      <c r="AP63" s="131">
        <f t="shared" si="54"/>
        <v>0</v>
      </c>
      <c r="AQ63" s="149">
        <f t="shared" si="2"/>
        <v>0</v>
      </c>
      <c r="AR63" s="68" t="str">
        <f t="shared" si="13"/>
        <v>42EPS040</v>
      </c>
      <c r="AS63" s="733" t="s">
        <v>704</v>
      </c>
      <c r="AT63" s="733">
        <v>42</v>
      </c>
      <c r="AU63" s="733" t="s">
        <v>572</v>
      </c>
      <c r="AV63" s="734">
        <v>31</v>
      </c>
    </row>
    <row r="64" spans="2:48" ht="15" customHeight="1">
      <c r="B64" s="29" t="str">
        <f t="shared" si="36"/>
        <v>EPS010</v>
      </c>
      <c r="C64" s="29" t="str">
        <f t="shared" si="37"/>
        <v>EPS044</v>
      </c>
      <c r="D64" s="29" t="str">
        <f t="shared" si="38"/>
        <v>EPS002</v>
      </c>
      <c r="E64" s="29" t="str">
        <f t="shared" si="39"/>
        <v>EPS016</v>
      </c>
      <c r="F64" s="29" t="str">
        <f t="shared" si="40"/>
        <v>EPS023</v>
      </c>
      <c r="G64" s="29" t="str">
        <f t="shared" si="41"/>
        <v>EPS005</v>
      </c>
      <c r="H64" s="29" t="str">
        <f t="shared" si="42"/>
        <v>EPS040</v>
      </c>
      <c r="I64" s="29" t="str">
        <f t="shared" si="43"/>
        <v>EPS017</v>
      </c>
      <c r="J64" s="29" t="str">
        <f t="shared" si="44"/>
        <v>EAS016</v>
      </c>
      <c r="K64" s="158" t="s">
        <v>705</v>
      </c>
      <c r="L64" s="124"/>
      <c r="M64" s="159"/>
      <c r="N64" s="38">
        <v>745</v>
      </c>
      <c r="O64" s="35">
        <v>0</v>
      </c>
      <c r="P64" s="35">
        <v>29</v>
      </c>
      <c r="Q64" s="35">
        <v>189</v>
      </c>
      <c r="R64" s="35">
        <v>0</v>
      </c>
      <c r="S64" s="35">
        <v>0</v>
      </c>
      <c r="T64" s="35">
        <v>1</v>
      </c>
      <c r="U64" s="35">
        <v>0</v>
      </c>
      <c r="V64" s="132">
        <v>0</v>
      </c>
      <c r="W64" s="148">
        <v>964</v>
      </c>
      <c r="X64" s="38">
        <v>71</v>
      </c>
      <c r="Y64" s="35">
        <v>0</v>
      </c>
      <c r="Z64" s="35">
        <v>40</v>
      </c>
      <c r="AA64" s="35">
        <v>17</v>
      </c>
      <c r="AB64" s="35">
        <v>0</v>
      </c>
      <c r="AC64" s="35">
        <v>0</v>
      </c>
      <c r="AD64" s="35">
        <v>0</v>
      </c>
      <c r="AE64" s="35">
        <v>0</v>
      </c>
      <c r="AF64" s="132">
        <v>0</v>
      </c>
      <c r="AG64" s="148">
        <v>128</v>
      </c>
      <c r="AH64" s="38">
        <f t="shared" ref="AH64:AP64" si="55">SUM(AH65:AH81)</f>
        <v>132</v>
      </c>
      <c r="AI64" s="35">
        <f t="shared" si="55"/>
        <v>0</v>
      </c>
      <c r="AJ64" s="35">
        <f t="shared" si="55"/>
        <v>44</v>
      </c>
      <c r="AK64" s="35">
        <f t="shared" si="55"/>
        <v>123</v>
      </c>
      <c r="AL64" s="35">
        <f t="shared" si="55"/>
        <v>0</v>
      </c>
      <c r="AM64" s="35">
        <f t="shared" si="55"/>
        <v>0</v>
      </c>
      <c r="AN64" s="35">
        <f t="shared" si="55"/>
        <v>153</v>
      </c>
      <c r="AO64" s="35">
        <f t="shared" si="55"/>
        <v>0</v>
      </c>
      <c r="AP64" s="132">
        <f t="shared" si="55"/>
        <v>0</v>
      </c>
      <c r="AQ64" s="148">
        <f t="shared" si="2"/>
        <v>452</v>
      </c>
      <c r="AR64" s="68" t="str">
        <f t="shared" si="13"/>
        <v>44EPS040</v>
      </c>
      <c r="AS64" s="733" t="s">
        <v>704</v>
      </c>
      <c r="AT64" s="733">
        <v>44</v>
      </c>
      <c r="AU64" s="733" t="s">
        <v>572</v>
      </c>
      <c r="AV64" s="734">
        <v>8</v>
      </c>
    </row>
    <row r="65" spans="2:48" ht="15" customHeight="1">
      <c r="B65" s="29" t="str">
        <f t="shared" si="36"/>
        <v>38EPS010</v>
      </c>
      <c r="C65" s="29" t="str">
        <f t="shared" si="37"/>
        <v>38EPS044</v>
      </c>
      <c r="D65" s="29" t="str">
        <f t="shared" si="38"/>
        <v>38EPS002</v>
      </c>
      <c r="E65" s="29" t="str">
        <f t="shared" si="39"/>
        <v>38EPS016</v>
      </c>
      <c r="F65" s="29" t="str">
        <f t="shared" si="40"/>
        <v>38EPS023</v>
      </c>
      <c r="G65" s="29" t="str">
        <f t="shared" si="41"/>
        <v>38EPS005</v>
      </c>
      <c r="H65" s="29" t="str">
        <f t="shared" si="42"/>
        <v>38EPS040</v>
      </c>
      <c r="I65" s="29" t="str">
        <f t="shared" si="43"/>
        <v>38EPS017</v>
      </c>
      <c r="J65" s="29" t="str">
        <f t="shared" si="44"/>
        <v>38EAS016</v>
      </c>
      <c r="K65" s="160" t="s">
        <v>350</v>
      </c>
      <c r="L65" s="30" t="s">
        <v>502</v>
      </c>
      <c r="M65" s="157">
        <v>38</v>
      </c>
      <c r="N65" s="40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131">
        <v>0</v>
      </c>
      <c r="W65" s="149">
        <v>0</v>
      </c>
      <c r="X65" s="40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131">
        <v>0</v>
      </c>
      <c r="AG65" s="149">
        <v>0</v>
      </c>
      <c r="AH65" s="40">
        <f t="shared" ref="AH65:AH81" si="56">IFERROR(VLOOKUP(B65,$AR$8:$AV$928,5,0),0)</f>
        <v>0</v>
      </c>
      <c r="AI65" s="34">
        <f t="shared" ref="AI65:AI81" si="57">IFERROR(VLOOKUP(C65,$AR$8:$AV$928,5,0),0)</f>
        <v>0</v>
      </c>
      <c r="AJ65" s="34">
        <f t="shared" ref="AJ65:AJ81" si="58">IFERROR(VLOOKUP(D65,$AR$8:$AV$928,5,0),0)</f>
        <v>0</v>
      </c>
      <c r="AK65" s="34">
        <f t="shared" ref="AK65:AK81" si="59">IFERROR(VLOOKUP(E65,$AR$8:$AV$928,5,0),0)</f>
        <v>0</v>
      </c>
      <c r="AL65" s="34">
        <f t="shared" ref="AL65:AL81" si="60">IFERROR(VLOOKUP(F65,$AR$8:$AV$928,5,0),0)</f>
        <v>0</v>
      </c>
      <c r="AM65" s="34">
        <f t="shared" ref="AM65:AM81" si="61">IFERROR(VLOOKUP(G65,$AR$8:$AV$928,5,0),0)</f>
        <v>0</v>
      </c>
      <c r="AN65" s="34">
        <f t="shared" ref="AN65:AN81" si="62">IFERROR(VLOOKUP(H65,$AR$8:$AV$928,5,0),0)</f>
        <v>0</v>
      </c>
      <c r="AO65" s="34">
        <f t="shared" ref="AO65:AO81" si="63">IFERROR(VLOOKUP(I65,$AR$8:$AV$928,5,0),0)</f>
        <v>0</v>
      </c>
      <c r="AP65" s="131">
        <f t="shared" ref="AP65:AP81" si="64">IFERROR(VLOOKUP(J65,$AR$8:$AV$928,5,0),0)</f>
        <v>0</v>
      </c>
      <c r="AQ65" s="149">
        <f t="shared" si="2"/>
        <v>0</v>
      </c>
      <c r="AR65" s="68" t="str">
        <f t="shared" si="13"/>
        <v>59EPS002</v>
      </c>
      <c r="AS65" s="733" t="s">
        <v>704</v>
      </c>
      <c r="AT65" s="733">
        <v>59</v>
      </c>
      <c r="AU65" s="733" t="s">
        <v>570</v>
      </c>
      <c r="AV65" s="734">
        <v>1</v>
      </c>
    </row>
    <row r="66" spans="2:48" ht="15" customHeight="1">
      <c r="B66" s="29" t="str">
        <f t="shared" si="36"/>
        <v>86EPS010</v>
      </c>
      <c r="C66" s="29" t="str">
        <f t="shared" si="37"/>
        <v>86EPS044</v>
      </c>
      <c r="D66" s="29" t="str">
        <f t="shared" si="38"/>
        <v>86EPS002</v>
      </c>
      <c r="E66" s="29" t="str">
        <f t="shared" si="39"/>
        <v>86EPS016</v>
      </c>
      <c r="F66" s="29" t="str">
        <f t="shared" si="40"/>
        <v>86EPS023</v>
      </c>
      <c r="G66" s="29" t="str">
        <f t="shared" si="41"/>
        <v>86EPS005</v>
      </c>
      <c r="H66" s="29" t="str">
        <f t="shared" si="42"/>
        <v>86EPS040</v>
      </c>
      <c r="I66" s="29" t="str">
        <f t="shared" si="43"/>
        <v>86EPS017</v>
      </c>
      <c r="J66" s="29" t="str">
        <f t="shared" si="44"/>
        <v>86EAS016</v>
      </c>
      <c r="K66" s="160" t="s">
        <v>351</v>
      </c>
      <c r="L66" s="30" t="s">
        <v>502</v>
      </c>
      <c r="M66" s="157">
        <v>86</v>
      </c>
      <c r="N66" s="40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131">
        <v>0</v>
      </c>
      <c r="W66" s="149">
        <v>0</v>
      </c>
      <c r="X66" s="40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131">
        <v>0</v>
      </c>
      <c r="AG66" s="149">
        <v>0</v>
      </c>
      <c r="AH66" s="40">
        <f t="shared" si="56"/>
        <v>0</v>
      </c>
      <c r="AI66" s="34">
        <f t="shared" si="57"/>
        <v>0</v>
      </c>
      <c r="AJ66" s="34">
        <f t="shared" si="58"/>
        <v>0</v>
      </c>
      <c r="AK66" s="34">
        <f t="shared" si="59"/>
        <v>0</v>
      </c>
      <c r="AL66" s="34">
        <f t="shared" si="60"/>
        <v>0</v>
      </c>
      <c r="AM66" s="34">
        <f t="shared" si="61"/>
        <v>0</v>
      </c>
      <c r="AN66" s="34">
        <f t="shared" si="62"/>
        <v>11</v>
      </c>
      <c r="AO66" s="34">
        <f t="shared" si="63"/>
        <v>0</v>
      </c>
      <c r="AP66" s="131">
        <f t="shared" si="64"/>
        <v>0</v>
      </c>
      <c r="AQ66" s="149">
        <f t="shared" si="2"/>
        <v>11</v>
      </c>
      <c r="AR66" s="68" t="str">
        <f t="shared" si="13"/>
        <v>113EPS040</v>
      </c>
      <c r="AS66" s="733" t="s">
        <v>704</v>
      </c>
      <c r="AT66" s="733">
        <v>113</v>
      </c>
      <c r="AU66" s="733" t="s">
        <v>572</v>
      </c>
      <c r="AV66" s="734">
        <v>13</v>
      </c>
    </row>
    <row r="67" spans="2:48" ht="15" customHeight="1">
      <c r="B67" s="29" t="str">
        <f t="shared" si="36"/>
        <v>107EPS010</v>
      </c>
      <c r="C67" s="29" t="str">
        <f t="shared" si="37"/>
        <v>107EPS044</v>
      </c>
      <c r="D67" s="29" t="str">
        <f t="shared" si="38"/>
        <v>107EPS002</v>
      </c>
      <c r="E67" s="29" t="str">
        <f t="shared" si="39"/>
        <v>107EPS016</v>
      </c>
      <c r="F67" s="29" t="str">
        <f t="shared" si="40"/>
        <v>107EPS023</v>
      </c>
      <c r="G67" s="29" t="str">
        <f t="shared" si="41"/>
        <v>107EPS005</v>
      </c>
      <c r="H67" s="29" t="str">
        <f t="shared" si="42"/>
        <v>107EPS040</v>
      </c>
      <c r="I67" s="29" t="str">
        <f t="shared" si="43"/>
        <v>107EPS017</v>
      </c>
      <c r="J67" s="29" t="str">
        <f t="shared" si="44"/>
        <v>107EAS016</v>
      </c>
      <c r="K67" s="160" t="s">
        <v>352</v>
      </c>
      <c r="L67" s="30" t="s">
        <v>502</v>
      </c>
      <c r="M67" s="157">
        <v>107</v>
      </c>
      <c r="N67" s="40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131">
        <v>0</v>
      </c>
      <c r="W67" s="149">
        <v>0</v>
      </c>
      <c r="X67" s="40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131">
        <v>0</v>
      </c>
      <c r="AG67" s="149">
        <v>0</v>
      </c>
      <c r="AH67" s="40">
        <f t="shared" si="56"/>
        <v>0</v>
      </c>
      <c r="AI67" s="34">
        <f t="shared" si="57"/>
        <v>0</v>
      </c>
      <c r="AJ67" s="34">
        <f t="shared" si="58"/>
        <v>0</v>
      </c>
      <c r="AK67" s="34">
        <f t="shared" si="59"/>
        <v>0</v>
      </c>
      <c r="AL67" s="34">
        <f t="shared" si="60"/>
        <v>0</v>
      </c>
      <c r="AM67" s="34">
        <f t="shared" si="61"/>
        <v>0</v>
      </c>
      <c r="AN67" s="34">
        <f t="shared" si="62"/>
        <v>0</v>
      </c>
      <c r="AO67" s="34">
        <f t="shared" si="63"/>
        <v>0</v>
      </c>
      <c r="AP67" s="131">
        <f t="shared" si="64"/>
        <v>0</v>
      </c>
      <c r="AQ67" s="149">
        <f t="shared" si="2"/>
        <v>0</v>
      </c>
      <c r="AR67" s="68" t="str">
        <f t="shared" si="13"/>
        <v>125EPS040</v>
      </c>
      <c r="AS67" s="733" t="s">
        <v>704</v>
      </c>
      <c r="AT67" s="733">
        <v>125</v>
      </c>
      <c r="AU67" s="733" t="s">
        <v>572</v>
      </c>
      <c r="AV67" s="734">
        <v>3</v>
      </c>
    </row>
    <row r="68" spans="2:48" ht="15" customHeight="1">
      <c r="B68" s="29" t="str">
        <f t="shared" si="36"/>
        <v>134EPS010</v>
      </c>
      <c r="C68" s="29" t="str">
        <f t="shared" si="37"/>
        <v>134EPS044</v>
      </c>
      <c r="D68" s="29" t="str">
        <f t="shared" si="38"/>
        <v>134EPS002</v>
      </c>
      <c r="E68" s="29" t="str">
        <f t="shared" si="39"/>
        <v>134EPS016</v>
      </c>
      <c r="F68" s="29" t="str">
        <f t="shared" si="40"/>
        <v>134EPS023</v>
      </c>
      <c r="G68" s="29" t="str">
        <f t="shared" si="41"/>
        <v>134EPS005</v>
      </c>
      <c r="H68" s="29" t="str">
        <f t="shared" si="42"/>
        <v>134EPS040</v>
      </c>
      <c r="I68" s="29" t="str">
        <f t="shared" si="43"/>
        <v>134EPS017</v>
      </c>
      <c r="J68" s="29" t="str">
        <f t="shared" si="44"/>
        <v>134EAS016</v>
      </c>
      <c r="K68" s="160" t="s">
        <v>353</v>
      </c>
      <c r="L68" s="30" t="s">
        <v>502</v>
      </c>
      <c r="M68" s="157">
        <v>134</v>
      </c>
      <c r="N68" s="40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131">
        <v>0</v>
      </c>
      <c r="W68" s="149">
        <v>0</v>
      </c>
      <c r="X68" s="40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131">
        <v>0</v>
      </c>
      <c r="AG68" s="149">
        <v>0</v>
      </c>
      <c r="AH68" s="40">
        <f t="shared" si="56"/>
        <v>0</v>
      </c>
      <c r="AI68" s="34">
        <f t="shared" si="57"/>
        <v>0</v>
      </c>
      <c r="AJ68" s="34">
        <f t="shared" si="58"/>
        <v>0</v>
      </c>
      <c r="AK68" s="34">
        <f t="shared" si="59"/>
        <v>0</v>
      </c>
      <c r="AL68" s="34">
        <f t="shared" si="60"/>
        <v>0</v>
      </c>
      <c r="AM68" s="34">
        <f t="shared" si="61"/>
        <v>0</v>
      </c>
      <c r="AN68" s="34">
        <f t="shared" si="62"/>
        <v>4</v>
      </c>
      <c r="AO68" s="34">
        <f t="shared" si="63"/>
        <v>0</v>
      </c>
      <c r="AP68" s="131">
        <f t="shared" si="64"/>
        <v>0</v>
      </c>
      <c r="AQ68" s="149">
        <f t="shared" si="2"/>
        <v>4</v>
      </c>
      <c r="AR68" s="68" t="str">
        <f t="shared" si="13"/>
        <v>240EPS040</v>
      </c>
      <c r="AS68" s="733" t="s">
        <v>704</v>
      </c>
      <c r="AT68" s="733">
        <v>240</v>
      </c>
      <c r="AU68" s="733" t="s">
        <v>572</v>
      </c>
      <c r="AV68" s="734">
        <v>4</v>
      </c>
    </row>
    <row r="69" spans="2:48" ht="15" customHeight="1">
      <c r="B69" s="29" t="str">
        <f t="shared" si="36"/>
        <v>150EPS010</v>
      </c>
      <c r="C69" s="29" t="str">
        <f t="shared" si="37"/>
        <v>150EPS044</v>
      </c>
      <c r="D69" s="29" t="str">
        <f t="shared" si="38"/>
        <v>150EPS002</v>
      </c>
      <c r="E69" s="29" t="str">
        <f t="shared" si="39"/>
        <v>150EPS016</v>
      </c>
      <c r="F69" s="29" t="str">
        <f t="shared" si="40"/>
        <v>150EPS023</v>
      </c>
      <c r="G69" s="29" t="str">
        <f t="shared" si="41"/>
        <v>150EPS005</v>
      </c>
      <c r="H69" s="29" t="str">
        <f t="shared" si="42"/>
        <v>150EPS040</v>
      </c>
      <c r="I69" s="29" t="str">
        <f t="shared" si="43"/>
        <v>150EPS017</v>
      </c>
      <c r="J69" s="29" t="str">
        <f t="shared" si="44"/>
        <v>150EAS016</v>
      </c>
      <c r="K69" s="161" t="s">
        <v>354</v>
      </c>
      <c r="L69" s="30" t="s">
        <v>502</v>
      </c>
      <c r="M69" s="157">
        <v>150</v>
      </c>
      <c r="N69" s="40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131">
        <v>0</v>
      </c>
      <c r="W69" s="149">
        <v>0</v>
      </c>
      <c r="X69" s="40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131">
        <v>0</v>
      </c>
      <c r="AG69" s="149">
        <v>0</v>
      </c>
      <c r="AH69" s="40">
        <f t="shared" si="56"/>
        <v>0</v>
      </c>
      <c r="AI69" s="34">
        <f t="shared" si="57"/>
        <v>0</v>
      </c>
      <c r="AJ69" s="34">
        <f t="shared" si="58"/>
        <v>0</v>
      </c>
      <c r="AK69" s="34">
        <f t="shared" si="59"/>
        <v>0</v>
      </c>
      <c r="AL69" s="34">
        <f t="shared" si="60"/>
        <v>0</v>
      </c>
      <c r="AM69" s="34">
        <f t="shared" si="61"/>
        <v>0</v>
      </c>
      <c r="AN69" s="34">
        <f t="shared" si="62"/>
        <v>6</v>
      </c>
      <c r="AO69" s="34">
        <f t="shared" si="63"/>
        <v>0</v>
      </c>
      <c r="AP69" s="131">
        <f t="shared" si="64"/>
        <v>0</v>
      </c>
      <c r="AQ69" s="149">
        <f t="shared" si="2"/>
        <v>6</v>
      </c>
      <c r="AR69" s="68" t="str">
        <f t="shared" si="13"/>
        <v>284EPS040</v>
      </c>
      <c r="AS69" s="733" t="s">
        <v>704</v>
      </c>
      <c r="AT69" s="733">
        <v>284</v>
      </c>
      <c r="AU69" s="733" t="s">
        <v>572</v>
      </c>
      <c r="AV69" s="734">
        <v>9</v>
      </c>
    </row>
    <row r="70" spans="2:48" ht="15" customHeight="1">
      <c r="B70" s="29" t="str">
        <f t="shared" si="36"/>
        <v>237EPS010</v>
      </c>
      <c r="C70" s="29" t="str">
        <f t="shared" si="37"/>
        <v>237EPS044</v>
      </c>
      <c r="D70" s="29" t="str">
        <f t="shared" si="38"/>
        <v>237EPS002</v>
      </c>
      <c r="E70" s="29" t="str">
        <f t="shared" si="39"/>
        <v>237EPS016</v>
      </c>
      <c r="F70" s="29" t="str">
        <f t="shared" si="40"/>
        <v>237EPS023</v>
      </c>
      <c r="G70" s="29" t="str">
        <f t="shared" si="41"/>
        <v>237EPS005</v>
      </c>
      <c r="H70" s="29" t="str">
        <f t="shared" si="42"/>
        <v>237EPS040</v>
      </c>
      <c r="I70" s="29" t="str">
        <f t="shared" si="43"/>
        <v>237EPS017</v>
      </c>
      <c r="J70" s="29" t="str">
        <f t="shared" si="44"/>
        <v>237EAS016</v>
      </c>
      <c r="K70" s="28" t="s">
        <v>355</v>
      </c>
      <c r="L70" s="30" t="s">
        <v>502</v>
      </c>
      <c r="M70" s="157">
        <v>237</v>
      </c>
      <c r="N70" s="40">
        <v>404</v>
      </c>
      <c r="O70" s="34">
        <v>0</v>
      </c>
      <c r="P70" s="34">
        <v>2</v>
      </c>
      <c r="Q70" s="34">
        <v>19</v>
      </c>
      <c r="R70" s="34">
        <v>0</v>
      </c>
      <c r="S70" s="34">
        <v>0</v>
      </c>
      <c r="T70" s="34">
        <v>0</v>
      </c>
      <c r="U70" s="34">
        <v>0</v>
      </c>
      <c r="V70" s="131">
        <v>0</v>
      </c>
      <c r="W70" s="149">
        <v>425</v>
      </c>
      <c r="X70" s="40">
        <v>37</v>
      </c>
      <c r="Y70" s="34">
        <v>0</v>
      </c>
      <c r="Z70" s="34">
        <v>6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131">
        <v>0</v>
      </c>
      <c r="AG70" s="149">
        <v>43</v>
      </c>
      <c r="AH70" s="40">
        <f t="shared" si="56"/>
        <v>76</v>
      </c>
      <c r="AI70" s="34">
        <f t="shared" si="57"/>
        <v>0</v>
      </c>
      <c r="AJ70" s="34">
        <f t="shared" si="58"/>
        <v>14</v>
      </c>
      <c r="AK70" s="34">
        <f t="shared" si="59"/>
        <v>0</v>
      </c>
      <c r="AL70" s="34">
        <f t="shared" si="60"/>
        <v>0</v>
      </c>
      <c r="AM70" s="34">
        <f t="shared" si="61"/>
        <v>0</v>
      </c>
      <c r="AN70" s="34">
        <f t="shared" si="62"/>
        <v>20</v>
      </c>
      <c r="AO70" s="34">
        <f t="shared" si="63"/>
        <v>0</v>
      </c>
      <c r="AP70" s="131">
        <f t="shared" si="64"/>
        <v>0</v>
      </c>
      <c r="AQ70" s="149">
        <f t="shared" si="2"/>
        <v>110</v>
      </c>
      <c r="AR70" s="68" t="str">
        <f t="shared" si="13"/>
        <v>347EPS040</v>
      </c>
      <c r="AS70" s="733" t="s">
        <v>704</v>
      </c>
      <c r="AT70" s="733">
        <v>347</v>
      </c>
      <c r="AU70" s="733" t="s">
        <v>572</v>
      </c>
      <c r="AV70" s="734">
        <v>16</v>
      </c>
    </row>
    <row r="71" spans="2:48" ht="15" customHeight="1">
      <c r="B71" s="29" t="str">
        <f t="shared" si="36"/>
        <v>264EPS010</v>
      </c>
      <c r="C71" s="29" t="str">
        <f t="shared" si="37"/>
        <v>264EPS044</v>
      </c>
      <c r="D71" s="29" t="str">
        <f t="shared" si="38"/>
        <v>264EPS002</v>
      </c>
      <c r="E71" s="29" t="str">
        <f t="shared" si="39"/>
        <v>264EPS016</v>
      </c>
      <c r="F71" s="29" t="str">
        <f t="shared" si="40"/>
        <v>264EPS023</v>
      </c>
      <c r="G71" s="29" t="str">
        <f t="shared" si="41"/>
        <v>264EPS005</v>
      </c>
      <c r="H71" s="29" t="str">
        <f t="shared" si="42"/>
        <v>264EPS040</v>
      </c>
      <c r="I71" s="29" t="str">
        <f t="shared" si="43"/>
        <v>264EPS017</v>
      </c>
      <c r="J71" s="29" t="str">
        <f t="shared" si="44"/>
        <v>264EAS016</v>
      </c>
      <c r="K71" s="161" t="s">
        <v>356</v>
      </c>
      <c r="L71" s="30" t="s">
        <v>502</v>
      </c>
      <c r="M71" s="157">
        <v>264</v>
      </c>
      <c r="N71" s="40">
        <v>0</v>
      </c>
      <c r="O71" s="34">
        <v>0</v>
      </c>
      <c r="P71" s="34">
        <v>12</v>
      </c>
      <c r="Q71" s="34">
        <v>25</v>
      </c>
      <c r="R71" s="34">
        <v>0</v>
      </c>
      <c r="S71" s="34">
        <v>0</v>
      </c>
      <c r="T71" s="34">
        <v>0</v>
      </c>
      <c r="U71" s="34">
        <v>0</v>
      </c>
      <c r="V71" s="131">
        <v>0</v>
      </c>
      <c r="W71" s="149">
        <v>37</v>
      </c>
      <c r="X71" s="40">
        <v>0</v>
      </c>
      <c r="Y71" s="34">
        <v>0</v>
      </c>
      <c r="Z71" s="34">
        <v>15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131">
        <v>0</v>
      </c>
      <c r="AG71" s="149">
        <v>15</v>
      </c>
      <c r="AH71" s="40">
        <f t="shared" si="56"/>
        <v>0</v>
      </c>
      <c r="AI71" s="34">
        <f t="shared" si="57"/>
        <v>0</v>
      </c>
      <c r="AJ71" s="34">
        <f t="shared" si="58"/>
        <v>15</v>
      </c>
      <c r="AK71" s="34">
        <f t="shared" si="59"/>
        <v>0</v>
      </c>
      <c r="AL71" s="34">
        <f t="shared" si="60"/>
        <v>0</v>
      </c>
      <c r="AM71" s="34">
        <f t="shared" si="61"/>
        <v>0</v>
      </c>
      <c r="AN71" s="34">
        <f t="shared" si="62"/>
        <v>8</v>
      </c>
      <c r="AO71" s="34">
        <f t="shared" si="63"/>
        <v>0</v>
      </c>
      <c r="AP71" s="131">
        <f t="shared" si="64"/>
        <v>0</v>
      </c>
      <c r="AQ71" s="149">
        <f t="shared" ref="AQ71:AQ134" si="65">SUM(AH71:AP71)</f>
        <v>23</v>
      </c>
      <c r="AR71" s="68" t="str">
        <f t="shared" si="13"/>
        <v>501EPS040</v>
      </c>
      <c r="AS71" s="733" t="s">
        <v>704</v>
      </c>
      <c r="AT71" s="733">
        <v>501</v>
      </c>
      <c r="AU71" s="733" t="s">
        <v>572</v>
      </c>
      <c r="AV71" s="734">
        <v>1</v>
      </c>
    </row>
    <row r="72" spans="2:48" ht="15" customHeight="1">
      <c r="B72" s="29" t="str">
        <f t="shared" ref="B72:B103" si="66">CONCATENATE(M72,$AH$5)</f>
        <v>310EPS010</v>
      </c>
      <c r="C72" s="29" t="str">
        <f t="shared" ref="C72:C103" si="67">CONCATENATE(M72,$AI$5)</f>
        <v>310EPS044</v>
      </c>
      <c r="D72" s="29" t="str">
        <f t="shared" ref="D72:D103" si="68">CONCATENATE(M72,$AJ$5)</f>
        <v>310EPS002</v>
      </c>
      <c r="E72" s="29" t="str">
        <f t="shared" ref="E72:E103" si="69">CONCATENATE(M72,$AK$5)</f>
        <v>310EPS016</v>
      </c>
      <c r="F72" s="29" t="str">
        <f t="shared" ref="F72:F103" si="70">CONCATENATE(M72,$AL$5)</f>
        <v>310EPS023</v>
      </c>
      <c r="G72" s="29" t="str">
        <f t="shared" ref="G72:G103" si="71">CONCATENATE(M72,$AM$5)</f>
        <v>310EPS005</v>
      </c>
      <c r="H72" s="29" t="str">
        <f t="shared" ref="H72:H103" si="72">CONCATENATE(M72,$AN$5)</f>
        <v>310EPS040</v>
      </c>
      <c r="I72" s="29" t="str">
        <f t="shared" ref="I72:I103" si="73">CONCATENATE(M72,$AO$5)</f>
        <v>310EPS017</v>
      </c>
      <c r="J72" s="29" t="str">
        <f t="shared" ref="J72:J103" si="74">CONCATENATE(M72,$AP$5)</f>
        <v>310EAS016</v>
      </c>
      <c r="K72" s="163" t="s">
        <v>357</v>
      </c>
      <c r="L72" s="30" t="s">
        <v>502</v>
      </c>
      <c r="M72" s="157">
        <v>310</v>
      </c>
      <c r="N72" s="40">
        <v>0</v>
      </c>
      <c r="O72" s="34">
        <v>0</v>
      </c>
      <c r="P72" s="34">
        <v>0</v>
      </c>
      <c r="Q72" s="34">
        <v>3</v>
      </c>
      <c r="R72" s="34">
        <v>0</v>
      </c>
      <c r="S72" s="34">
        <v>0</v>
      </c>
      <c r="T72" s="34">
        <v>0</v>
      </c>
      <c r="U72" s="34">
        <v>0</v>
      </c>
      <c r="V72" s="131">
        <v>0</v>
      </c>
      <c r="W72" s="149">
        <v>3</v>
      </c>
      <c r="X72" s="40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131">
        <v>0</v>
      </c>
      <c r="AG72" s="149">
        <v>0</v>
      </c>
      <c r="AH72" s="40">
        <f t="shared" si="56"/>
        <v>0</v>
      </c>
      <c r="AI72" s="34">
        <f t="shared" si="57"/>
        <v>0</v>
      </c>
      <c r="AJ72" s="34">
        <f t="shared" si="58"/>
        <v>0</v>
      </c>
      <c r="AK72" s="34">
        <f t="shared" si="59"/>
        <v>0</v>
      </c>
      <c r="AL72" s="34">
        <f t="shared" si="60"/>
        <v>0</v>
      </c>
      <c r="AM72" s="34">
        <f t="shared" si="61"/>
        <v>0</v>
      </c>
      <c r="AN72" s="34">
        <f t="shared" si="62"/>
        <v>5</v>
      </c>
      <c r="AO72" s="34">
        <f t="shared" si="63"/>
        <v>0</v>
      </c>
      <c r="AP72" s="131">
        <f t="shared" si="64"/>
        <v>0</v>
      </c>
      <c r="AQ72" s="149">
        <f t="shared" si="65"/>
        <v>5</v>
      </c>
      <c r="AR72" s="68" t="str">
        <f t="shared" si="13"/>
        <v>628EPS040</v>
      </c>
      <c r="AS72" s="733" t="s">
        <v>704</v>
      </c>
      <c r="AT72" s="733">
        <v>628</v>
      </c>
      <c r="AU72" s="733" t="s">
        <v>572</v>
      </c>
      <c r="AV72" s="734">
        <v>3</v>
      </c>
    </row>
    <row r="73" spans="2:48" ht="15" customHeight="1">
      <c r="B73" s="29" t="str">
        <f t="shared" si="66"/>
        <v>315EPS010</v>
      </c>
      <c r="C73" s="29" t="str">
        <f t="shared" si="67"/>
        <v>315EPS044</v>
      </c>
      <c r="D73" s="29" t="str">
        <f t="shared" si="68"/>
        <v>315EPS002</v>
      </c>
      <c r="E73" s="29" t="str">
        <f t="shared" si="69"/>
        <v>315EPS016</v>
      </c>
      <c r="F73" s="29" t="str">
        <f t="shared" si="70"/>
        <v>315EPS023</v>
      </c>
      <c r="G73" s="29" t="str">
        <f t="shared" si="71"/>
        <v>315EPS005</v>
      </c>
      <c r="H73" s="29" t="str">
        <f t="shared" si="72"/>
        <v>315EPS040</v>
      </c>
      <c r="I73" s="29" t="str">
        <f t="shared" si="73"/>
        <v>315EPS017</v>
      </c>
      <c r="J73" s="29" t="str">
        <f t="shared" si="74"/>
        <v>315EAS016</v>
      </c>
      <c r="K73" s="160" t="s">
        <v>358</v>
      </c>
      <c r="L73" s="30" t="s">
        <v>502</v>
      </c>
      <c r="M73" s="157">
        <v>315</v>
      </c>
      <c r="N73" s="40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1</v>
      </c>
      <c r="U73" s="34">
        <v>0</v>
      </c>
      <c r="V73" s="131">
        <v>0</v>
      </c>
      <c r="W73" s="149">
        <v>1</v>
      </c>
      <c r="X73" s="40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131">
        <v>0</v>
      </c>
      <c r="AG73" s="149">
        <v>0</v>
      </c>
      <c r="AH73" s="40">
        <f t="shared" si="56"/>
        <v>0</v>
      </c>
      <c r="AI73" s="34">
        <f t="shared" si="57"/>
        <v>0</v>
      </c>
      <c r="AJ73" s="34">
        <f t="shared" si="58"/>
        <v>0</v>
      </c>
      <c r="AK73" s="34">
        <f t="shared" si="59"/>
        <v>0</v>
      </c>
      <c r="AL73" s="34">
        <f t="shared" si="60"/>
        <v>0</v>
      </c>
      <c r="AM73" s="34">
        <f t="shared" si="61"/>
        <v>0</v>
      </c>
      <c r="AN73" s="34">
        <f t="shared" si="62"/>
        <v>3</v>
      </c>
      <c r="AO73" s="34">
        <f t="shared" si="63"/>
        <v>0</v>
      </c>
      <c r="AP73" s="131">
        <f t="shared" si="64"/>
        <v>0</v>
      </c>
      <c r="AQ73" s="149">
        <f t="shared" si="65"/>
        <v>3</v>
      </c>
      <c r="AR73" s="68" t="str">
        <f t="shared" ref="AR73:AR136" si="75">CONCATENATE(AT73,AU73)</f>
        <v>656EPS040</v>
      </c>
      <c r="AS73" s="733" t="s">
        <v>704</v>
      </c>
      <c r="AT73" s="733">
        <v>656</v>
      </c>
      <c r="AU73" s="733" t="s">
        <v>572</v>
      </c>
      <c r="AV73" s="734">
        <v>10</v>
      </c>
    </row>
    <row r="74" spans="2:48" ht="15" customHeight="1">
      <c r="B74" s="29" t="str">
        <f t="shared" si="66"/>
        <v>361EPS010</v>
      </c>
      <c r="C74" s="29" t="str">
        <f t="shared" si="67"/>
        <v>361EPS044</v>
      </c>
      <c r="D74" s="29" t="str">
        <f t="shared" si="68"/>
        <v>361EPS002</v>
      </c>
      <c r="E74" s="29" t="str">
        <f t="shared" si="69"/>
        <v>361EPS016</v>
      </c>
      <c r="F74" s="29" t="str">
        <f t="shared" si="70"/>
        <v>361EPS023</v>
      </c>
      <c r="G74" s="29" t="str">
        <f t="shared" si="71"/>
        <v>361EPS005</v>
      </c>
      <c r="H74" s="29" t="str">
        <f t="shared" si="72"/>
        <v>361EPS040</v>
      </c>
      <c r="I74" s="29" t="str">
        <f t="shared" si="73"/>
        <v>361EPS017</v>
      </c>
      <c r="J74" s="29" t="str">
        <f t="shared" si="74"/>
        <v>361EAS016</v>
      </c>
      <c r="K74" s="160" t="s">
        <v>359</v>
      </c>
      <c r="L74" s="30" t="s">
        <v>502</v>
      </c>
      <c r="M74" s="157">
        <v>361</v>
      </c>
      <c r="N74" s="40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131">
        <v>0</v>
      </c>
      <c r="W74" s="149">
        <v>0</v>
      </c>
      <c r="X74" s="40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131">
        <v>0</v>
      </c>
      <c r="AG74" s="149">
        <v>0</v>
      </c>
      <c r="AH74" s="40">
        <f t="shared" si="56"/>
        <v>0</v>
      </c>
      <c r="AI74" s="34">
        <f t="shared" si="57"/>
        <v>0</v>
      </c>
      <c r="AJ74" s="34">
        <f t="shared" si="58"/>
        <v>0</v>
      </c>
      <c r="AK74" s="34">
        <f t="shared" si="59"/>
        <v>0</v>
      </c>
      <c r="AL74" s="34">
        <f t="shared" si="60"/>
        <v>0</v>
      </c>
      <c r="AM74" s="34">
        <f t="shared" si="61"/>
        <v>0</v>
      </c>
      <c r="AN74" s="34">
        <f t="shared" si="62"/>
        <v>11</v>
      </c>
      <c r="AO74" s="34">
        <f t="shared" si="63"/>
        <v>0</v>
      </c>
      <c r="AP74" s="131">
        <f t="shared" si="64"/>
        <v>0</v>
      </c>
      <c r="AQ74" s="149">
        <f t="shared" si="65"/>
        <v>11</v>
      </c>
      <c r="AR74" s="68" t="str">
        <f t="shared" si="75"/>
        <v>761EPS040</v>
      </c>
      <c r="AS74" s="733" t="s">
        <v>704</v>
      </c>
      <c r="AT74" s="733">
        <v>761</v>
      </c>
      <c r="AU74" s="733" t="s">
        <v>572</v>
      </c>
      <c r="AV74" s="734">
        <v>9</v>
      </c>
    </row>
    <row r="75" spans="2:48" ht="15" customHeight="1">
      <c r="B75" s="29" t="str">
        <f t="shared" si="66"/>
        <v>647EPS010</v>
      </c>
      <c r="C75" s="29" t="str">
        <f t="shared" si="67"/>
        <v>647EPS044</v>
      </c>
      <c r="D75" s="29" t="str">
        <f t="shared" si="68"/>
        <v>647EPS002</v>
      </c>
      <c r="E75" s="29" t="str">
        <f t="shared" si="69"/>
        <v>647EPS016</v>
      </c>
      <c r="F75" s="29" t="str">
        <f t="shared" si="70"/>
        <v>647EPS023</v>
      </c>
      <c r="G75" s="29" t="str">
        <f t="shared" si="71"/>
        <v>647EPS005</v>
      </c>
      <c r="H75" s="29" t="str">
        <f t="shared" si="72"/>
        <v>647EPS040</v>
      </c>
      <c r="I75" s="29" t="str">
        <f t="shared" si="73"/>
        <v>647EPS017</v>
      </c>
      <c r="J75" s="29" t="str">
        <f t="shared" si="74"/>
        <v>647EAS016</v>
      </c>
      <c r="K75" s="28" t="s">
        <v>360</v>
      </c>
      <c r="L75" s="30" t="s">
        <v>502</v>
      </c>
      <c r="M75" s="157">
        <v>647</v>
      </c>
      <c r="N75" s="40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131">
        <v>0</v>
      </c>
      <c r="W75" s="149">
        <v>0</v>
      </c>
      <c r="X75" s="40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131">
        <v>0</v>
      </c>
      <c r="AG75" s="149">
        <v>0</v>
      </c>
      <c r="AH75" s="40">
        <f t="shared" si="56"/>
        <v>0</v>
      </c>
      <c r="AI75" s="34">
        <f t="shared" si="57"/>
        <v>0</v>
      </c>
      <c r="AJ75" s="34">
        <f t="shared" si="58"/>
        <v>0</v>
      </c>
      <c r="AK75" s="34">
        <f t="shared" si="59"/>
        <v>0</v>
      </c>
      <c r="AL75" s="34">
        <f t="shared" si="60"/>
        <v>0</v>
      </c>
      <c r="AM75" s="34">
        <f t="shared" si="61"/>
        <v>0</v>
      </c>
      <c r="AN75" s="34">
        <f t="shared" si="62"/>
        <v>10</v>
      </c>
      <c r="AO75" s="34">
        <f t="shared" si="63"/>
        <v>0</v>
      </c>
      <c r="AP75" s="131">
        <f t="shared" si="64"/>
        <v>0</v>
      </c>
      <c r="AQ75" s="149">
        <f t="shared" si="65"/>
        <v>10</v>
      </c>
      <c r="AR75" s="68" t="str">
        <f t="shared" si="75"/>
        <v>86EPS040</v>
      </c>
      <c r="AS75" s="733" t="s">
        <v>706</v>
      </c>
      <c r="AT75" s="733">
        <v>86</v>
      </c>
      <c r="AU75" s="733" t="s">
        <v>572</v>
      </c>
      <c r="AV75" s="734">
        <v>11</v>
      </c>
    </row>
    <row r="76" spans="2:48" ht="15" customHeight="1">
      <c r="B76" s="29" t="str">
        <f t="shared" si="66"/>
        <v>658EPS010</v>
      </c>
      <c r="C76" s="29" t="str">
        <f t="shared" si="67"/>
        <v>658EPS044</v>
      </c>
      <c r="D76" s="29" t="str">
        <f t="shared" si="68"/>
        <v>658EPS002</v>
      </c>
      <c r="E76" s="29" t="str">
        <f t="shared" si="69"/>
        <v>658EPS016</v>
      </c>
      <c r="F76" s="29" t="str">
        <f t="shared" si="70"/>
        <v>658EPS023</v>
      </c>
      <c r="G76" s="29" t="str">
        <f t="shared" si="71"/>
        <v>658EPS005</v>
      </c>
      <c r="H76" s="29" t="str">
        <f t="shared" si="72"/>
        <v>658EPS040</v>
      </c>
      <c r="I76" s="29" t="str">
        <f t="shared" si="73"/>
        <v>658EPS017</v>
      </c>
      <c r="J76" s="29" t="str">
        <f t="shared" si="74"/>
        <v>658EAS016</v>
      </c>
      <c r="K76" s="163" t="s">
        <v>361</v>
      </c>
      <c r="L76" s="30" t="s">
        <v>502</v>
      </c>
      <c r="M76" s="157">
        <v>658</v>
      </c>
      <c r="N76" s="40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131">
        <v>0</v>
      </c>
      <c r="W76" s="149">
        <v>0</v>
      </c>
      <c r="X76" s="40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131">
        <v>0</v>
      </c>
      <c r="AG76" s="149">
        <v>0</v>
      </c>
      <c r="AH76" s="40">
        <f t="shared" si="56"/>
        <v>0</v>
      </c>
      <c r="AI76" s="34">
        <f t="shared" si="57"/>
        <v>0</v>
      </c>
      <c r="AJ76" s="34">
        <f t="shared" si="58"/>
        <v>0</v>
      </c>
      <c r="AK76" s="34">
        <f t="shared" si="59"/>
        <v>0</v>
      </c>
      <c r="AL76" s="34">
        <f t="shared" si="60"/>
        <v>0</v>
      </c>
      <c r="AM76" s="34">
        <f t="shared" si="61"/>
        <v>0</v>
      </c>
      <c r="AN76" s="34">
        <f t="shared" si="62"/>
        <v>4</v>
      </c>
      <c r="AO76" s="34">
        <f t="shared" si="63"/>
        <v>0</v>
      </c>
      <c r="AP76" s="131">
        <f t="shared" si="64"/>
        <v>0</v>
      </c>
      <c r="AQ76" s="149">
        <f t="shared" si="65"/>
        <v>4</v>
      </c>
      <c r="AR76" s="68" t="str">
        <f t="shared" si="75"/>
        <v>134EPS040</v>
      </c>
      <c r="AS76" s="733" t="s">
        <v>706</v>
      </c>
      <c r="AT76" s="733">
        <v>134</v>
      </c>
      <c r="AU76" s="733" t="s">
        <v>572</v>
      </c>
      <c r="AV76" s="734">
        <v>4</v>
      </c>
    </row>
    <row r="77" spans="2:48" ht="15" customHeight="1">
      <c r="B77" s="29" t="str">
        <f t="shared" si="66"/>
        <v>664EPS010</v>
      </c>
      <c r="C77" s="29" t="str">
        <f t="shared" si="67"/>
        <v>664EPS044</v>
      </c>
      <c r="D77" s="29" t="str">
        <f t="shared" si="68"/>
        <v>664EPS002</v>
      </c>
      <c r="E77" s="29" t="str">
        <f t="shared" si="69"/>
        <v>664EPS016</v>
      </c>
      <c r="F77" s="29" t="str">
        <f t="shared" si="70"/>
        <v>664EPS023</v>
      </c>
      <c r="G77" s="29" t="str">
        <f t="shared" si="71"/>
        <v>664EPS005</v>
      </c>
      <c r="H77" s="29" t="str">
        <f t="shared" si="72"/>
        <v>664EPS040</v>
      </c>
      <c r="I77" s="29" t="str">
        <f t="shared" si="73"/>
        <v>664EPS017</v>
      </c>
      <c r="J77" s="29" t="str">
        <f t="shared" si="74"/>
        <v>664EAS016</v>
      </c>
      <c r="K77" s="28" t="s">
        <v>362</v>
      </c>
      <c r="L77" s="30" t="s">
        <v>502</v>
      </c>
      <c r="M77" s="157">
        <v>664</v>
      </c>
      <c r="N77" s="40">
        <v>0</v>
      </c>
      <c r="O77" s="34">
        <v>0</v>
      </c>
      <c r="P77" s="34">
        <v>5</v>
      </c>
      <c r="Q77" s="34">
        <v>49</v>
      </c>
      <c r="R77" s="34">
        <v>0</v>
      </c>
      <c r="S77" s="34">
        <v>0</v>
      </c>
      <c r="T77" s="34">
        <v>0</v>
      </c>
      <c r="U77" s="34">
        <v>0</v>
      </c>
      <c r="V77" s="131">
        <v>0</v>
      </c>
      <c r="W77" s="149">
        <v>54</v>
      </c>
      <c r="X77" s="40">
        <v>0</v>
      </c>
      <c r="Y77" s="34">
        <v>0</v>
      </c>
      <c r="Z77" s="34">
        <v>6</v>
      </c>
      <c r="AA77" s="34">
        <v>4</v>
      </c>
      <c r="AB77" s="34">
        <v>0</v>
      </c>
      <c r="AC77" s="34">
        <v>0</v>
      </c>
      <c r="AD77" s="34">
        <v>0</v>
      </c>
      <c r="AE77" s="34">
        <v>0</v>
      </c>
      <c r="AF77" s="131">
        <v>0</v>
      </c>
      <c r="AG77" s="149">
        <v>10</v>
      </c>
      <c r="AH77" s="40">
        <f t="shared" si="56"/>
        <v>0</v>
      </c>
      <c r="AI77" s="34">
        <f t="shared" si="57"/>
        <v>0</v>
      </c>
      <c r="AJ77" s="34">
        <f t="shared" si="58"/>
        <v>6</v>
      </c>
      <c r="AK77" s="34">
        <f t="shared" si="59"/>
        <v>23</v>
      </c>
      <c r="AL77" s="34">
        <f t="shared" si="60"/>
        <v>0</v>
      </c>
      <c r="AM77" s="34">
        <f t="shared" si="61"/>
        <v>0</v>
      </c>
      <c r="AN77" s="34">
        <f t="shared" si="62"/>
        <v>16</v>
      </c>
      <c r="AO77" s="34">
        <f t="shared" si="63"/>
        <v>0</v>
      </c>
      <c r="AP77" s="131">
        <f t="shared" si="64"/>
        <v>0</v>
      </c>
      <c r="AQ77" s="149">
        <f t="shared" si="65"/>
        <v>45</v>
      </c>
      <c r="AR77" s="68" t="str">
        <f t="shared" si="75"/>
        <v>150EPS040</v>
      </c>
      <c r="AS77" s="733" t="s">
        <v>706</v>
      </c>
      <c r="AT77" s="733">
        <v>150</v>
      </c>
      <c r="AU77" s="733" t="s">
        <v>572</v>
      </c>
      <c r="AV77" s="734">
        <v>6</v>
      </c>
    </row>
    <row r="78" spans="2:48" ht="15" customHeight="1">
      <c r="B78" s="29" t="str">
        <f t="shared" si="66"/>
        <v>686EPS010</v>
      </c>
      <c r="C78" s="29" t="str">
        <f t="shared" si="67"/>
        <v>686EPS044</v>
      </c>
      <c r="D78" s="29" t="str">
        <f t="shared" si="68"/>
        <v>686EPS002</v>
      </c>
      <c r="E78" s="29" t="str">
        <f t="shared" si="69"/>
        <v>686EPS016</v>
      </c>
      <c r="F78" s="29" t="str">
        <f t="shared" si="70"/>
        <v>686EPS023</v>
      </c>
      <c r="G78" s="29" t="str">
        <f t="shared" si="71"/>
        <v>686EPS005</v>
      </c>
      <c r="H78" s="29" t="str">
        <f t="shared" si="72"/>
        <v>686EPS040</v>
      </c>
      <c r="I78" s="29" t="str">
        <f t="shared" si="73"/>
        <v>686EPS017</v>
      </c>
      <c r="J78" s="29" t="str">
        <f t="shared" si="74"/>
        <v>686EAS016</v>
      </c>
      <c r="K78" s="162" t="s">
        <v>363</v>
      </c>
      <c r="L78" s="30" t="s">
        <v>502</v>
      </c>
      <c r="M78" s="157">
        <v>686</v>
      </c>
      <c r="N78" s="40">
        <v>240</v>
      </c>
      <c r="O78" s="34">
        <v>0</v>
      </c>
      <c r="P78" s="34">
        <v>6</v>
      </c>
      <c r="Q78" s="34">
        <v>41</v>
      </c>
      <c r="R78" s="34">
        <v>0</v>
      </c>
      <c r="S78" s="34">
        <v>0</v>
      </c>
      <c r="T78" s="34">
        <v>0</v>
      </c>
      <c r="U78" s="34">
        <v>0</v>
      </c>
      <c r="V78" s="131">
        <v>0</v>
      </c>
      <c r="W78" s="149">
        <v>287</v>
      </c>
      <c r="X78" s="40">
        <v>27</v>
      </c>
      <c r="Y78" s="34">
        <v>0</v>
      </c>
      <c r="Z78" s="34">
        <v>7</v>
      </c>
      <c r="AA78" s="34">
        <v>3</v>
      </c>
      <c r="AB78" s="34">
        <v>0</v>
      </c>
      <c r="AC78" s="34">
        <v>0</v>
      </c>
      <c r="AD78" s="34">
        <v>0</v>
      </c>
      <c r="AE78" s="34">
        <v>0</v>
      </c>
      <c r="AF78" s="131">
        <v>0</v>
      </c>
      <c r="AG78" s="149">
        <v>37</v>
      </c>
      <c r="AH78" s="40">
        <f t="shared" si="56"/>
        <v>46</v>
      </c>
      <c r="AI78" s="34">
        <f t="shared" si="57"/>
        <v>0</v>
      </c>
      <c r="AJ78" s="34">
        <f t="shared" si="58"/>
        <v>8</v>
      </c>
      <c r="AK78" s="34">
        <f t="shared" si="59"/>
        <v>53</v>
      </c>
      <c r="AL78" s="34">
        <f t="shared" si="60"/>
        <v>0</v>
      </c>
      <c r="AM78" s="34">
        <f t="shared" si="61"/>
        <v>0</v>
      </c>
      <c r="AN78" s="34">
        <f t="shared" si="62"/>
        <v>35</v>
      </c>
      <c r="AO78" s="34">
        <f t="shared" si="63"/>
        <v>0</v>
      </c>
      <c r="AP78" s="131">
        <f t="shared" si="64"/>
        <v>0</v>
      </c>
      <c r="AQ78" s="149">
        <f t="shared" si="65"/>
        <v>142</v>
      </c>
      <c r="AR78" s="68" t="str">
        <f t="shared" si="75"/>
        <v>237EPS002</v>
      </c>
      <c r="AS78" s="733" t="s">
        <v>706</v>
      </c>
      <c r="AT78" s="733">
        <v>237</v>
      </c>
      <c r="AU78" s="733" t="s">
        <v>570</v>
      </c>
      <c r="AV78" s="734">
        <v>14</v>
      </c>
    </row>
    <row r="79" spans="2:48" ht="15" customHeight="1">
      <c r="B79" s="29" t="str">
        <f t="shared" si="66"/>
        <v>819EPS010</v>
      </c>
      <c r="C79" s="29" t="str">
        <f t="shared" si="67"/>
        <v>819EPS044</v>
      </c>
      <c r="D79" s="29" t="str">
        <f t="shared" si="68"/>
        <v>819EPS002</v>
      </c>
      <c r="E79" s="29" t="str">
        <f t="shared" si="69"/>
        <v>819EPS016</v>
      </c>
      <c r="F79" s="29" t="str">
        <f t="shared" si="70"/>
        <v>819EPS023</v>
      </c>
      <c r="G79" s="29" t="str">
        <f t="shared" si="71"/>
        <v>819EPS005</v>
      </c>
      <c r="H79" s="29" t="str">
        <f t="shared" si="72"/>
        <v>819EPS040</v>
      </c>
      <c r="I79" s="29" t="str">
        <f t="shared" si="73"/>
        <v>819EPS017</v>
      </c>
      <c r="J79" s="29" t="str">
        <f t="shared" si="74"/>
        <v>819EAS016</v>
      </c>
      <c r="K79" s="160" t="s">
        <v>364</v>
      </c>
      <c r="L79" s="30" t="s">
        <v>502</v>
      </c>
      <c r="M79" s="157">
        <v>819</v>
      </c>
      <c r="N79" s="40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131">
        <v>0</v>
      </c>
      <c r="W79" s="149">
        <v>0</v>
      </c>
      <c r="X79" s="40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131">
        <v>0</v>
      </c>
      <c r="AG79" s="149">
        <v>0</v>
      </c>
      <c r="AH79" s="40">
        <f t="shared" si="56"/>
        <v>0</v>
      </c>
      <c r="AI79" s="34">
        <f t="shared" si="57"/>
        <v>0</v>
      </c>
      <c r="AJ79" s="34">
        <f t="shared" si="58"/>
        <v>0</v>
      </c>
      <c r="AK79" s="34">
        <f t="shared" si="59"/>
        <v>0</v>
      </c>
      <c r="AL79" s="34">
        <f t="shared" si="60"/>
        <v>0</v>
      </c>
      <c r="AM79" s="34">
        <f t="shared" si="61"/>
        <v>0</v>
      </c>
      <c r="AN79" s="34">
        <f t="shared" si="62"/>
        <v>3</v>
      </c>
      <c r="AO79" s="34">
        <f t="shared" si="63"/>
        <v>0</v>
      </c>
      <c r="AP79" s="131">
        <f t="shared" si="64"/>
        <v>0</v>
      </c>
      <c r="AQ79" s="149">
        <f t="shared" si="65"/>
        <v>3</v>
      </c>
      <c r="AR79" s="68" t="str">
        <f t="shared" si="75"/>
        <v>237EPS010</v>
      </c>
      <c r="AS79" s="733" t="s">
        <v>706</v>
      </c>
      <c r="AT79" s="733">
        <v>237</v>
      </c>
      <c r="AU79" s="733" t="s">
        <v>566</v>
      </c>
      <c r="AV79" s="734">
        <v>76</v>
      </c>
    </row>
    <row r="80" spans="2:48" ht="15" customHeight="1">
      <c r="B80" s="29" t="str">
        <f t="shared" si="66"/>
        <v>854EPS010</v>
      </c>
      <c r="C80" s="29" t="str">
        <f t="shared" si="67"/>
        <v>854EPS044</v>
      </c>
      <c r="D80" s="29" t="str">
        <f t="shared" si="68"/>
        <v>854EPS002</v>
      </c>
      <c r="E80" s="29" t="str">
        <f t="shared" si="69"/>
        <v>854EPS016</v>
      </c>
      <c r="F80" s="29" t="str">
        <f t="shared" si="70"/>
        <v>854EPS023</v>
      </c>
      <c r="G80" s="29" t="str">
        <f t="shared" si="71"/>
        <v>854EPS005</v>
      </c>
      <c r="H80" s="29" t="str">
        <f t="shared" si="72"/>
        <v>854EPS040</v>
      </c>
      <c r="I80" s="29" t="str">
        <f t="shared" si="73"/>
        <v>854EPS017</v>
      </c>
      <c r="J80" s="29" t="str">
        <f t="shared" si="74"/>
        <v>854EAS016</v>
      </c>
      <c r="K80" s="160" t="s">
        <v>365</v>
      </c>
      <c r="L80" s="30" t="s">
        <v>502</v>
      </c>
      <c r="M80" s="157">
        <v>854</v>
      </c>
      <c r="N80" s="40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131">
        <v>0</v>
      </c>
      <c r="W80" s="149">
        <v>0</v>
      </c>
      <c r="X80" s="40">
        <v>0</v>
      </c>
      <c r="Y80" s="34">
        <v>0</v>
      </c>
      <c r="Z80" s="34">
        <v>0</v>
      </c>
      <c r="AA80" s="34">
        <v>0</v>
      </c>
      <c r="AB80" s="34">
        <v>0</v>
      </c>
      <c r="AC80" s="34">
        <v>0</v>
      </c>
      <c r="AD80" s="34">
        <v>0</v>
      </c>
      <c r="AE80" s="34">
        <v>0</v>
      </c>
      <c r="AF80" s="131">
        <v>0</v>
      </c>
      <c r="AG80" s="149">
        <v>0</v>
      </c>
      <c r="AH80" s="40">
        <f t="shared" si="56"/>
        <v>0</v>
      </c>
      <c r="AI80" s="34">
        <f t="shared" si="57"/>
        <v>0</v>
      </c>
      <c r="AJ80" s="34">
        <f t="shared" si="58"/>
        <v>0</v>
      </c>
      <c r="AK80" s="34">
        <f t="shared" si="59"/>
        <v>0</v>
      </c>
      <c r="AL80" s="34">
        <f t="shared" si="60"/>
        <v>0</v>
      </c>
      <c r="AM80" s="34">
        <f t="shared" si="61"/>
        <v>0</v>
      </c>
      <c r="AN80" s="34">
        <f t="shared" si="62"/>
        <v>0</v>
      </c>
      <c r="AO80" s="34">
        <f t="shared" si="63"/>
        <v>0</v>
      </c>
      <c r="AP80" s="131">
        <f t="shared" si="64"/>
        <v>0</v>
      </c>
      <c r="AQ80" s="149">
        <f t="shared" si="65"/>
        <v>0</v>
      </c>
      <c r="AR80" s="68" t="str">
        <f t="shared" si="75"/>
        <v>237EPS040</v>
      </c>
      <c r="AS80" s="733" t="s">
        <v>706</v>
      </c>
      <c r="AT80" s="733">
        <v>237</v>
      </c>
      <c r="AU80" s="733" t="s">
        <v>572</v>
      </c>
      <c r="AV80" s="734">
        <v>20</v>
      </c>
    </row>
    <row r="81" spans="2:48" ht="15" customHeight="1">
      <c r="B81" s="29" t="str">
        <f t="shared" si="66"/>
        <v>887EPS010</v>
      </c>
      <c r="C81" s="29" t="str">
        <f t="shared" si="67"/>
        <v>887EPS044</v>
      </c>
      <c r="D81" s="29" t="str">
        <f t="shared" si="68"/>
        <v>887EPS002</v>
      </c>
      <c r="E81" s="29" t="str">
        <f t="shared" si="69"/>
        <v>887EPS016</v>
      </c>
      <c r="F81" s="29" t="str">
        <f t="shared" si="70"/>
        <v>887EPS023</v>
      </c>
      <c r="G81" s="29" t="str">
        <f t="shared" si="71"/>
        <v>887EPS005</v>
      </c>
      <c r="H81" s="29" t="str">
        <f t="shared" si="72"/>
        <v>887EPS040</v>
      </c>
      <c r="I81" s="29" t="str">
        <f t="shared" si="73"/>
        <v>887EPS017</v>
      </c>
      <c r="J81" s="29" t="str">
        <f t="shared" si="74"/>
        <v>887EAS016</v>
      </c>
      <c r="K81" s="160" t="s">
        <v>366</v>
      </c>
      <c r="L81" s="30" t="s">
        <v>502</v>
      </c>
      <c r="M81" s="157">
        <v>887</v>
      </c>
      <c r="N81" s="40">
        <v>101</v>
      </c>
      <c r="O81" s="34">
        <v>0</v>
      </c>
      <c r="P81" s="34">
        <v>4</v>
      </c>
      <c r="Q81" s="34">
        <v>52</v>
      </c>
      <c r="R81" s="34">
        <v>0</v>
      </c>
      <c r="S81" s="34">
        <v>0</v>
      </c>
      <c r="T81" s="34">
        <v>0</v>
      </c>
      <c r="U81" s="34">
        <v>0</v>
      </c>
      <c r="V81" s="131">
        <v>0</v>
      </c>
      <c r="W81" s="149">
        <v>157</v>
      </c>
      <c r="X81" s="40">
        <v>7</v>
      </c>
      <c r="Y81" s="34">
        <v>0</v>
      </c>
      <c r="Z81" s="34">
        <v>6</v>
      </c>
      <c r="AA81" s="34">
        <v>10</v>
      </c>
      <c r="AB81" s="34">
        <v>0</v>
      </c>
      <c r="AC81" s="34">
        <v>0</v>
      </c>
      <c r="AD81" s="34">
        <v>0</v>
      </c>
      <c r="AE81" s="34">
        <v>0</v>
      </c>
      <c r="AF81" s="131">
        <v>0</v>
      </c>
      <c r="AG81" s="149">
        <v>23</v>
      </c>
      <c r="AH81" s="40">
        <f t="shared" si="56"/>
        <v>10</v>
      </c>
      <c r="AI81" s="34">
        <f t="shared" si="57"/>
        <v>0</v>
      </c>
      <c r="AJ81" s="34">
        <f t="shared" si="58"/>
        <v>1</v>
      </c>
      <c r="AK81" s="34">
        <f t="shared" si="59"/>
        <v>47</v>
      </c>
      <c r="AL81" s="34">
        <f t="shared" si="60"/>
        <v>0</v>
      </c>
      <c r="AM81" s="34">
        <f t="shared" si="61"/>
        <v>0</v>
      </c>
      <c r="AN81" s="34">
        <f t="shared" si="62"/>
        <v>17</v>
      </c>
      <c r="AO81" s="34">
        <f t="shared" si="63"/>
        <v>0</v>
      </c>
      <c r="AP81" s="131">
        <f t="shared" si="64"/>
        <v>0</v>
      </c>
      <c r="AQ81" s="149">
        <f t="shared" si="65"/>
        <v>75</v>
      </c>
      <c r="AR81" s="68" t="str">
        <f t="shared" si="75"/>
        <v>264EPS002</v>
      </c>
      <c r="AS81" s="733" t="s">
        <v>706</v>
      </c>
      <c r="AT81" s="733">
        <v>264</v>
      </c>
      <c r="AU81" s="733" t="s">
        <v>570</v>
      </c>
      <c r="AV81" s="734">
        <v>15</v>
      </c>
    </row>
    <row r="82" spans="2:48" ht="15" customHeight="1">
      <c r="B82" s="29" t="str">
        <f t="shared" si="66"/>
        <v>EPS010</v>
      </c>
      <c r="C82" s="29" t="str">
        <f t="shared" si="67"/>
        <v>EPS044</v>
      </c>
      <c r="D82" s="29" t="str">
        <f t="shared" si="68"/>
        <v>EPS002</v>
      </c>
      <c r="E82" s="29" t="str">
        <f t="shared" si="69"/>
        <v>EPS016</v>
      </c>
      <c r="F82" s="29" t="str">
        <f t="shared" si="70"/>
        <v>EPS023</v>
      </c>
      <c r="G82" s="29" t="str">
        <f t="shared" si="71"/>
        <v>EPS005</v>
      </c>
      <c r="H82" s="29" t="str">
        <f t="shared" si="72"/>
        <v>EPS040</v>
      </c>
      <c r="I82" s="29" t="str">
        <f t="shared" si="73"/>
        <v>EPS017</v>
      </c>
      <c r="J82" s="29" t="str">
        <f t="shared" si="74"/>
        <v>EAS016</v>
      </c>
      <c r="K82" s="158" t="s">
        <v>707</v>
      </c>
      <c r="L82" s="124"/>
      <c r="M82" s="159"/>
      <c r="N82" s="38">
        <v>3896</v>
      </c>
      <c r="O82" s="35">
        <v>3</v>
      </c>
      <c r="P82" s="35">
        <v>98</v>
      </c>
      <c r="Q82" s="35">
        <v>559</v>
      </c>
      <c r="R82" s="35">
        <v>0</v>
      </c>
      <c r="S82" s="35">
        <v>96</v>
      </c>
      <c r="T82" s="35">
        <v>0</v>
      </c>
      <c r="U82" s="35">
        <v>0</v>
      </c>
      <c r="V82" s="132">
        <v>0</v>
      </c>
      <c r="W82" s="148">
        <v>4652</v>
      </c>
      <c r="X82" s="38">
        <v>430</v>
      </c>
      <c r="Y82" s="35">
        <v>0</v>
      </c>
      <c r="Z82" s="35">
        <v>130</v>
      </c>
      <c r="AA82" s="35">
        <v>97</v>
      </c>
      <c r="AB82" s="35">
        <v>0</v>
      </c>
      <c r="AC82" s="35">
        <v>211</v>
      </c>
      <c r="AD82" s="35">
        <v>0</v>
      </c>
      <c r="AE82" s="35">
        <v>0</v>
      </c>
      <c r="AF82" s="132">
        <v>0</v>
      </c>
      <c r="AG82" s="148">
        <v>868</v>
      </c>
      <c r="AH82" s="38">
        <f t="shared" ref="AH82:AP82" si="76">SUM(AH83:AH105)</f>
        <v>714</v>
      </c>
      <c r="AI82" s="35">
        <f t="shared" si="76"/>
        <v>0</v>
      </c>
      <c r="AJ82" s="35">
        <f t="shared" si="76"/>
        <v>175</v>
      </c>
      <c r="AK82" s="35">
        <f t="shared" si="76"/>
        <v>458</v>
      </c>
      <c r="AL82" s="35">
        <f t="shared" si="76"/>
        <v>0</v>
      </c>
      <c r="AM82" s="35">
        <f t="shared" si="76"/>
        <v>148</v>
      </c>
      <c r="AN82" s="35">
        <f>SUM(AN83:AN105)</f>
        <v>337</v>
      </c>
      <c r="AO82" s="35">
        <f>SUM(AO83:AO105)</f>
        <v>0</v>
      </c>
      <c r="AP82" s="132">
        <f t="shared" si="76"/>
        <v>0</v>
      </c>
      <c r="AQ82" s="148">
        <f t="shared" si="65"/>
        <v>1832</v>
      </c>
      <c r="AR82" s="68" t="str">
        <f t="shared" si="75"/>
        <v>264EPS040</v>
      </c>
      <c r="AS82" s="733" t="s">
        <v>706</v>
      </c>
      <c r="AT82" s="733">
        <v>264</v>
      </c>
      <c r="AU82" s="733" t="s">
        <v>572</v>
      </c>
      <c r="AV82" s="734">
        <v>8</v>
      </c>
    </row>
    <row r="83" spans="2:48" ht="15" customHeight="1">
      <c r="B83" s="29" t="str">
        <f t="shared" si="66"/>
        <v>2EPS010</v>
      </c>
      <c r="C83" s="29" t="str">
        <f t="shared" si="67"/>
        <v>2EPS044</v>
      </c>
      <c r="D83" s="29" t="str">
        <f t="shared" si="68"/>
        <v>2EPS002</v>
      </c>
      <c r="E83" s="29" t="str">
        <f t="shared" si="69"/>
        <v>2EPS016</v>
      </c>
      <c r="F83" s="29" t="str">
        <f t="shared" si="70"/>
        <v>2EPS023</v>
      </c>
      <c r="G83" s="29" t="str">
        <f t="shared" si="71"/>
        <v>2EPS005</v>
      </c>
      <c r="H83" s="29" t="str">
        <f t="shared" si="72"/>
        <v>2EPS040</v>
      </c>
      <c r="I83" s="29" t="str">
        <f t="shared" si="73"/>
        <v>2EPS017</v>
      </c>
      <c r="J83" s="29" t="str">
        <f t="shared" si="74"/>
        <v>2EAS016</v>
      </c>
      <c r="K83" s="160" t="s">
        <v>368</v>
      </c>
      <c r="L83" s="30" t="s">
        <v>503</v>
      </c>
      <c r="M83" s="157">
        <v>2</v>
      </c>
      <c r="N83" s="40">
        <v>0</v>
      </c>
      <c r="O83" s="34">
        <v>0</v>
      </c>
      <c r="P83" s="34">
        <v>0</v>
      </c>
      <c r="Q83" s="34">
        <v>1</v>
      </c>
      <c r="R83" s="34">
        <v>0</v>
      </c>
      <c r="S83" s="34">
        <v>0</v>
      </c>
      <c r="T83" s="34">
        <v>0</v>
      </c>
      <c r="U83" s="34">
        <v>0</v>
      </c>
      <c r="V83" s="131">
        <v>0</v>
      </c>
      <c r="W83" s="149">
        <v>1</v>
      </c>
      <c r="X83" s="40">
        <v>0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131">
        <v>0</v>
      </c>
      <c r="AG83" s="149">
        <v>0</v>
      </c>
      <c r="AH83" s="40">
        <f t="shared" ref="AH83:AH105" si="77">IFERROR(VLOOKUP(B83,$AR$8:$AV$928,5,0),0)</f>
        <v>0</v>
      </c>
      <c r="AI83" s="34">
        <f t="shared" ref="AI83:AI105" si="78">IFERROR(VLOOKUP(C83,$AR$8:$AV$928,5,0),0)</f>
        <v>0</v>
      </c>
      <c r="AJ83" s="34">
        <f t="shared" ref="AJ83:AJ105" si="79">IFERROR(VLOOKUP(D83,$AR$8:$AV$928,5,0),0)</f>
        <v>0</v>
      </c>
      <c r="AK83" s="34">
        <f t="shared" ref="AK83:AK105" si="80">IFERROR(VLOOKUP(E83,$AR$8:$AV$928,5,0),0)</f>
        <v>0</v>
      </c>
      <c r="AL83" s="34">
        <f t="shared" ref="AL83:AL105" si="81">IFERROR(VLOOKUP(F83,$AR$8:$AV$928,5,0),0)</f>
        <v>0</v>
      </c>
      <c r="AM83" s="34">
        <f t="shared" ref="AM83:AM105" si="82">IFERROR(VLOOKUP(G83,$AR$8:$AV$928,5,0),0)</f>
        <v>0</v>
      </c>
      <c r="AN83" s="34">
        <f t="shared" ref="AN83:AN105" si="83">IFERROR(VLOOKUP(H83,$AR$8:$AV$928,5,0),0)</f>
        <v>12</v>
      </c>
      <c r="AO83" s="34">
        <f t="shared" ref="AO83:AO105" si="84">IFERROR(VLOOKUP(I83,$AR$8:$AV$928,5,0),0)</f>
        <v>0</v>
      </c>
      <c r="AP83" s="131">
        <f t="shared" ref="AP83:AP105" si="85">IFERROR(VLOOKUP(J83,$AR$8:$AV$928,5,0),0)</f>
        <v>0</v>
      </c>
      <c r="AQ83" s="149">
        <f t="shared" si="65"/>
        <v>12</v>
      </c>
      <c r="AR83" s="68" t="str">
        <f t="shared" si="75"/>
        <v>310EPS040</v>
      </c>
      <c r="AS83" s="733" t="s">
        <v>706</v>
      </c>
      <c r="AT83" s="733">
        <v>310</v>
      </c>
      <c r="AU83" s="733" t="s">
        <v>572</v>
      </c>
      <c r="AV83" s="734">
        <v>5</v>
      </c>
    </row>
    <row r="84" spans="2:48" ht="15" customHeight="1">
      <c r="B84" s="29" t="str">
        <f t="shared" si="66"/>
        <v>21EPS010</v>
      </c>
      <c r="C84" s="29" t="str">
        <f t="shared" si="67"/>
        <v>21EPS044</v>
      </c>
      <c r="D84" s="29" t="str">
        <f t="shared" si="68"/>
        <v>21EPS002</v>
      </c>
      <c r="E84" s="29" t="str">
        <f t="shared" si="69"/>
        <v>21EPS016</v>
      </c>
      <c r="F84" s="29" t="str">
        <f t="shared" si="70"/>
        <v>21EPS023</v>
      </c>
      <c r="G84" s="29" t="str">
        <f t="shared" si="71"/>
        <v>21EPS005</v>
      </c>
      <c r="H84" s="29" t="str">
        <f t="shared" si="72"/>
        <v>21EPS040</v>
      </c>
      <c r="I84" s="29" t="str">
        <f t="shared" si="73"/>
        <v>21EPS017</v>
      </c>
      <c r="J84" s="29" t="str">
        <f t="shared" si="74"/>
        <v>21EAS016</v>
      </c>
      <c r="K84" s="160" t="s">
        <v>369</v>
      </c>
      <c r="L84" s="30" t="s">
        <v>503</v>
      </c>
      <c r="M84" s="157">
        <v>21</v>
      </c>
      <c r="N84" s="40">
        <v>0</v>
      </c>
      <c r="O84" s="34">
        <v>0</v>
      </c>
      <c r="P84" s="34">
        <v>0</v>
      </c>
      <c r="Q84" s="34">
        <v>0</v>
      </c>
      <c r="R84" s="34">
        <v>0</v>
      </c>
      <c r="S84" s="34">
        <v>0</v>
      </c>
      <c r="T84" s="34">
        <v>0</v>
      </c>
      <c r="U84" s="34">
        <v>0</v>
      </c>
      <c r="V84" s="131">
        <v>0</v>
      </c>
      <c r="W84" s="149">
        <v>0</v>
      </c>
      <c r="X84" s="40">
        <v>0</v>
      </c>
      <c r="Y84" s="34">
        <v>0</v>
      </c>
      <c r="Z84" s="34">
        <v>0</v>
      </c>
      <c r="AA84" s="34">
        <v>0</v>
      </c>
      <c r="AB84" s="34">
        <v>0</v>
      </c>
      <c r="AC84" s="34">
        <v>0</v>
      </c>
      <c r="AD84" s="34">
        <v>0</v>
      </c>
      <c r="AE84" s="34">
        <v>0</v>
      </c>
      <c r="AF84" s="131">
        <v>0</v>
      </c>
      <c r="AG84" s="149">
        <v>0</v>
      </c>
      <c r="AH84" s="40">
        <f t="shared" si="77"/>
        <v>0</v>
      </c>
      <c r="AI84" s="34">
        <f t="shared" si="78"/>
        <v>0</v>
      </c>
      <c r="AJ84" s="34">
        <f t="shared" si="79"/>
        <v>0</v>
      </c>
      <c r="AK84" s="34">
        <f t="shared" si="80"/>
        <v>0</v>
      </c>
      <c r="AL84" s="34">
        <f t="shared" si="81"/>
        <v>0</v>
      </c>
      <c r="AM84" s="34">
        <f t="shared" si="82"/>
        <v>0</v>
      </c>
      <c r="AN84" s="34">
        <f t="shared" si="83"/>
        <v>2</v>
      </c>
      <c r="AO84" s="34">
        <f t="shared" si="84"/>
        <v>0</v>
      </c>
      <c r="AP84" s="131">
        <f t="shared" si="85"/>
        <v>0</v>
      </c>
      <c r="AQ84" s="149">
        <f t="shared" si="65"/>
        <v>2</v>
      </c>
      <c r="AR84" s="68" t="str">
        <f t="shared" si="75"/>
        <v>315EPS040</v>
      </c>
      <c r="AS84" s="733" t="s">
        <v>706</v>
      </c>
      <c r="AT84" s="733">
        <v>315</v>
      </c>
      <c r="AU84" s="733" t="s">
        <v>572</v>
      </c>
      <c r="AV84" s="734">
        <v>3</v>
      </c>
    </row>
    <row r="85" spans="2:48" ht="15" customHeight="1">
      <c r="B85" s="29" t="str">
        <f t="shared" si="66"/>
        <v>55EPS010</v>
      </c>
      <c r="C85" s="29" t="str">
        <f t="shared" si="67"/>
        <v>55EPS044</v>
      </c>
      <c r="D85" s="29" t="str">
        <f t="shared" si="68"/>
        <v>55EPS002</v>
      </c>
      <c r="E85" s="29" t="str">
        <f t="shared" si="69"/>
        <v>55EPS016</v>
      </c>
      <c r="F85" s="29" t="str">
        <f t="shared" si="70"/>
        <v>55EPS023</v>
      </c>
      <c r="G85" s="29" t="str">
        <f t="shared" si="71"/>
        <v>55EPS005</v>
      </c>
      <c r="H85" s="29" t="str">
        <f t="shared" si="72"/>
        <v>55EPS040</v>
      </c>
      <c r="I85" s="29" t="str">
        <f t="shared" si="73"/>
        <v>55EPS017</v>
      </c>
      <c r="J85" s="29" t="str">
        <f t="shared" si="74"/>
        <v>55EAS016</v>
      </c>
      <c r="K85" s="160" t="s">
        <v>370</v>
      </c>
      <c r="L85" s="30" t="s">
        <v>503</v>
      </c>
      <c r="M85" s="157">
        <v>55</v>
      </c>
      <c r="N85" s="40">
        <v>0</v>
      </c>
      <c r="O85" s="34">
        <v>1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131">
        <v>0</v>
      </c>
      <c r="W85" s="149">
        <v>1</v>
      </c>
      <c r="X85" s="40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131">
        <v>0</v>
      </c>
      <c r="AG85" s="149">
        <v>0</v>
      </c>
      <c r="AH85" s="40">
        <f t="shared" si="77"/>
        <v>0</v>
      </c>
      <c r="AI85" s="34">
        <f t="shared" si="78"/>
        <v>0</v>
      </c>
      <c r="AJ85" s="34">
        <f t="shared" si="79"/>
        <v>0</v>
      </c>
      <c r="AK85" s="34">
        <f t="shared" si="80"/>
        <v>0</v>
      </c>
      <c r="AL85" s="34">
        <f t="shared" si="81"/>
        <v>0</v>
      </c>
      <c r="AM85" s="34">
        <f t="shared" si="82"/>
        <v>0</v>
      </c>
      <c r="AN85" s="34">
        <f t="shared" si="83"/>
        <v>2</v>
      </c>
      <c r="AO85" s="34">
        <f t="shared" si="84"/>
        <v>0</v>
      </c>
      <c r="AP85" s="131">
        <f t="shared" si="85"/>
        <v>0</v>
      </c>
      <c r="AQ85" s="149">
        <f t="shared" si="65"/>
        <v>2</v>
      </c>
      <c r="AR85" s="68" t="str">
        <f t="shared" si="75"/>
        <v>361EPS040</v>
      </c>
      <c r="AS85" s="733" t="s">
        <v>706</v>
      </c>
      <c r="AT85" s="733">
        <v>361</v>
      </c>
      <c r="AU85" s="733" t="s">
        <v>572</v>
      </c>
      <c r="AV85" s="734">
        <v>11</v>
      </c>
    </row>
    <row r="86" spans="2:48" ht="15" customHeight="1">
      <c r="B86" s="29" t="str">
        <f t="shared" si="66"/>
        <v>148EPS010</v>
      </c>
      <c r="C86" s="29" t="str">
        <f t="shared" si="67"/>
        <v>148EPS044</v>
      </c>
      <c r="D86" s="29" t="str">
        <f t="shared" si="68"/>
        <v>148EPS002</v>
      </c>
      <c r="E86" s="29" t="str">
        <f t="shared" si="69"/>
        <v>148EPS016</v>
      </c>
      <c r="F86" s="29" t="str">
        <f t="shared" si="70"/>
        <v>148EPS023</v>
      </c>
      <c r="G86" s="29" t="str">
        <f t="shared" si="71"/>
        <v>148EPS005</v>
      </c>
      <c r="H86" s="29" t="str">
        <f t="shared" si="72"/>
        <v>148EPS040</v>
      </c>
      <c r="I86" s="29" t="str">
        <f t="shared" si="73"/>
        <v>148EPS017</v>
      </c>
      <c r="J86" s="29" t="str">
        <f t="shared" si="74"/>
        <v>148EAS016</v>
      </c>
      <c r="K86" s="164" t="s">
        <v>371</v>
      </c>
      <c r="L86" s="30" t="s">
        <v>503</v>
      </c>
      <c r="M86" s="157">
        <v>148</v>
      </c>
      <c r="N86" s="40">
        <v>0</v>
      </c>
      <c r="O86" s="34">
        <v>0</v>
      </c>
      <c r="P86" s="34">
        <v>0</v>
      </c>
      <c r="Q86" s="34">
        <v>42</v>
      </c>
      <c r="R86" s="34">
        <v>0</v>
      </c>
      <c r="S86" s="34">
        <v>0</v>
      </c>
      <c r="T86" s="34">
        <v>0</v>
      </c>
      <c r="U86" s="34">
        <v>0</v>
      </c>
      <c r="V86" s="131">
        <v>0</v>
      </c>
      <c r="W86" s="149">
        <v>42</v>
      </c>
      <c r="X86" s="40">
        <v>0</v>
      </c>
      <c r="Y86" s="34">
        <v>0</v>
      </c>
      <c r="Z86" s="34">
        <v>0</v>
      </c>
      <c r="AA86" s="34">
        <v>8</v>
      </c>
      <c r="AB86" s="34">
        <v>0</v>
      </c>
      <c r="AC86" s="34">
        <v>0</v>
      </c>
      <c r="AD86" s="34">
        <v>0</v>
      </c>
      <c r="AE86" s="34">
        <v>0</v>
      </c>
      <c r="AF86" s="131">
        <v>0</v>
      </c>
      <c r="AG86" s="149">
        <v>8</v>
      </c>
      <c r="AH86" s="40">
        <f t="shared" si="77"/>
        <v>0</v>
      </c>
      <c r="AI86" s="34">
        <f t="shared" si="78"/>
        <v>0</v>
      </c>
      <c r="AJ86" s="34">
        <f t="shared" si="79"/>
        <v>0</v>
      </c>
      <c r="AK86" s="34">
        <f t="shared" si="80"/>
        <v>40</v>
      </c>
      <c r="AL86" s="34">
        <f t="shared" si="81"/>
        <v>0</v>
      </c>
      <c r="AM86" s="34">
        <f t="shared" si="82"/>
        <v>0</v>
      </c>
      <c r="AN86" s="34">
        <f t="shared" si="83"/>
        <v>26</v>
      </c>
      <c r="AO86" s="34">
        <f t="shared" si="84"/>
        <v>0</v>
      </c>
      <c r="AP86" s="131">
        <f t="shared" si="85"/>
        <v>0</v>
      </c>
      <c r="AQ86" s="149">
        <f t="shared" si="65"/>
        <v>66</v>
      </c>
      <c r="AR86" s="68" t="str">
        <f t="shared" si="75"/>
        <v>647EPS040</v>
      </c>
      <c r="AS86" s="733" t="s">
        <v>706</v>
      </c>
      <c r="AT86" s="733">
        <v>647</v>
      </c>
      <c r="AU86" s="733" t="s">
        <v>572</v>
      </c>
      <c r="AV86" s="734">
        <v>10</v>
      </c>
    </row>
    <row r="87" spans="2:48" ht="15" customHeight="1">
      <c r="B87" s="29" t="str">
        <f t="shared" si="66"/>
        <v>197EPS010</v>
      </c>
      <c r="C87" s="29" t="str">
        <f t="shared" si="67"/>
        <v>197EPS044</v>
      </c>
      <c r="D87" s="29" t="str">
        <f t="shared" si="68"/>
        <v>197EPS002</v>
      </c>
      <c r="E87" s="29" t="str">
        <f t="shared" si="69"/>
        <v>197EPS016</v>
      </c>
      <c r="F87" s="29" t="str">
        <f t="shared" si="70"/>
        <v>197EPS023</v>
      </c>
      <c r="G87" s="29" t="str">
        <f t="shared" si="71"/>
        <v>197EPS005</v>
      </c>
      <c r="H87" s="29" t="str">
        <f t="shared" si="72"/>
        <v>197EPS040</v>
      </c>
      <c r="I87" s="29" t="str">
        <f t="shared" si="73"/>
        <v>197EPS017</v>
      </c>
      <c r="J87" s="29" t="str">
        <f t="shared" si="74"/>
        <v>197EAS016</v>
      </c>
      <c r="K87" s="160" t="s">
        <v>372</v>
      </c>
      <c r="L87" s="30" t="s">
        <v>503</v>
      </c>
      <c r="M87" s="157">
        <v>197</v>
      </c>
      <c r="N87" s="40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131">
        <v>0</v>
      </c>
      <c r="W87" s="149">
        <v>0</v>
      </c>
      <c r="X87" s="40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131">
        <v>0</v>
      </c>
      <c r="AG87" s="149">
        <v>0</v>
      </c>
      <c r="AH87" s="40">
        <f t="shared" si="77"/>
        <v>0</v>
      </c>
      <c r="AI87" s="34">
        <f t="shared" si="78"/>
        <v>0</v>
      </c>
      <c r="AJ87" s="34">
        <f t="shared" si="79"/>
        <v>0</v>
      </c>
      <c r="AK87" s="34">
        <f t="shared" si="80"/>
        <v>0</v>
      </c>
      <c r="AL87" s="34">
        <f t="shared" si="81"/>
        <v>0</v>
      </c>
      <c r="AM87" s="34">
        <f t="shared" si="82"/>
        <v>0</v>
      </c>
      <c r="AN87" s="34">
        <f t="shared" si="83"/>
        <v>3</v>
      </c>
      <c r="AO87" s="34">
        <f t="shared" si="84"/>
        <v>0</v>
      </c>
      <c r="AP87" s="131">
        <f t="shared" si="85"/>
        <v>0</v>
      </c>
      <c r="AQ87" s="149">
        <f t="shared" si="65"/>
        <v>3</v>
      </c>
      <c r="AR87" s="68" t="str">
        <f t="shared" si="75"/>
        <v>658EPS040</v>
      </c>
      <c r="AS87" s="733" t="s">
        <v>706</v>
      </c>
      <c r="AT87" s="733">
        <v>658</v>
      </c>
      <c r="AU87" s="733" t="s">
        <v>572</v>
      </c>
      <c r="AV87" s="734">
        <v>4</v>
      </c>
    </row>
    <row r="88" spans="2:48" ht="15" customHeight="1">
      <c r="B88" s="29" t="str">
        <f t="shared" si="66"/>
        <v>206EPS010</v>
      </c>
      <c r="C88" s="29" t="str">
        <f t="shared" si="67"/>
        <v>206EPS044</v>
      </c>
      <c r="D88" s="29" t="str">
        <f t="shared" si="68"/>
        <v>206EPS002</v>
      </c>
      <c r="E88" s="29" t="str">
        <f t="shared" si="69"/>
        <v>206EPS016</v>
      </c>
      <c r="F88" s="29" t="str">
        <f t="shared" si="70"/>
        <v>206EPS023</v>
      </c>
      <c r="G88" s="29" t="str">
        <f t="shared" si="71"/>
        <v>206EPS005</v>
      </c>
      <c r="H88" s="29" t="str">
        <f t="shared" si="72"/>
        <v>206EPS040</v>
      </c>
      <c r="I88" s="29" t="str">
        <f t="shared" si="73"/>
        <v>206EPS017</v>
      </c>
      <c r="J88" s="29" t="str">
        <f t="shared" si="74"/>
        <v>206EAS016</v>
      </c>
      <c r="K88" s="161" t="s">
        <v>373</v>
      </c>
      <c r="L88" s="30" t="s">
        <v>503</v>
      </c>
      <c r="M88" s="157">
        <v>206</v>
      </c>
      <c r="N88" s="40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131">
        <v>0</v>
      </c>
      <c r="W88" s="149">
        <v>0</v>
      </c>
      <c r="X88" s="40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131">
        <v>0</v>
      </c>
      <c r="AG88" s="149">
        <v>0</v>
      </c>
      <c r="AH88" s="40">
        <f t="shared" si="77"/>
        <v>0</v>
      </c>
      <c r="AI88" s="34">
        <f t="shared" si="78"/>
        <v>0</v>
      </c>
      <c r="AJ88" s="34">
        <f t="shared" si="79"/>
        <v>0</v>
      </c>
      <c r="AK88" s="34">
        <f t="shared" si="80"/>
        <v>0</v>
      </c>
      <c r="AL88" s="34">
        <f t="shared" si="81"/>
        <v>0</v>
      </c>
      <c r="AM88" s="34">
        <f t="shared" si="82"/>
        <v>0</v>
      </c>
      <c r="AN88" s="34">
        <f t="shared" si="83"/>
        <v>2</v>
      </c>
      <c r="AO88" s="34">
        <f t="shared" si="84"/>
        <v>0</v>
      </c>
      <c r="AP88" s="131">
        <f t="shared" si="85"/>
        <v>0</v>
      </c>
      <c r="AQ88" s="149">
        <f t="shared" si="65"/>
        <v>2</v>
      </c>
      <c r="AR88" s="68" t="str">
        <f t="shared" si="75"/>
        <v>664EPS002</v>
      </c>
      <c r="AS88" s="733" t="s">
        <v>706</v>
      </c>
      <c r="AT88" s="733">
        <v>664</v>
      </c>
      <c r="AU88" s="733" t="s">
        <v>570</v>
      </c>
      <c r="AV88" s="734">
        <v>6</v>
      </c>
    </row>
    <row r="89" spans="2:48" ht="15" customHeight="1">
      <c r="B89" s="29" t="str">
        <f t="shared" si="66"/>
        <v>313EPS010</v>
      </c>
      <c r="C89" s="29" t="str">
        <f t="shared" si="67"/>
        <v>313EPS044</v>
      </c>
      <c r="D89" s="29" t="str">
        <f t="shared" si="68"/>
        <v>313EPS002</v>
      </c>
      <c r="E89" s="29" t="str">
        <f t="shared" si="69"/>
        <v>313EPS016</v>
      </c>
      <c r="F89" s="29" t="str">
        <f t="shared" si="70"/>
        <v>313EPS023</v>
      </c>
      <c r="G89" s="29" t="str">
        <f t="shared" si="71"/>
        <v>313EPS005</v>
      </c>
      <c r="H89" s="29" t="str">
        <f t="shared" si="72"/>
        <v>313EPS040</v>
      </c>
      <c r="I89" s="29" t="str">
        <f t="shared" si="73"/>
        <v>313EPS017</v>
      </c>
      <c r="J89" s="29" t="str">
        <f t="shared" si="74"/>
        <v>313EAS016</v>
      </c>
      <c r="K89" s="160" t="s">
        <v>374</v>
      </c>
      <c r="L89" s="30" t="s">
        <v>503</v>
      </c>
      <c r="M89" s="157">
        <v>313</v>
      </c>
      <c r="N89" s="40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131">
        <v>0</v>
      </c>
      <c r="W89" s="149">
        <v>0</v>
      </c>
      <c r="X89" s="40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131">
        <v>0</v>
      </c>
      <c r="AG89" s="149">
        <v>0</v>
      </c>
      <c r="AH89" s="40">
        <f t="shared" si="77"/>
        <v>0</v>
      </c>
      <c r="AI89" s="34">
        <f t="shared" si="78"/>
        <v>0</v>
      </c>
      <c r="AJ89" s="34">
        <f t="shared" si="79"/>
        <v>0</v>
      </c>
      <c r="AK89" s="34">
        <f t="shared" si="80"/>
        <v>0</v>
      </c>
      <c r="AL89" s="34">
        <f t="shared" si="81"/>
        <v>0</v>
      </c>
      <c r="AM89" s="34">
        <f t="shared" si="82"/>
        <v>0</v>
      </c>
      <c r="AN89" s="34">
        <f t="shared" si="83"/>
        <v>5</v>
      </c>
      <c r="AO89" s="34">
        <f t="shared" si="84"/>
        <v>0</v>
      </c>
      <c r="AP89" s="131">
        <f t="shared" si="85"/>
        <v>0</v>
      </c>
      <c r="AQ89" s="149">
        <f t="shared" si="65"/>
        <v>5</v>
      </c>
      <c r="AR89" s="68" t="str">
        <f t="shared" si="75"/>
        <v>664EPS016</v>
      </c>
      <c r="AS89" s="733" t="s">
        <v>706</v>
      </c>
      <c r="AT89" s="733">
        <v>664</v>
      </c>
      <c r="AU89" s="733" t="s">
        <v>637</v>
      </c>
      <c r="AV89" s="734">
        <v>23</v>
      </c>
    </row>
    <row r="90" spans="2:48" ht="15" customHeight="1">
      <c r="B90" s="29" t="str">
        <f t="shared" si="66"/>
        <v>318EPS010</v>
      </c>
      <c r="C90" s="29" t="str">
        <f t="shared" si="67"/>
        <v>318EPS044</v>
      </c>
      <c r="D90" s="29" t="str">
        <f t="shared" si="68"/>
        <v>318EPS002</v>
      </c>
      <c r="E90" s="29" t="str">
        <f t="shared" si="69"/>
        <v>318EPS016</v>
      </c>
      <c r="F90" s="29" t="str">
        <f t="shared" si="70"/>
        <v>318EPS023</v>
      </c>
      <c r="G90" s="29" t="str">
        <f t="shared" si="71"/>
        <v>318EPS005</v>
      </c>
      <c r="H90" s="29" t="str">
        <f t="shared" si="72"/>
        <v>318EPS040</v>
      </c>
      <c r="I90" s="29" t="str">
        <f t="shared" si="73"/>
        <v>318EPS017</v>
      </c>
      <c r="J90" s="29" t="str">
        <f t="shared" si="74"/>
        <v>318EAS016</v>
      </c>
      <c r="K90" s="160" t="s">
        <v>375</v>
      </c>
      <c r="L90" s="30" t="s">
        <v>503</v>
      </c>
      <c r="M90" s="157">
        <v>318</v>
      </c>
      <c r="N90" s="40">
        <v>285</v>
      </c>
      <c r="O90" s="34">
        <v>0</v>
      </c>
      <c r="P90" s="34">
        <v>8</v>
      </c>
      <c r="Q90" s="34">
        <v>60</v>
      </c>
      <c r="R90" s="34">
        <v>0</v>
      </c>
      <c r="S90" s="34">
        <v>0</v>
      </c>
      <c r="T90" s="34">
        <v>0</v>
      </c>
      <c r="U90" s="34">
        <v>0</v>
      </c>
      <c r="V90" s="131">
        <v>0</v>
      </c>
      <c r="W90" s="149">
        <v>353</v>
      </c>
      <c r="X90" s="40">
        <v>64</v>
      </c>
      <c r="Y90" s="34">
        <v>0</v>
      </c>
      <c r="Z90" s="34">
        <v>12</v>
      </c>
      <c r="AA90" s="34">
        <v>9</v>
      </c>
      <c r="AB90" s="34">
        <v>0</v>
      </c>
      <c r="AC90" s="34">
        <v>0</v>
      </c>
      <c r="AD90" s="34">
        <v>0</v>
      </c>
      <c r="AE90" s="34">
        <v>0</v>
      </c>
      <c r="AF90" s="131">
        <v>0</v>
      </c>
      <c r="AG90" s="149">
        <v>85</v>
      </c>
      <c r="AH90" s="40">
        <f t="shared" si="77"/>
        <v>60</v>
      </c>
      <c r="AI90" s="34">
        <f t="shared" si="78"/>
        <v>0</v>
      </c>
      <c r="AJ90" s="34">
        <f t="shared" si="79"/>
        <v>26</v>
      </c>
      <c r="AK90" s="34">
        <f t="shared" si="80"/>
        <v>30</v>
      </c>
      <c r="AL90" s="34">
        <f t="shared" si="81"/>
        <v>0</v>
      </c>
      <c r="AM90" s="34">
        <f t="shared" si="82"/>
        <v>0</v>
      </c>
      <c r="AN90" s="34">
        <f t="shared" si="83"/>
        <v>29</v>
      </c>
      <c r="AO90" s="34">
        <f t="shared" si="84"/>
        <v>0</v>
      </c>
      <c r="AP90" s="131">
        <f t="shared" si="85"/>
        <v>0</v>
      </c>
      <c r="AQ90" s="149">
        <f t="shared" si="65"/>
        <v>145</v>
      </c>
      <c r="AR90" s="68" t="str">
        <f t="shared" si="75"/>
        <v>664EPS040</v>
      </c>
      <c r="AS90" s="733" t="s">
        <v>706</v>
      </c>
      <c r="AT90" s="733">
        <v>664</v>
      </c>
      <c r="AU90" s="733" t="s">
        <v>572</v>
      </c>
      <c r="AV90" s="734">
        <v>16</v>
      </c>
    </row>
    <row r="91" spans="2:48" ht="15" customHeight="1">
      <c r="B91" s="29" t="str">
        <f t="shared" si="66"/>
        <v>321EPS010</v>
      </c>
      <c r="C91" s="29" t="str">
        <f t="shared" si="67"/>
        <v>321EPS044</v>
      </c>
      <c r="D91" s="29" t="str">
        <f t="shared" si="68"/>
        <v>321EPS002</v>
      </c>
      <c r="E91" s="29" t="str">
        <f t="shared" si="69"/>
        <v>321EPS016</v>
      </c>
      <c r="F91" s="29" t="str">
        <f t="shared" si="70"/>
        <v>321EPS023</v>
      </c>
      <c r="G91" s="29" t="str">
        <f t="shared" si="71"/>
        <v>321EPS005</v>
      </c>
      <c r="H91" s="29" t="str">
        <f t="shared" si="72"/>
        <v>321EPS040</v>
      </c>
      <c r="I91" s="29" t="str">
        <f t="shared" si="73"/>
        <v>321EPS017</v>
      </c>
      <c r="J91" s="29" t="str">
        <f t="shared" si="74"/>
        <v>321EAS016</v>
      </c>
      <c r="K91" s="160" t="s">
        <v>376</v>
      </c>
      <c r="L91" s="30" t="s">
        <v>503</v>
      </c>
      <c r="M91" s="157">
        <v>321</v>
      </c>
      <c r="N91" s="40">
        <v>0</v>
      </c>
      <c r="O91" s="34">
        <v>0</v>
      </c>
      <c r="P91" s="34">
        <v>0</v>
      </c>
      <c r="Q91" s="34">
        <v>0</v>
      </c>
      <c r="R91" s="34">
        <v>0</v>
      </c>
      <c r="S91" s="34">
        <v>0</v>
      </c>
      <c r="T91" s="34">
        <v>0</v>
      </c>
      <c r="U91" s="34">
        <v>0</v>
      </c>
      <c r="V91" s="131">
        <v>0</v>
      </c>
      <c r="W91" s="149">
        <v>0</v>
      </c>
      <c r="X91" s="40">
        <v>0</v>
      </c>
      <c r="Y91" s="34">
        <v>0</v>
      </c>
      <c r="Z91" s="34">
        <v>0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131">
        <v>0</v>
      </c>
      <c r="AG91" s="149">
        <v>0</v>
      </c>
      <c r="AH91" s="40">
        <f t="shared" si="77"/>
        <v>0</v>
      </c>
      <c r="AI91" s="34">
        <f t="shared" si="78"/>
        <v>0</v>
      </c>
      <c r="AJ91" s="34">
        <f t="shared" si="79"/>
        <v>0</v>
      </c>
      <c r="AK91" s="34">
        <f t="shared" si="80"/>
        <v>0</v>
      </c>
      <c r="AL91" s="34">
        <f t="shared" si="81"/>
        <v>0</v>
      </c>
      <c r="AM91" s="34">
        <f t="shared" si="82"/>
        <v>0</v>
      </c>
      <c r="AN91" s="34">
        <f t="shared" si="83"/>
        <v>4</v>
      </c>
      <c r="AO91" s="34">
        <f t="shared" si="84"/>
        <v>0</v>
      </c>
      <c r="AP91" s="131">
        <f t="shared" si="85"/>
        <v>0</v>
      </c>
      <c r="AQ91" s="149">
        <f t="shared" si="65"/>
        <v>4</v>
      </c>
      <c r="AR91" s="68" t="str">
        <f t="shared" si="75"/>
        <v>686EPS002</v>
      </c>
      <c r="AS91" s="733" t="s">
        <v>706</v>
      </c>
      <c r="AT91" s="733">
        <v>686</v>
      </c>
      <c r="AU91" s="733" t="s">
        <v>570</v>
      </c>
      <c r="AV91" s="734">
        <v>8</v>
      </c>
    </row>
    <row r="92" spans="2:48" ht="15" customHeight="1">
      <c r="B92" s="29" t="str">
        <f t="shared" si="66"/>
        <v>376EPS010</v>
      </c>
      <c r="C92" s="29" t="str">
        <f t="shared" si="67"/>
        <v>376EPS044</v>
      </c>
      <c r="D92" s="29" t="str">
        <f t="shared" si="68"/>
        <v>376EPS002</v>
      </c>
      <c r="E92" s="29" t="str">
        <f t="shared" si="69"/>
        <v>376EPS016</v>
      </c>
      <c r="F92" s="29" t="str">
        <f t="shared" si="70"/>
        <v>376EPS023</v>
      </c>
      <c r="G92" s="29" t="str">
        <f t="shared" si="71"/>
        <v>376EPS005</v>
      </c>
      <c r="H92" s="29" t="str">
        <f t="shared" si="72"/>
        <v>376EPS040</v>
      </c>
      <c r="I92" s="29" t="str">
        <f t="shared" si="73"/>
        <v>376EPS017</v>
      </c>
      <c r="J92" s="29" t="str">
        <f t="shared" si="74"/>
        <v>376EAS016</v>
      </c>
      <c r="K92" s="160" t="s">
        <v>377</v>
      </c>
      <c r="L92" s="30" t="s">
        <v>503</v>
      </c>
      <c r="M92" s="157">
        <v>376</v>
      </c>
      <c r="N92" s="40">
        <v>777</v>
      </c>
      <c r="O92" s="34">
        <v>0</v>
      </c>
      <c r="P92" s="34">
        <v>0</v>
      </c>
      <c r="Q92" s="34">
        <v>107</v>
      </c>
      <c r="R92" s="34">
        <v>0</v>
      </c>
      <c r="S92" s="34">
        <v>7</v>
      </c>
      <c r="T92" s="34">
        <v>0</v>
      </c>
      <c r="U92" s="34">
        <v>0</v>
      </c>
      <c r="V92" s="131">
        <v>0</v>
      </c>
      <c r="W92" s="149">
        <v>891</v>
      </c>
      <c r="X92" s="40">
        <v>92</v>
      </c>
      <c r="Y92" s="34">
        <v>0</v>
      </c>
      <c r="Z92" s="34">
        <v>0</v>
      </c>
      <c r="AA92" s="34">
        <v>6</v>
      </c>
      <c r="AB92" s="34">
        <v>0</v>
      </c>
      <c r="AC92" s="34">
        <v>15</v>
      </c>
      <c r="AD92" s="34">
        <v>0</v>
      </c>
      <c r="AE92" s="34">
        <v>0</v>
      </c>
      <c r="AF92" s="131">
        <v>0</v>
      </c>
      <c r="AG92" s="149">
        <v>113</v>
      </c>
      <c r="AH92" s="40">
        <f t="shared" si="77"/>
        <v>138</v>
      </c>
      <c r="AI92" s="34">
        <f t="shared" si="78"/>
        <v>0</v>
      </c>
      <c r="AJ92" s="34">
        <f t="shared" si="79"/>
        <v>1</v>
      </c>
      <c r="AK92" s="34">
        <f t="shared" si="80"/>
        <v>104</v>
      </c>
      <c r="AL92" s="34">
        <f t="shared" si="81"/>
        <v>0</v>
      </c>
      <c r="AM92" s="34">
        <f t="shared" si="82"/>
        <v>0</v>
      </c>
      <c r="AN92" s="34">
        <f t="shared" si="83"/>
        <v>28</v>
      </c>
      <c r="AO92" s="34">
        <f t="shared" si="84"/>
        <v>0</v>
      </c>
      <c r="AP92" s="131">
        <f t="shared" si="85"/>
        <v>0</v>
      </c>
      <c r="AQ92" s="149">
        <f t="shared" si="65"/>
        <v>271</v>
      </c>
      <c r="AR92" s="68" t="str">
        <f t="shared" si="75"/>
        <v>686EPS010</v>
      </c>
      <c r="AS92" s="733" t="s">
        <v>706</v>
      </c>
      <c r="AT92" s="733">
        <v>686</v>
      </c>
      <c r="AU92" s="733" t="s">
        <v>566</v>
      </c>
      <c r="AV92" s="734">
        <v>46</v>
      </c>
    </row>
    <row r="93" spans="2:48" ht="15" customHeight="1">
      <c r="B93" s="29" t="str">
        <f t="shared" si="66"/>
        <v>400EPS010</v>
      </c>
      <c r="C93" s="29" t="str">
        <f t="shared" si="67"/>
        <v>400EPS044</v>
      </c>
      <c r="D93" s="29" t="str">
        <f t="shared" si="68"/>
        <v>400EPS002</v>
      </c>
      <c r="E93" s="29" t="str">
        <f t="shared" si="69"/>
        <v>400EPS016</v>
      </c>
      <c r="F93" s="29" t="str">
        <f t="shared" si="70"/>
        <v>400EPS023</v>
      </c>
      <c r="G93" s="29" t="str">
        <f t="shared" si="71"/>
        <v>400EPS005</v>
      </c>
      <c r="H93" s="29" t="str">
        <f t="shared" si="72"/>
        <v>400EPS040</v>
      </c>
      <c r="I93" s="29" t="str">
        <f t="shared" si="73"/>
        <v>400EPS017</v>
      </c>
      <c r="J93" s="29" t="str">
        <f t="shared" si="74"/>
        <v>400EAS016</v>
      </c>
      <c r="K93" s="161" t="s">
        <v>378</v>
      </c>
      <c r="L93" s="30" t="s">
        <v>503</v>
      </c>
      <c r="M93" s="157">
        <v>400</v>
      </c>
      <c r="N93" s="40">
        <v>0</v>
      </c>
      <c r="O93" s="34">
        <v>0</v>
      </c>
      <c r="P93" s="34">
        <v>9</v>
      </c>
      <c r="Q93" s="34">
        <v>31</v>
      </c>
      <c r="R93" s="34">
        <v>0</v>
      </c>
      <c r="S93" s="34">
        <v>0</v>
      </c>
      <c r="T93" s="34">
        <v>0</v>
      </c>
      <c r="U93" s="34">
        <v>0</v>
      </c>
      <c r="V93" s="131">
        <v>0</v>
      </c>
      <c r="W93" s="149">
        <v>40</v>
      </c>
      <c r="X93" s="40">
        <v>0</v>
      </c>
      <c r="Y93" s="34">
        <v>0</v>
      </c>
      <c r="Z93" s="34">
        <v>6</v>
      </c>
      <c r="AA93" s="34">
        <v>11</v>
      </c>
      <c r="AB93" s="34">
        <v>0</v>
      </c>
      <c r="AC93" s="34">
        <v>0</v>
      </c>
      <c r="AD93" s="34">
        <v>0</v>
      </c>
      <c r="AE93" s="34">
        <v>0</v>
      </c>
      <c r="AF93" s="131">
        <v>0</v>
      </c>
      <c r="AG93" s="149">
        <v>17</v>
      </c>
      <c r="AH93" s="40">
        <f t="shared" si="77"/>
        <v>0</v>
      </c>
      <c r="AI93" s="34">
        <f t="shared" si="78"/>
        <v>0</v>
      </c>
      <c r="AJ93" s="34">
        <f t="shared" si="79"/>
        <v>13</v>
      </c>
      <c r="AK93" s="34">
        <f t="shared" si="80"/>
        <v>31</v>
      </c>
      <c r="AL93" s="34">
        <f t="shared" si="81"/>
        <v>0</v>
      </c>
      <c r="AM93" s="34">
        <f t="shared" si="82"/>
        <v>0</v>
      </c>
      <c r="AN93" s="34">
        <f t="shared" si="83"/>
        <v>8</v>
      </c>
      <c r="AO93" s="34">
        <f t="shared" si="84"/>
        <v>0</v>
      </c>
      <c r="AP93" s="131">
        <f t="shared" si="85"/>
        <v>0</v>
      </c>
      <c r="AQ93" s="149">
        <f t="shared" si="65"/>
        <v>52</v>
      </c>
      <c r="AR93" s="68" t="str">
        <f t="shared" si="75"/>
        <v>686EPS016</v>
      </c>
      <c r="AS93" s="733" t="s">
        <v>706</v>
      </c>
      <c r="AT93" s="733">
        <v>686</v>
      </c>
      <c r="AU93" s="733" t="s">
        <v>637</v>
      </c>
      <c r="AV93" s="734">
        <v>53</v>
      </c>
    </row>
    <row r="94" spans="2:48" ht="15" customHeight="1">
      <c r="B94" s="29" t="str">
        <f t="shared" si="66"/>
        <v>440EPS010</v>
      </c>
      <c r="C94" s="29" t="str">
        <f t="shared" si="67"/>
        <v>440EPS044</v>
      </c>
      <c r="D94" s="29" t="str">
        <f t="shared" si="68"/>
        <v>440EPS002</v>
      </c>
      <c r="E94" s="29" t="str">
        <f t="shared" si="69"/>
        <v>440EPS016</v>
      </c>
      <c r="F94" s="29" t="str">
        <f t="shared" si="70"/>
        <v>440EPS023</v>
      </c>
      <c r="G94" s="29" t="str">
        <f t="shared" si="71"/>
        <v>440EPS005</v>
      </c>
      <c r="H94" s="29" t="str">
        <f t="shared" si="72"/>
        <v>440EPS040</v>
      </c>
      <c r="I94" s="29" t="str">
        <f t="shared" si="73"/>
        <v>440EPS017</v>
      </c>
      <c r="J94" s="29" t="str">
        <f t="shared" si="74"/>
        <v>440EAS016</v>
      </c>
      <c r="K94" s="160" t="s">
        <v>379</v>
      </c>
      <c r="L94" s="30" t="s">
        <v>503</v>
      </c>
      <c r="M94" s="157">
        <v>440</v>
      </c>
      <c r="N94" s="40">
        <v>419</v>
      </c>
      <c r="O94" s="34">
        <v>2</v>
      </c>
      <c r="P94" s="34">
        <v>7</v>
      </c>
      <c r="Q94" s="34">
        <v>85</v>
      </c>
      <c r="R94" s="34">
        <v>0</v>
      </c>
      <c r="S94" s="34">
        <v>0</v>
      </c>
      <c r="T94" s="34">
        <v>0</v>
      </c>
      <c r="U94" s="34">
        <v>0</v>
      </c>
      <c r="V94" s="131">
        <v>0</v>
      </c>
      <c r="W94" s="149">
        <v>513</v>
      </c>
      <c r="X94" s="40">
        <v>31</v>
      </c>
      <c r="Y94" s="34">
        <v>0</v>
      </c>
      <c r="Z94" s="34">
        <v>18</v>
      </c>
      <c r="AA94" s="34">
        <v>14</v>
      </c>
      <c r="AB94" s="34">
        <v>0</v>
      </c>
      <c r="AC94" s="34">
        <v>2</v>
      </c>
      <c r="AD94" s="34">
        <v>0</v>
      </c>
      <c r="AE94" s="34">
        <v>0</v>
      </c>
      <c r="AF94" s="131">
        <v>0</v>
      </c>
      <c r="AG94" s="149">
        <v>65</v>
      </c>
      <c r="AH94" s="40">
        <f t="shared" si="77"/>
        <v>77</v>
      </c>
      <c r="AI94" s="34">
        <f t="shared" si="78"/>
        <v>0</v>
      </c>
      <c r="AJ94" s="34">
        <f t="shared" si="79"/>
        <v>28</v>
      </c>
      <c r="AK94" s="34">
        <f t="shared" si="80"/>
        <v>53</v>
      </c>
      <c r="AL94" s="34">
        <f t="shared" si="81"/>
        <v>0</v>
      </c>
      <c r="AM94" s="34">
        <f t="shared" si="82"/>
        <v>1</v>
      </c>
      <c r="AN94" s="34">
        <f t="shared" si="83"/>
        <v>24</v>
      </c>
      <c r="AO94" s="34">
        <f t="shared" si="84"/>
        <v>0</v>
      </c>
      <c r="AP94" s="131">
        <f t="shared" si="85"/>
        <v>0</v>
      </c>
      <c r="AQ94" s="149">
        <f t="shared" si="65"/>
        <v>183</v>
      </c>
      <c r="AR94" s="68" t="str">
        <f t="shared" si="75"/>
        <v>686EPS040</v>
      </c>
      <c r="AS94" s="733" t="s">
        <v>706</v>
      </c>
      <c r="AT94" s="733">
        <v>686</v>
      </c>
      <c r="AU94" s="733" t="s">
        <v>572</v>
      </c>
      <c r="AV94" s="734">
        <v>35</v>
      </c>
    </row>
    <row r="95" spans="2:48" ht="15" customHeight="1">
      <c r="B95" s="29" t="str">
        <f t="shared" si="66"/>
        <v>483EPS010</v>
      </c>
      <c r="C95" s="29" t="str">
        <f t="shared" si="67"/>
        <v>483EPS044</v>
      </c>
      <c r="D95" s="29" t="str">
        <f t="shared" si="68"/>
        <v>483EPS002</v>
      </c>
      <c r="E95" s="29" t="str">
        <f t="shared" si="69"/>
        <v>483EPS016</v>
      </c>
      <c r="F95" s="29" t="str">
        <f t="shared" si="70"/>
        <v>483EPS023</v>
      </c>
      <c r="G95" s="29" t="str">
        <f t="shared" si="71"/>
        <v>483EPS005</v>
      </c>
      <c r="H95" s="29" t="str">
        <f t="shared" si="72"/>
        <v>483EPS040</v>
      </c>
      <c r="I95" s="29" t="str">
        <f t="shared" si="73"/>
        <v>483EPS017</v>
      </c>
      <c r="J95" s="29" t="str">
        <f t="shared" si="74"/>
        <v>483EAS016</v>
      </c>
      <c r="K95" s="160" t="s">
        <v>380</v>
      </c>
      <c r="L95" s="30" t="s">
        <v>503</v>
      </c>
      <c r="M95" s="157">
        <v>483</v>
      </c>
      <c r="N95" s="40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131">
        <v>0</v>
      </c>
      <c r="W95" s="149">
        <v>0</v>
      </c>
      <c r="X95" s="40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0</v>
      </c>
      <c r="AF95" s="131">
        <v>0</v>
      </c>
      <c r="AG95" s="149">
        <v>0</v>
      </c>
      <c r="AH95" s="40">
        <f t="shared" si="77"/>
        <v>0</v>
      </c>
      <c r="AI95" s="34">
        <f t="shared" si="78"/>
        <v>0</v>
      </c>
      <c r="AJ95" s="34">
        <f t="shared" si="79"/>
        <v>0</v>
      </c>
      <c r="AK95" s="34">
        <f t="shared" si="80"/>
        <v>0</v>
      </c>
      <c r="AL95" s="34">
        <f t="shared" si="81"/>
        <v>0</v>
      </c>
      <c r="AM95" s="34">
        <f t="shared" si="82"/>
        <v>0</v>
      </c>
      <c r="AN95" s="34">
        <f t="shared" si="83"/>
        <v>1</v>
      </c>
      <c r="AO95" s="34">
        <f t="shared" si="84"/>
        <v>0</v>
      </c>
      <c r="AP95" s="131">
        <f t="shared" si="85"/>
        <v>0</v>
      </c>
      <c r="AQ95" s="149">
        <f t="shared" si="65"/>
        <v>1</v>
      </c>
      <c r="AR95" s="68" t="str">
        <f t="shared" si="75"/>
        <v>819EPS040</v>
      </c>
      <c r="AS95" s="733" t="s">
        <v>706</v>
      </c>
      <c r="AT95" s="733">
        <v>819</v>
      </c>
      <c r="AU95" s="733" t="s">
        <v>572</v>
      </c>
      <c r="AV95" s="734">
        <v>3</v>
      </c>
    </row>
    <row r="96" spans="2:48" ht="15" customHeight="1">
      <c r="B96" s="29" t="str">
        <f t="shared" si="66"/>
        <v>541EPS010</v>
      </c>
      <c r="C96" s="29" t="str">
        <f t="shared" si="67"/>
        <v>541EPS044</v>
      </c>
      <c r="D96" s="29" t="str">
        <f t="shared" si="68"/>
        <v>541EPS002</v>
      </c>
      <c r="E96" s="29" t="str">
        <f t="shared" si="69"/>
        <v>541EPS016</v>
      </c>
      <c r="F96" s="29" t="str">
        <f t="shared" si="70"/>
        <v>541EPS023</v>
      </c>
      <c r="G96" s="29" t="str">
        <f t="shared" si="71"/>
        <v>541EPS005</v>
      </c>
      <c r="H96" s="29" t="str">
        <f t="shared" si="72"/>
        <v>541EPS040</v>
      </c>
      <c r="I96" s="29" t="str">
        <f t="shared" si="73"/>
        <v>541EPS017</v>
      </c>
      <c r="J96" s="29" t="str">
        <f t="shared" si="74"/>
        <v>541EAS016</v>
      </c>
      <c r="K96" s="165" t="s">
        <v>381</v>
      </c>
      <c r="L96" s="30" t="s">
        <v>503</v>
      </c>
      <c r="M96" s="157">
        <v>541</v>
      </c>
      <c r="N96" s="40">
        <v>0</v>
      </c>
      <c r="O96" s="34">
        <v>0</v>
      </c>
      <c r="P96" s="34">
        <v>9</v>
      </c>
      <c r="Q96" s="34">
        <v>7</v>
      </c>
      <c r="R96" s="34">
        <v>0</v>
      </c>
      <c r="S96" s="34">
        <v>0</v>
      </c>
      <c r="T96" s="34">
        <v>0</v>
      </c>
      <c r="U96" s="34">
        <v>0</v>
      </c>
      <c r="V96" s="131">
        <v>0</v>
      </c>
      <c r="W96" s="149">
        <v>16</v>
      </c>
      <c r="X96" s="40">
        <v>0</v>
      </c>
      <c r="Y96" s="34">
        <v>0</v>
      </c>
      <c r="Z96" s="34">
        <v>10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131">
        <v>0</v>
      </c>
      <c r="AG96" s="149">
        <v>10</v>
      </c>
      <c r="AH96" s="40">
        <f t="shared" si="77"/>
        <v>0</v>
      </c>
      <c r="AI96" s="34">
        <f t="shared" si="78"/>
        <v>0</v>
      </c>
      <c r="AJ96" s="34">
        <f t="shared" si="79"/>
        <v>11</v>
      </c>
      <c r="AK96" s="34">
        <f t="shared" si="80"/>
        <v>0</v>
      </c>
      <c r="AL96" s="34">
        <f t="shared" si="81"/>
        <v>0</v>
      </c>
      <c r="AM96" s="34">
        <f t="shared" si="82"/>
        <v>0</v>
      </c>
      <c r="AN96" s="34">
        <f t="shared" si="83"/>
        <v>3</v>
      </c>
      <c r="AO96" s="34">
        <f t="shared" si="84"/>
        <v>0</v>
      </c>
      <c r="AP96" s="131">
        <f t="shared" si="85"/>
        <v>0</v>
      </c>
      <c r="AQ96" s="149">
        <f t="shared" si="65"/>
        <v>14</v>
      </c>
      <c r="AR96" s="68" t="str">
        <f t="shared" si="75"/>
        <v>887EPS002</v>
      </c>
      <c r="AS96" s="733" t="s">
        <v>706</v>
      </c>
      <c r="AT96" s="733">
        <v>887</v>
      </c>
      <c r="AU96" s="733" t="s">
        <v>570</v>
      </c>
      <c r="AV96" s="734">
        <v>1</v>
      </c>
    </row>
    <row r="97" spans="2:48" ht="15" customHeight="1">
      <c r="B97" s="29" t="str">
        <f t="shared" si="66"/>
        <v>607EPS010</v>
      </c>
      <c r="C97" s="29" t="str">
        <f t="shared" si="67"/>
        <v>607EPS044</v>
      </c>
      <c r="D97" s="29" t="str">
        <f t="shared" si="68"/>
        <v>607EPS002</v>
      </c>
      <c r="E97" s="29" t="str">
        <f t="shared" si="69"/>
        <v>607EPS016</v>
      </c>
      <c r="F97" s="29" t="str">
        <f t="shared" si="70"/>
        <v>607EPS023</v>
      </c>
      <c r="G97" s="29" t="str">
        <f t="shared" si="71"/>
        <v>607EPS005</v>
      </c>
      <c r="H97" s="29" t="str">
        <f t="shared" si="72"/>
        <v>607EPS040</v>
      </c>
      <c r="I97" s="29" t="str">
        <f t="shared" si="73"/>
        <v>607EPS017</v>
      </c>
      <c r="J97" s="29" t="str">
        <f t="shared" si="74"/>
        <v>607EAS016</v>
      </c>
      <c r="K97" s="160" t="s">
        <v>382</v>
      </c>
      <c r="L97" s="30" t="s">
        <v>503</v>
      </c>
      <c r="M97" s="157">
        <v>607</v>
      </c>
      <c r="N97" s="40">
        <v>0</v>
      </c>
      <c r="O97" s="34">
        <v>0</v>
      </c>
      <c r="P97" s="34">
        <v>0</v>
      </c>
      <c r="Q97" s="34">
        <v>16</v>
      </c>
      <c r="R97" s="34">
        <v>0</v>
      </c>
      <c r="S97" s="34">
        <v>0</v>
      </c>
      <c r="T97" s="34">
        <v>0</v>
      </c>
      <c r="U97" s="34">
        <v>0</v>
      </c>
      <c r="V97" s="131">
        <v>0</v>
      </c>
      <c r="W97" s="149">
        <v>16</v>
      </c>
      <c r="X97" s="40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131">
        <v>0</v>
      </c>
      <c r="AG97" s="149">
        <v>0</v>
      </c>
      <c r="AH97" s="40">
        <f t="shared" si="77"/>
        <v>0</v>
      </c>
      <c r="AI97" s="34">
        <f t="shared" si="78"/>
        <v>0</v>
      </c>
      <c r="AJ97" s="34">
        <f t="shared" si="79"/>
        <v>0</v>
      </c>
      <c r="AK97" s="34">
        <f t="shared" si="80"/>
        <v>0</v>
      </c>
      <c r="AL97" s="34">
        <f t="shared" si="81"/>
        <v>0</v>
      </c>
      <c r="AM97" s="34">
        <f t="shared" si="82"/>
        <v>0</v>
      </c>
      <c r="AN97" s="34">
        <f t="shared" si="83"/>
        <v>13</v>
      </c>
      <c r="AO97" s="34">
        <f t="shared" si="84"/>
        <v>0</v>
      </c>
      <c r="AP97" s="131">
        <f t="shared" si="85"/>
        <v>0</v>
      </c>
      <c r="AQ97" s="149">
        <f t="shared" si="65"/>
        <v>13</v>
      </c>
      <c r="AR97" s="68" t="str">
        <f t="shared" si="75"/>
        <v>887EPS010</v>
      </c>
      <c r="AS97" s="733" t="s">
        <v>706</v>
      </c>
      <c r="AT97" s="733">
        <v>887</v>
      </c>
      <c r="AU97" s="733" t="s">
        <v>566</v>
      </c>
      <c r="AV97" s="734">
        <v>10</v>
      </c>
    </row>
    <row r="98" spans="2:48" ht="15" customHeight="1">
      <c r="B98" s="29" t="str">
        <f t="shared" si="66"/>
        <v>615EPS010</v>
      </c>
      <c r="C98" s="29" t="str">
        <f t="shared" si="67"/>
        <v>615EPS044</v>
      </c>
      <c r="D98" s="29" t="str">
        <f t="shared" si="68"/>
        <v>615EPS002</v>
      </c>
      <c r="E98" s="29" t="str">
        <f t="shared" si="69"/>
        <v>615EPS016</v>
      </c>
      <c r="F98" s="29" t="str">
        <f t="shared" si="70"/>
        <v>615EPS023</v>
      </c>
      <c r="G98" s="29" t="str">
        <f t="shared" si="71"/>
        <v>615EPS005</v>
      </c>
      <c r="H98" s="29" t="str">
        <f t="shared" si="72"/>
        <v>615EPS040</v>
      </c>
      <c r="I98" s="29" t="str">
        <f t="shared" si="73"/>
        <v>615EPS017</v>
      </c>
      <c r="J98" s="29" t="str">
        <f t="shared" si="74"/>
        <v>615EAS016</v>
      </c>
      <c r="K98" s="160" t="s">
        <v>383</v>
      </c>
      <c r="L98" s="30" t="s">
        <v>503</v>
      </c>
      <c r="M98" s="157">
        <v>615</v>
      </c>
      <c r="N98" s="40">
        <v>2415</v>
      </c>
      <c r="O98" s="34">
        <v>0</v>
      </c>
      <c r="P98" s="34">
        <v>65</v>
      </c>
      <c r="Q98" s="34">
        <v>141</v>
      </c>
      <c r="R98" s="34">
        <v>0</v>
      </c>
      <c r="S98" s="34">
        <v>87</v>
      </c>
      <c r="T98" s="34">
        <v>0</v>
      </c>
      <c r="U98" s="34">
        <v>0</v>
      </c>
      <c r="V98" s="131">
        <v>0</v>
      </c>
      <c r="W98" s="149">
        <v>2708</v>
      </c>
      <c r="X98" s="40">
        <v>243</v>
      </c>
      <c r="Y98" s="34">
        <v>0</v>
      </c>
      <c r="Z98" s="34">
        <v>84</v>
      </c>
      <c r="AA98" s="34">
        <v>38</v>
      </c>
      <c r="AB98" s="34">
        <v>0</v>
      </c>
      <c r="AC98" s="34">
        <v>194</v>
      </c>
      <c r="AD98" s="34">
        <v>0</v>
      </c>
      <c r="AE98" s="34">
        <v>0</v>
      </c>
      <c r="AF98" s="131">
        <v>0</v>
      </c>
      <c r="AG98" s="149">
        <v>559</v>
      </c>
      <c r="AH98" s="40">
        <f t="shared" si="77"/>
        <v>439</v>
      </c>
      <c r="AI98" s="34">
        <f t="shared" si="78"/>
        <v>0</v>
      </c>
      <c r="AJ98" s="34">
        <f t="shared" si="79"/>
        <v>96</v>
      </c>
      <c r="AK98" s="34">
        <f t="shared" si="80"/>
        <v>147</v>
      </c>
      <c r="AL98" s="34">
        <f t="shared" si="81"/>
        <v>0</v>
      </c>
      <c r="AM98" s="34">
        <f t="shared" si="82"/>
        <v>147</v>
      </c>
      <c r="AN98" s="34">
        <f t="shared" si="83"/>
        <v>88</v>
      </c>
      <c r="AO98" s="34">
        <f t="shared" si="84"/>
        <v>0</v>
      </c>
      <c r="AP98" s="131">
        <f t="shared" si="85"/>
        <v>0</v>
      </c>
      <c r="AQ98" s="149">
        <f t="shared" si="65"/>
        <v>917</v>
      </c>
      <c r="AR98" s="68" t="str">
        <f t="shared" si="75"/>
        <v>887EPS016</v>
      </c>
      <c r="AS98" s="733" t="s">
        <v>706</v>
      </c>
      <c r="AT98" s="733">
        <v>887</v>
      </c>
      <c r="AU98" s="733" t="s">
        <v>637</v>
      </c>
      <c r="AV98" s="734">
        <v>47</v>
      </c>
    </row>
    <row r="99" spans="2:48" ht="15" customHeight="1">
      <c r="B99" s="29" t="str">
        <f t="shared" si="66"/>
        <v>649EPS010</v>
      </c>
      <c r="C99" s="29" t="str">
        <f t="shared" si="67"/>
        <v>649EPS044</v>
      </c>
      <c r="D99" s="29" t="str">
        <f t="shared" si="68"/>
        <v>649EPS002</v>
      </c>
      <c r="E99" s="29" t="str">
        <f t="shared" si="69"/>
        <v>649EPS016</v>
      </c>
      <c r="F99" s="29" t="str">
        <f t="shared" si="70"/>
        <v>649EPS023</v>
      </c>
      <c r="G99" s="29" t="str">
        <f t="shared" si="71"/>
        <v>649EPS005</v>
      </c>
      <c r="H99" s="29" t="str">
        <f t="shared" si="72"/>
        <v>649EPS040</v>
      </c>
      <c r="I99" s="29" t="str">
        <f t="shared" si="73"/>
        <v>649EPS017</v>
      </c>
      <c r="J99" s="29" t="str">
        <f t="shared" si="74"/>
        <v>649EAS016</v>
      </c>
      <c r="K99" s="160" t="s">
        <v>384</v>
      </c>
      <c r="L99" s="30" t="s">
        <v>503</v>
      </c>
      <c r="M99" s="157">
        <v>649</v>
      </c>
      <c r="N99" s="40">
        <v>0</v>
      </c>
      <c r="O99" s="34">
        <v>0</v>
      </c>
      <c r="P99" s="34">
        <v>0</v>
      </c>
      <c r="Q99" s="34">
        <v>1</v>
      </c>
      <c r="R99" s="34">
        <v>0</v>
      </c>
      <c r="S99" s="34">
        <v>0</v>
      </c>
      <c r="T99" s="34">
        <v>0</v>
      </c>
      <c r="U99" s="34">
        <v>0</v>
      </c>
      <c r="V99" s="131">
        <v>0</v>
      </c>
      <c r="W99" s="149">
        <v>1</v>
      </c>
      <c r="X99" s="40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131">
        <v>0</v>
      </c>
      <c r="AG99" s="149">
        <v>0</v>
      </c>
      <c r="AH99" s="40">
        <f t="shared" si="77"/>
        <v>0</v>
      </c>
      <c r="AI99" s="34">
        <f t="shared" si="78"/>
        <v>0</v>
      </c>
      <c r="AJ99" s="34">
        <f t="shared" si="79"/>
        <v>0</v>
      </c>
      <c r="AK99" s="34">
        <f t="shared" si="80"/>
        <v>0</v>
      </c>
      <c r="AL99" s="34">
        <f t="shared" si="81"/>
        <v>0</v>
      </c>
      <c r="AM99" s="34">
        <f t="shared" si="82"/>
        <v>0</v>
      </c>
      <c r="AN99" s="34">
        <f t="shared" si="83"/>
        <v>19</v>
      </c>
      <c r="AO99" s="34">
        <f t="shared" si="84"/>
        <v>0</v>
      </c>
      <c r="AP99" s="131">
        <f t="shared" si="85"/>
        <v>0</v>
      </c>
      <c r="AQ99" s="149">
        <f t="shared" si="65"/>
        <v>19</v>
      </c>
      <c r="AR99" s="68" t="str">
        <f t="shared" si="75"/>
        <v>887EPS040</v>
      </c>
      <c r="AS99" s="733" t="s">
        <v>706</v>
      </c>
      <c r="AT99" s="733">
        <v>887</v>
      </c>
      <c r="AU99" s="733" t="s">
        <v>572</v>
      </c>
      <c r="AV99" s="734">
        <v>17</v>
      </c>
    </row>
    <row r="100" spans="2:48" ht="15" customHeight="1">
      <c r="B100" s="29" t="str">
        <f t="shared" si="66"/>
        <v>652EPS010</v>
      </c>
      <c r="C100" s="29" t="str">
        <f t="shared" si="67"/>
        <v>652EPS044</v>
      </c>
      <c r="D100" s="29" t="str">
        <f t="shared" si="68"/>
        <v>652EPS002</v>
      </c>
      <c r="E100" s="29" t="str">
        <f t="shared" si="69"/>
        <v>652EPS016</v>
      </c>
      <c r="F100" s="29" t="str">
        <f t="shared" si="70"/>
        <v>652EPS023</v>
      </c>
      <c r="G100" s="29" t="str">
        <f t="shared" si="71"/>
        <v>652EPS005</v>
      </c>
      <c r="H100" s="29" t="str">
        <f t="shared" si="72"/>
        <v>652EPS040</v>
      </c>
      <c r="I100" s="29" t="str">
        <f t="shared" si="73"/>
        <v>652EPS017</v>
      </c>
      <c r="J100" s="29" t="str">
        <f t="shared" si="74"/>
        <v>652EAS016</v>
      </c>
      <c r="K100" s="160" t="s">
        <v>385</v>
      </c>
      <c r="L100" s="30" t="s">
        <v>503</v>
      </c>
      <c r="M100" s="157">
        <v>652</v>
      </c>
      <c r="N100" s="40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131">
        <v>0</v>
      </c>
      <c r="W100" s="149">
        <v>0</v>
      </c>
      <c r="X100" s="40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131">
        <v>0</v>
      </c>
      <c r="AG100" s="149">
        <v>0</v>
      </c>
      <c r="AH100" s="40">
        <f t="shared" si="77"/>
        <v>0</v>
      </c>
      <c r="AI100" s="34">
        <f t="shared" si="78"/>
        <v>0</v>
      </c>
      <c r="AJ100" s="34">
        <f t="shared" si="79"/>
        <v>0</v>
      </c>
      <c r="AK100" s="34">
        <f t="shared" si="80"/>
        <v>0</v>
      </c>
      <c r="AL100" s="34">
        <f t="shared" si="81"/>
        <v>0</v>
      </c>
      <c r="AM100" s="34">
        <f t="shared" si="82"/>
        <v>0</v>
      </c>
      <c r="AN100" s="34">
        <f t="shared" si="83"/>
        <v>2</v>
      </c>
      <c r="AO100" s="34">
        <f t="shared" si="84"/>
        <v>0</v>
      </c>
      <c r="AP100" s="131">
        <f t="shared" si="85"/>
        <v>0</v>
      </c>
      <c r="AQ100" s="149">
        <f t="shared" si="65"/>
        <v>2</v>
      </c>
      <c r="AR100" s="68" t="str">
        <f t="shared" si="75"/>
        <v>2EPS040</v>
      </c>
      <c r="AS100" s="733" t="s">
        <v>708</v>
      </c>
      <c r="AT100" s="733">
        <v>2</v>
      </c>
      <c r="AU100" s="733" t="s">
        <v>572</v>
      </c>
      <c r="AV100" s="734">
        <v>12</v>
      </c>
    </row>
    <row r="101" spans="2:48" ht="15" customHeight="1">
      <c r="B101" s="29" t="str">
        <f t="shared" si="66"/>
        <v>660EPS010</v>
      </c>
      <c r="C101" s="29" t="str">
        <f t="shared" si="67"/>
        <v>660EPS044</v>
      </c>
      <c r="D101" s="29" t="str">
        <f t="shared" si="68"/>
        <v>660EPS002</v>
      </c>
      <c r="E101" s="29" t="str">
        <f t="shared" si="69"/>
        <v>660EPS016</v>
      </c>
      <c r="F101" s="29" t="str">
        <f t="shared" si="70"/>
        <v>660EPS023</v>
      </c>
      <c r="G101" s="29" t="str">
        <f t="shared" si="71"/>
        <v>660EPS005</v>
      </c>
      <c r="H101" s="29" t="str">
        <f t="shared" si="72"/>
        <v>660EPS040</v>
      </c>
      <c r="I101" s="29" t="str">
        <f t="shared" si="73"/>
        <v>660EPS017</v>
      </c>
      <c r="J101" s="29" t="str">
        <f t="shared" si="74"/>
        <v>660EAS016</v>
      </c>
      <c r="K101" s="160" t="s">
        <v>386</v>
      </c>
      <c r="L101" s="30" t="s">
        <v>503</v>
      </c>
      <c r="M101" s="157">
        <v>660</v>
      </c>
      <c r="N101" s="40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131">
        <v>0</v>
      </c>
      <c r="W101" s="149">
        <v>0</v>
      </c>
      <c r="X101" s="40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131">
        <v>0</v>
      </c>
      <c r="AG101" s="149">
        <v>0</v>
      </c>
      <c r="AH101" s="40">
        <f t="shared" si="77"/>
        <v>0</v>
      </c>
      <c r="AI101" s="34">
        <f t="shared" si="78"/>
        <v>0</v>
      </c>
      <c r="AJ101" s="34">
        <f t="shared" si="79"/>
        <v>0</v>
      </c>
      <c r="AK101" s="34">
        <f t="shared" si="80"/>
        <v>0</v>
      </c>
      <c r="AL101" s="34">
        <f t="shared" si="81"/>
        <v>0</v>
      </c>
      <c r="AM101" s="34">
        <f t="shared" si="82"/>
        <v>0</v>
      </c>
      <c r="AN101" s="34">
        <f t="shared" si="83"/>
        <v>7</v>
      </c>
      <c r="AO101" s="34">
        <f t="shared" si="84"/>
        <v>0</v>
      </c>
      <c r="AP101" s="131">
        <f t="shared" si="85"/>
        <v>0</v>
      </c>
      <c r="AQ101" s="149">
        <f t="shared" si="65"/>
        <v>7</v>
      </c>
      <c r="AR101" s="68" t="str">
        <f t="shared" si="75"/>
        <v>21EPS040</v>
      </c>
      <c r="AS101" s="733" t="s">
        <v>708</v>
      </c>
      <c r="AT101" s="733">
        <v>21</v>
      </c>
      <c r="AU101" s="733" t="s">
        <v>572</v>
      </c>
      <c r="AV101" s="734">
        <v>2</v>
      </c>
    </row>
    <row r="102" spans="2:48" ht="15" customHeight="1">
      <c r="B102" s="29" t="str">
        <f t="shared" si="66"/>
        <v>667EPS010</v>
      </c>
      <c r="C102" s="29" t="str">
        <f t="shared" si="67"/>
        <v>667EPS044</v>
      </c>
      <c r="D102" s="29" t="str">
        <f t="shared" si="68"/>
        <v>667EPS002</v>
      </c>
      <c r="E102" s="29" t="str">
        <f t="shared" si="69"/>
        <v>667EPS016</v>
      </c>
      <c r="F102" s="29" t="str">
        <f t="shared" si="70"/>
        <v>667EPS023</v>
      </c>
      <c r="G102" s="29" t="str">
        <f t="shared" si="71"/>
        <v>667EPS005</v>
      </c>
      <c r="H102" s="29" t="str">
        <f t="shared" si="72"/>
        <v>667EPS040</v>
      </c>
      <c r="I102" s="29" t="str">
        <f t="shared" si="73"/>
        <v>667EPS017</v>
      </c>
      <c r="J102" s="29" t="str">
        <f t="shared" si="74"/>
        <v>667EAS016</v>
      </c>
      <c r="K102" s="160" t="s">
        <v>387</v>
      </c>
      <c r="L102" s="30" t="s">
        <v>503</v>
      </c>
      <c r="M102" s="157">
        <v>667</v>
      </c>
      <c r="N102" s="40">
        <v>0</v>
      </c>
      <c r="O102" s="34">
        <v>0</v>
      </c>
      <c r="P102" s="34">
        <v>0</v>
      </c>
      <c r="Q102" s="34">
        <v>3</v>
      </c>
      <c r="R102" s="34">
        <v>0</v>
      </c>
      <c r="S102" s="34">
        <v>0</v>
      </c>
      <c r="T102" s="34">
        <v>0</v>
      </c>
      <c r="U102" s="34">
        <v>0</v>
      </c>
      <c r="V102" s="131">
        <v>0</v>
      </c>
      <c r="W102" s="149">
        <v>3</v>
      </c>
      <c r="X102" s="40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131">
        <v>0</v>
      </c>
      <c r="AG102" s="149">
        <v>0</v>
      </c>
      <c r="AH102" s="40">
        <f t="shared" si="77"/>
        <v>0</v>
      </c>
      <c r="AI102" s="34">
        <f t="shared" si="78"/>
        <v>0</v>
      </c>
      <c r="AJ102" s="34">
        <f t="shared" si="79"/>
        <v>0</v>
      </c>
      <c r="AK102" s="34">
        <f t="shared" si="80"/>
        <v>0</v>
      </c>
      <c r="AL102" s="34">
        <f t="shared" si="81"/>
        <v>0</v>
      </c>
      <c r="AM102" s="34">
        <f t="shared" si="82"/>
        <v>0</v>
      </c>
      <c r="AN102" s="34">
        <f t="shared" si="83"/>
        <v>15</v>
      </c>
      <c r="AO102" s="34">
        <f t="shared" si="84"/>
        <v>0</v>
      </c>
      <c r="AP102" s="131">
        <f t="shared" si="85"/>
        <v>0</v>
      </c>
      <c r="AQ102" s="149">
        <f t="shared" si="65"/>
        <v>15</v>
      </c>
      <c r="AR102" s="68" t="str">
        <f t="shared" si="75"/>
        <v>55EPS040</v>
      </c>
      <c r="AS102" s="733" t="s">
        <v>708</v>
      </c>
      <c r="AT102" s="733">
        <v>55</v>
      </c>
      <c r="AU102" s="733" t="s">
        <v>572</v>
      </c>
      <c r="AV102" s="734">
        <v>2</v>
      </c>
    </row>
    <row r="103" spans="2:48" ht="15" customHeight="1">
      <c r="B103" s="29" t="str">
        <f t="shared" si="66"/>
        <v>674EPS010</v>
      </c>
      <c r="C103" s="29" t="str">
        <f t="shared" si="67"/>
        <v>674EPS044</v>
      </c>
      <c r="D103" s="29" t="str">
        <f t="shared" si="68"/>
        <v>674EPS002</v>
      </c>
      <c r="E103" s="29" t="str">
        <f t="shared" si="69"/>
        <v>674EPS016</v>
      </c>
      <c r="F103" s="29" t="str">
        <f t="shared" si="70"/>
        <v>674EPS023</v>
      </c>
      <c r="G103" s="29" t="str">
        <f t="shared" si="71"/>
        <v>674EPS005</v>
      </c>
      <c r="H103" s="29" t="str">
        <f t="shared" si="72"/>
        <v>674EPS040</v>
      </c>
      <c r="I103" s="29" t="str">
        <f t="shared" si="73"/>
        <v>674EPS017</v>
      </c>
      <c r="J103" s="29" t="str">
        <f t="shared" si="74"/>
        <v>674EAS016</v>
      </c>
      <c r="K103" s="160" t="s">
        <v>388</v>
      </c>
      <c r="L103" s="30" t="s">
        <v>503</v>
      </c>
      <c r="M103" s="157">
        <v>674</v>
      </c>
      <c r="N103" s="40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1</v>
      </c>
      <c r="T103" s="34">
        <v>0</v>
      </c>
      <c r="U103" s="34">
        <v>0</v>
      </c>
      <c r="V103" s="131">
        <v>0</v>
      </c>
      <c r="W103" s="149">
        <v>1</v>
      </c>
      <c r="X103" s="40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131">
        <v>0</v>
      </c>
      <c r="AG103" s="149">
        <v>0</v>
      </c>
      <c r="AH103" s="40">
        <f t="shared" si="77"/>
        <v>0</v>
      </c>
      <c r="AI103" s="34">
        <f t="shared" si="78"/>
        <v>0</v>
      </c>
      <c r="AJ103" s="34">
        <f t="shared" si="79"/>
        <v>0</v>
      </c>
      <c r="AK103" s="34">
        <f t="shared" si="80"/>
        <v>0</v>
      </c>
      <c r="AL103" s="34">
        <f t="shared" si="81"/>
        <v>0</v>
      </c>
      <c r="AM103" s="34">
        <f t="shared" si="82"/>
        <v>0</v>
      </c>
      <c r="AN103" s="34">
        <f t="shared" si="83"/>
        <v>10</v>
      </c>
      <c r="AO103" s="34">
        <f t="shared" si="84"/>
        <v>0</v>
      </c>
      <c r="AP103" s="131">
        <f t="shared" si="85"/>
        <v>0</v>
      </c>
      <c r="AQ103" s="149">
        <f t="shared" si="65"/>
        <v>10</v>
      </c>
      <c r="AR103" s="68" t="str">
        <f t="shared" si="75"/>
        <v>148EPS016</v>
      </c>
      <c r="AS103" s="733" t="s">
        <v>708</v>
      </c>
      <c r="AT103" s="733">
        <v>148</v>
      </c>
      <c r="AU103" s="733" t="s">
        <v>637</v>
      </c>
      <c r="AV103" s="734">
        <v>40</v>
      </c>
    </row>
    <row r="104" spans="2:48" ht="15" customHeight="1">
      <c r="B104" s="29" t="str">
        <f t="shared" ref="B104:B140" si="86">CONCATENATE(M104,$AH$5)</f>
        <v>697EPS010</v>
      </c>
      <c r="C104" s="29" t="str">
        <f t="shared" ref="C104:C140" si="87">CONCATENATE(M104,$AI$5)</f>
        <v>697EPS044</v>
      </c>
      <c r="D104" s="29" t="str">
        <f t="shared" ref="D104:D140" si="88">CONCATENATE(M104,$AJ$5)</f>
        <v>697EPS002</v>
      </c>
      <c r="E104" s="29" t="str">
        <f t="shared" ref="E104:E140" si="89">CONCATENATE(M104,$AK$5)</f>
        <v>697EPS016</v>
      </c>
      <c r="F104" s="29" t="str">
        <f t="shared" ref="F104:F140" si="90">CONCATENATE(M104,$AL$5)</f>
        <v>697EPS023</v>
      </c>
      <c r="G104" s="29" t="str">
        <f t="shared" ref="G104:G140" si="91">CONCATENATE(M104,$AM$5)</f>
        <v>697EPS005</v>
      </c>
      <c r="H104" s="29" t="str">
        <f t="shared" ref="H104:H140" si="92">CONCATENATE(M104,$AN$5)</f>
        <v>697EPS040</v>
      </c>
      <c r="I104" s="29" t="str">
        <f t="shared" ref="I104:I140" si="93">CONCATENATE(M104,$AO$5)</f>
        <v>697EPS017</v>
      </c>
      <c r="J104" s="29" t="str">
        <f t="shared" ref="J104:J140" si="94">CONCATENATE(M104,$AP$5)</f>
        <v>697EAS016</v>
      </c>
      <c r="K104" s="166" t="s">
        <v>389</v>
      </c>
      <c r="L104" s="30" t="s">
        <v>503</v>
      </c>
      <c r="M104" s="157">
        <v>697</v>
      </c>
      <c r="N104" s="40">
        <v>0</v>
      </c>
      <c r="O104" s="34">
        <v>0</v>
      </c>
      <c r="P104" s="34">
        <v>0</v>
      </c>
      <c r="Q104" s="34">
        <v>38</v>
      </c>
      <c r="R104" s="34">
        <v>0</v>
      </c>
      <c r="S104" s="34">
        <v>1</v>
      </c>
      <c r="T104" s="34">
        <v>0</v>
      </c>
      <c r="U104" s="34">
        <v>0</v>
      </c>
      <c r="V104" s="131">
        <v>0</v>
      </c>
      <c r="W104" s="149">
        <v>39</v>
      </c>
      <c r="X104" s="40">
        <v>0</v>
      </c>
      <c r="Y104" s="34">
        <v>0</v>
      </c>
      <c r="Z104" s="34">
        <v>0</v>
      </c>
      <c r="AA104" s="34">
        <v>11</v>
      </c>
      <c r="AB104" s="34">
        <v>0</v>
      </c>
      <c r="AC104" s="34">
        <v>0</v>
      </c>
      <c r="AD104" s="34">
        <v>0</v>
      </c>
      <c r="AE104" s="34">
        <v>0</v>
      </c>
      <c r="AF104" s="131">
        <v>0</v>
      </c>
      <c r="AG104" s="149">
        <v>11</v>
      </c>
      <c r="AH104" s="40">
        <f t="shared" si="77"/>
        <v>0</v>
      </c>
      <c r="AI104" s="34">
        <f t="shared" si="78"/>
        <v>0</v>
      </c>
      <c r="AJ104" s="34">
        <f t="shared" si="79"/>
        <v>0</v>
      </c>
      <c r="AK104" s="34">
        <f t="shared" si="80"/>
        <v>53</v>
      </c>
      <c r="AL104" s="34">
        <f t="shared" si="81"/>
        <v>0</v>
      </c>
      <c r="AM104" s="34">
        <f t="shared" si="82"/>
        <v>0</v>
      </c>
      <c r="AN104" s="34">
        <f t="shared" si="83"/>
        <v>12</v>
      </c>
      <c r="AO104" s="34">
        <f t="shared" si="84"/>
        <v>0</v>
      </c>
      <c r="AP104" s="131">
        <f t="shared" si="85"/>
        <v>0</v>
      </c>
      <c r="AQ104" s="149">
        <f t="shared" si="65"/>
        <v>65</v>
      </c>
      <c r="AR104" s="68" t="str">
        <f t="shared" si="75"/>
        <v>148EPS040</v>
      </c>
      <c r="AS104" s="733" t="s">
        <v>708</v>
      </c>
      <c r="AT104" s="733">
        <v>148</v>
      </c>
      <c r="AU104" s="733" t="s">
        <v>572</v>
      </c>
      <c r="AV104" s="734">
        <v>26</v>
      </c>
    </row>
    <row r="105" spans="2:48" ht="15" customHeight="1">
      <c r="B105" s="29" t="str">
        <f t="shared" si="86"/>
        <v>756EPS010</v>
      </c>
      <c r="C105" s="29" t="str">
        <f t="shared" si="87"/>
        <v>756EPS044</v>
      </c>
      <c r="D105" s="29" t="str">
        <f t="shared" si="88"/>
        <v>756EPS002</v>
      </c>
      <c r="E105" s="29" t="str">
        <f t="shared" si="89"/>
        <v>756EPS016</v>
      </c>
      <c r="F105" s="29" t="str">
        <f t="shared" si="90"/>
        <v>756EPS023</v>
      </c>
      <c r="G105" s="29" t="str">
        <f t="shared" si="91"/>
        <v>756EPS005</v>
      </c>
      <c r="H105" s="29" t="str">
        <f t="shared" si="92"/>
        <v>756EPS040</v>
      </c>
      <c r="I105" s="29" t="str">
        <f t="shared" si="93"/>
        <v>756EPS017</v>
      </c>
      <c r="J105" s="29" t="str">
        <f t="shared" si="94"/>
        <v>756EAS016</v>
      </c>
      <c r="K105" s="160" t="s">
        <v>390</v>
      </c>
      <c r="L105" s="30" t="s">
        <v>503</v>
      </c>
      <c r="M105" s="157">
        <v>756</v>
      </c>
      <c r="N105" s="40">
        <v>0</v>
      </c>
      <c r="O105" s="34">
        <v>0</v>
      </c>
      <c r="P105" s="34">
        <v>0</v>
      </c>
      <c r="Q105" s="34">
        <v>27</v>
      </c>
      <c r="R105" s="34">
        <v>0</v>
      </c>
      <c r="S105" s="34">
        <v>0</v>
      </c>
      <c r="T105" s="34">
        <v>0</v>
      </c>
      <c r="U105" s="34">
        <v>0</v>
      </c>
      <c r="V105" s="131">
        <v>0</v>
      </c>
      <c r="W105" s="149">
        <v>27</v>
      </c>
      <c r="X105" s="40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131">
        <v>0</v>
      </c>
      <c r="AG105" s="149">
        <v>0</v>
      </c>
      <c r="AH105" s="40">
        <f t="shared" si="77"/>
        <v>0</v>
      </c>
      <c r="AI105" s="34">
        <f t="shared" si="78"/>
        <v>0</v>
      </c>
      <c r="AJ105" s="34">
        <f t="shared" si="79"/>
        <v>0</v>
      </c>
      <c r="AK105" s="34">
        <f t="shared" si="80"/>
        <v>0</v>
      </c>
      <c r="AL105" s="34">
        <f t="shared" si="81"/>
        <v>0</v>
      </c>
      <c r="AM105" s="34">
        <f t="shared" si="82"/>
        <v>0</v>
      </c>
      <c r="AN105" s="34">
        <f t="shared" si="83"/>
        <v>22</v>
      </c>
      <c r="AO105" s="34">
        <f t="shared" si="84"/>
        <v>0</v>
      </c>
      <c r="AP105" s="131">
        <f t="shared" si="85"/>
        <v>0</v>
      </c>
      <c r="AQ105" s="149">
        <f t="shared" si="65"/>
        <v>22</v>
      </c>
      <c r="AR105" s="68" t="str">
        <f t="shared" si="75"/>
        <v>197EPS040</v>
      </c>
      <c r="AS105" s="733" t="s">
        <v>708</v>
      </c>
      <c r="AT105" s="733">
        <v>197</v>
      </c>
      <c r="AU105" s="733" t="s">
        <v>572</v>
      </c>
      <c r="AV105" s="734">
        <v>3</v>
      </c>
    </row>
    <row r="106" spans="2:48" ht="15" customHeight="1">
      <c r="B106" s="29" t="str">
        <f t="shared" si="86"/>
        <v>EPS010</v>
      </c>
      <c r="C106" s="29" t="str">
        <f t="shared" si="87"/>
        <v>EPS044</v>
      </c>
      <c r="D106" s="29" t="str">
        <f t="shared" si="88"/>
        <v>EPS002</v>
      </c>
      <c r="E106" s="29" t="str">
        <f t="shared" si="89"/>
        <v>EPS016</v>
      </c>
      <c r="F106" s="29" t="str">
        <f t="shared" si="90"/>
        <v>EPS023</v>
      </c>
      <c r="G106" s="29" t="str">
        <f t="shared" si="91"/>
        <v>EPS005</v>
      </c>
      <c r="H106" s="29" t="str">
        <f t="shared" si="92"/>
        <v>EPS040</v>
      </c>
      <c r="I106" s="29" t="str">
        <f t="shared" si="93"/>
        <v>EPS017</v>
      </c>
      <c r="J106" s="29" t="str">
        <f t="shared" si="94"/>
        <v>EAS016</v>
      </c>
      <c r="K106" s="158" t="s">
        <v>709</v>
      </c>
      <c r="L106" s="124"/>
      <c r="M106" s="159"/>
      <c r="N106" s="38">
        <v>0</v>
      </c>
      <c r="O106" s="35">
        <v>4</v>
      </c>
      <c r="P106" s="35">
        <v>50</v>
      </c>
      <c r="Q106" s="35">
        <v>191</v>
      </c>
      <c r="R106" s="35">
        <v>0</v>
      </c>
      <c r="S106" s="35">
        <v>0</v>
      </c>
      <c r="T106" s="35">
        <v>0</v>
      </c>
      <c r="U106" s="35">
        <v>0</v>
      </c>
      <c r="V106" s="132">
        <v>0</v>
      </c>
      <c r="W106" s="148">
        <v>245</v>
      </c>
      <c r="X106" s="38">
        <v>0</v>
      </c>
      <c r="Y106" s="35">
        <v>0</v>
      </c>
      <c r="Z106" s="35">
        <v>74</v>
      </c>
      <c r="AA106" s="35">
        <v>1</v>
      </c>
      <c r="AB106" s="35">
        <v>0</v>
      </c>
      <c r="AC106" s="35">
        <v>0</v>
      </c>
      <c r="AD106" s="35">
        <v>0</v>
      </c>
      <c r="AE106" s="35">
        <v>0</v>
      </c>
      <c r="AF106" s="132">
        <v>0</v>
      </c>
      <c r="AG106" s="148">
        <v>75</v>
      </c>
      <c r="AH106" s="38">
        <f t="shared" ref="AH106:AP106" si="95">SUM(AH107:AH129)</f>
        <v>0</v>
      </c>
      <c r="AI106" s="35">
        <f t="shared" si="95"/>
        <v>0</v>
      </c>
      <c r="AJ106" s="35">
        <f t="shared" si="95"/>
        <v>98</v>
      </c>
      <c r="AK106" s="35">
        <f t="shared" si="95"/>
        <v>31</v>
      </c>
      <c r="AL106" s="35">
        <f t="shared" si="95"/>
        <v>0</v>
      </c>
      <c r="AM106" s="35">
        <f t="shared" si="95"/>
        <v>0</v>
      </c>
      <c r="AN106" s="35">
        <f t="shared" si="95"/>
        <v>176</v>
      </c>
      <c r="AO106" s="35">
        <f t="shared" si="95"/>
        <v>0</v>
      </c>
      <c r="AP106" s="132">
        <f t="shared" si="95"/>
        <v>0</v>
      </c>
      <c r="AQ106" s="148">
        <f t="shared" si="65"/>
        <v>305</v>
      </c>
      <c r="AR106" s="68" t="str">
        <f t="shared" si="75"/>
        <v>206EPS040</v>
      </c>
      <c r="AS106" s="733" t="s">
        <v>708</v>
      </c>
      <c r="AT106" s="733">
        <v>206</v>
      </c>
      <c r="AU106" s="733" t="s">
        <v>572</v>
      </c>
      <c r="AV106" s="734">
        <v>2</v>
      </c>
    </row>
    <row r="107" spans="2:48" ht="15" customHeight="1">
      <c r="B107" s="29" t="str">
        <f t="shared" si="86"/>
        <v>30EPS010</v>
      </c>
      <c r="C107" s="29" t="str">
        <f t="shared" si="87"/>
        <v>30EPS044</v>
      </c>
      <c r="D107" s="29" t="str">
        <f t="shared" si="88"/>
        <v>30EPS002</v>
      </c>
      <c r="E107" s="29" t="str">
        <f t="shared" si="89"/>
        <v>30EPS016</v>
      </c>
      <c r="F107" s="29" t="str">
        <f t="shared" si="90"/>
        <v>30EPS023</v>
      </c>
      <c r="G107" s="29" t="str">
        <f t="shared" si="91"/>
        <v>30EPS005</v>
      </c>
      <c r="H107" s="29" t="str">
        <f t="shared" si="92"/>
        <v>30EPS040</v>
      </c>
      <c r="I107" s="29" t="str">
        <f t="shared" si="93"/>
        <v>30EPS017</v>
      </c>
      <c r="J107" s="29" t="str">
        <f t="shared" si="94"/>
        <v>30EAS016</v>
      </c>
      <c r="K107" s="160" t="s">
        <v>392</v>
      </c>
      <c r="L107" s="30" t="s">
        <v>504</v>
      </c>
      <c r="M107" s="157">
        <v>30</v>
      </c>
      <c r="N107" s="40">
        <v>0</v>
      </c>
      <c r="O107" s="34">
        <v>0</v>
      </c>
      <c r="P107" s="34">
        <v>50</v>
      </c>
      <c r="Q107" s="34">
        <v>43</v>
      </c>
      <c r="R107" s="34">
        <v>0</v>
      </c>
      <c r="S107" s="34">
        <v>0</v>
      </c>
      <c r="T107" s="34">
        <v>0</v>
      </c>
      <c r="U107" s="34">
        <v>0</v>
      </c>
      <c r="V107" s="131">
        <v>0</v>
      </c>
      <c r="W107" s="149">
        <v>93</v>
      </c>
      <c r="X107" s="40">
        <v>0</v>
      </c>
      <c r="Y107" s="34">
        <v>0</v>
      </c>
      <c r="Z107" s="34">
        <v>74</v>
      </c>
      <c r="AA107" s="34">
        <v>1</v>
      </c>
      <c r="AB107" s="34">
        <v>0</v>
      </c>
      <c r="AC107" s="34">
        <v>0</v>
      </c>
      <c r="AD107" s="34">
        <v>0</v>
      </c>
      <c r="AE107" s="34">
        <v>0</v>
      </c>
      <c r="AF107" s="131">
        <v>0</v>
      </c>
      <c r="AG107" s="149">
        <v>75</v>
      </c>
      <c r="AH107" s="40">
        <f t="shared" ref="AH107:AH129" si="96">IFERROR(VLOOKUP(B107,$AR$8:$AV$928,5,0),0)</f>
        <v>0</v>
      </c>
      <c r="AI107" s="34">
        <f t="shared" ref="AI107:AI129" si="97">IFERROR(VLOOKUP(C107,$AR$8:$AV$928,5,0),0)</f>
        <v>0</v>
      </c>
      <c r="AJ107" s="34">
        <f t="shared" ref="AJ107:AJ129" si="98">IFERROR(VLOOKUP(D107,$AR$8:$AV$928,5,0),0)</f>
        <v>98</v>
      </c>
      <c r="AK107" s="34">
        <f t="shared" ref="AK107:AK129" si="99">IFERROR(VLOOKUP(E107,$AR$8:$AV$928,5,0),0)</f>
        <v>25</v>
      </c>
      <c r="AL107" s="34">
        <f t="shared" ref="AL107:AL129" si="100">IFERROR(VLOOKUP(F107,$AR$8:$AV$928,5,0),0)</f>
        <v>0</v>
      </c>
      <c r="AM107" s="34">
        <f t="shared" ref="AM107:AM129" si="101">IFERROR(VLOOKUP(G107,$AR$8:$AV$928,5,0),0)</f>
        <v>0</v>
      </c>
      <c r="AN107" s="34">
        <f t="shared" ref="AN107:AN129" si="102">IFERROR(VLOOKUP(H107,$AR$8:$AV$928,5,0),0)</f>
        <v>8</v>
      </c>
      <c r="AO107" s="34">
        <f t="shared" ref="AO107:AO129" si="103">IFERROR(VLOOKUP(I107,$AR$8:$AV$928,5,0),0)</f>
        <v>0</v>
      </c>
      <c r="AP107" s="131">
        <f t="shared" ref="AP107:AP129" si="104">IFERROR(VLOOKUP(J107,$AR$8:$AV$928,5,0),0)</f>
        <v>0</v>
      </c>
      <c r="AQ107" s="149">
        <f t="shared" si="65"/>
        <v>131</v>
      </c>
      <c r="AR107" s="68" t="str">
        <f t="shared" si="75"/>
        <v>313EPS040</v>
      </c>
      <c r="AS107" s="733" t="s">
        <v>708</v>
      </c>
      <c r="AT107" s="733">
        <v>313</v>
      </c>
      <c r="AU107" s="733" t="s">
        <v>572</v>
      </c>
      <c r="AV107" s="734">
        <v>5</v>
      </c>
    </row>
    <row r="108" spans="2:48" ht="15" customHeight="1">
      <c r="B108" s="29" t="str">
        <f t="shared" si="86"/>
        <v>34EPS010</v>
      </c>
      <c r="C108" s="29" t="str">
        <f t="shared" si="87"/>
        <v>34EPS044</v>
      </c>
      <c r="D108" s="29" t="str">
        <f t="shared" si="88"/>
        <v>34EPS002</v>
      </c>
      <c r="E108" s="29" t="str">
        <f t="shared" si="89"/>
        <v>34EPS016</v>
      </c>
      <c r="F108" s="29" t="str">
        <f t="shared" si="90"/>
        <v>34EPS023</v>
      </c>
      <c r="G108" s="29" t="str">
        <f t="shared" si="91"/>
        <v>34EPS005</v>
      </c>
      <c r="H108" s="29" t="str">
        <f t="shared" si="92"/>
        <v>34EPS040</v>
      </c>
      <c r="I108" s="29" t="str">
        <f t="shared" si="93"/>
        <v>34EPS017</v>
      </c>
      <c r="J108" s="29" t="str">
        <f t="shared" si="94"/>
        <v>34EAS016</v>
      </c>
      <c r="K108" s="160" t="s">
        <v>393</v>
      </c>
      <c r="L108" s="30" t="s">
        <v>504</v>
      </c>
      <c r="M108" s="157">
        <v>34</v>
      </c>
      <c r="N108" s="40">
        <v>0</v>
      </c>
      <c r="O108" s="34">
        <v>0</v>
      </c>
      <c r="P108" s="34">
        <v>0</v>
      </c>
      <c r="Q108" s="34">
        <v>15</v>
      </c>
      <c r="R108" s="34">
        <v>0</v>
      </c>
      <c r="S108" s="34">
        <v>0</v>
      </c>
      <c r="T108" s="34">
        <v>0</v>
      </c>
      <c r="U108" s="34">
        <v>0</v>
      </c>
      <c r="V108" s="131">
        <v>0</v>
      </c>
      <c r="W108" s="149">
        <v>15</v>
      </c>
      <c r="X108" s="40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131">
        <v>0</v>
      </c>
      <c r="AG108" s="149">
        <v>0</v>
      </c>
      <c r="AH108" s="40">
        <f t="shared" si="96"/>
        <v>0</v>
      </c>
      <c r="AI108" s="34">
        <f t="shared" si="97"/>
        <v>0</v>
      </c>
      <c r="AJ108" s="34">
        <f t="shared" si="98"/>
        <v>0</v>
      </c>
      <c r="AK108" s="34">
        <f t="shared" si="99"/>
        <v>0</v>
      </c>
      <c r="AL108" s="34">
        <f t="shared" si="100"/>
        <v>0</v>
      </c>
      <c r="AM108" s="34">
        <f t="shared" si="101"/>
        <v>0</v>
      </c>
      <c r="AN108" s="34">
        <f t="shared" si="102"/>
        <v>28</v>
      </c>
      <c r="AO108" s="34">
        <f t="shared" si="103"/>
        <v>0</v>
      </c>
      <c r="AP108" s="131">
        <f t="shared" si="104"/>
        <v>0</v>
      </c>
      <c r="AQ108" s="149">
        <f t="shared" si="65"/>
        <v>28</v>
      </c>
      <c r="AR108" s="68" t="str">
        <f t="shared" si="75"/>
        <v>318EPS002</v>
      </c>
      <c r="AS108" s="733" t="s">
        <v>708</v>
      </c>
      <c r="AT108" s="733">
        <v>318</v>
      </c>
      <c r="AU108" s="733" t="s">
        <v>570</v>
      </c>
      <c r="AV108" s="734">
        <v>26</v>
      </c>
    </row>
    <row r="109" spans="2:48" ht="15" customHeight="1">
      <c r="B109" s="29" t="str">
        <f t="shared" si="86"/>
        <v>36EPS010</v>
      </c>
      <c r="C109" s="29" t="str">
        <f t="shared" si="87"/>
        <v>36EPS044</v>
      </c>
      <c r="D109" s="29" t="str">
        <f t="shared" si="88"/>
        <v>36EPS002</v>
      </c>
      <c r="E109" s="29" t="str">
        <f t="shared" si="89"/>
        <v>36EPS016</v>
      </c>
      <c r="F109" s="29" t="str">
        <f t="shared" si="90"/>
        <v>36EPS023</v>
      </c>
      <c r="G109" s="29" t="str">
        <f t="shared" si="91"/>
        <v>36EPS005</v>
      </c>
      <c r="H109" s="29" t="str">
        <f t="shared" si="92"/>
        <v>36EPS040</v>
      </c>
      <c r="I109" s="29" t="str">
        <f t="shared" si="93"/>
        <v>36EPS017</v>
      </c>
      <c r="J109" s="29" t="str">
        <f t="shared" si="94"/>
        <v>36EAS016</v>
      </c>
      <c r="K109" s="160" t="s">
        <v>394</v>
      </c>
      <c r="L109" s="30" t="s">
        <v>504</v>
      </c>
      <c r="M109" s="157">
        <v>36</v>
      </c>
      <c r="N109" s="40">
        <v>0</v>
      </c>
      <c r="O109" s="34">
        <v>0</v>
      </c>
      <c r="P109" s="34">
        <v>0</v>
      </c>
      <c r="Q109" s="34">
        <v>5</v>
      </c>
      <c r="R109" s="34">
        <v>0</v>
      </c>
      <c r="S109" s="34">
        <v>0</v>
      </c>
      <c r="T109" s="34">
        <v>0</v>
      </c>
      <c r="U109" s="34">
        <v>0</v>
      </c>
      <c r="V109" s="131">
        <v>0</v>
      </c>
      <c r="W109" s="149">
        <v>5</v>
      </c>
      <c r="X109" s="40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131">
        <v>0</v>
      </c>
      <c r="AG109" s="149">
        <v>0</v>
      </c>
      <c r="AH109" s="40">
        <f t="shared" si="96"/>
        <v>0</v>
      </c>
      <c r="AI109" s="34">
        <f t="shared" si="97"/>
        <v>0</v>
      </c>
      <c r="AJ109" s="34">
        <f t="shared" si="98"/>
        <v>0</v>
      </c>
      <c r="AK109" s="34">
        <f t="shared" si="99"/>
        <v>0</v>
      </c>
      <c r="AL109" s="34">
        <f t="shared" si="100"/>
        <v>0</v>
      </c>
      <c r="AM109" s="34">
        <f t="shared" si="101"/>
        <v>0</v>
      </c>
      <c r="AN109" s="34">
        <f t="shared" si="102"/>
        <v>0</v>
      </c>
      <c r="AO109" s="34">
        <f t="shared" si="103"/>
        <v>0</v>
      </c>
      <c r="AP109" s="131">
        <f t="shared" si="104"/>
        <v>0</v>
      </c>
      <c r="AQ109" s="149">
        <f t="shared" si="65"/>
        <v>0</v>
      </c>
      <c r="AR109" s="68" t="str">
        <f t="shared" si="75"/>
        <v>318EPS010</v>
      </c>
      <c r="AS109" s="733" t="s">
        <v>708</v>
      </c>
      <c r="AT109" s="733">
        <v>318</v>
      </c>
      <c r="AU109" s="733" t="s">
        <v>566</v>
      </c>
      <c r="AV109" s="734">
        <v>60</v>
      </c>
    </row>
    <row r="110" spans="2:48" ht="15" customHeight="1">
      <c r="B110" s="29" t="str">
        <f t="shared" si="86"/>
        <v>91EPS010</v>
      </c>
      <c r="C110" s="29" t="str">
        <f t="shared" si="87"/>
        <v>91EPS044</v>
      </c>
      <c r="D110" s="29" t="str">
        <f t="shared" si="88"/>
        <v>91EPS002</v>
      </c>
      <c r="E110" s="29" t="str">
        <f t="shared" si="89"/>
        <v>91EPS016</v>
      </c>
      <c r="F110" s="29" t="str">
        <f t="shared" si="90"/>
        <v>91EPS023</v>
      </c>
      <c r="G110" s="29" t="str">
        <f t="shared" si="91"/>
        <v>91EPS005</v>
      </c>
      <c r="H110" s="29" t="str">
        <f t="shared" si="92"/>
        <v>91EPS040</v>
      </c>
      <c r="I110" s="29" t="str">
        <f t="shared" si="93"/>
        <v>91EPS017</v>
      </c>
      <c r="J110" s="29" t="str">
        <f t="shared" si="94"/>
        <v>91EAS016</v>
      </c>
      <c r="K110" s="160" t="s">
        <v>395</v>
      </c>
      <c r="L110" s="30" t="s">
        <v>504</v>
      </c>
      <c r="M110" s="157">
        <v>91</v>
      </c>
      <c r="N110" s="40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131">
        <v>0</v>
      </c>
      <c r="W110" s="149">
        <v>0</v>
      </c>
      <c r="X110" s="40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131">
        <v>0</v>
      </c>
      <c r="AG110" s="149">
        <v>0</v>
      </c>
      <c r="AH110" s="40">
        <f t="shared" si="96"/>
        <v>0</v>
      </c>
      <c r="AI110" s="34">
        <f t="shared" si="97"/>
        <v>0</v>
      </c>
      <c r="AJ110" s="34">
        <f t="shared" si="98"/>
        <v>0</v>
      </c>
      <c r="AK110" s="34">
        <f t="shared" si="99"/>
        <v>0</v>
      </c>
      <c r="AL110" s="34">
        <f t="shared" si="100"/>
        <v>0</v>
      </c>
      <c r="AM110" s="34">
        <f t="shared" si="101"/>
        <v>0</v>
      </c>
      <c r="AN110" s="34">
        <f t="shared" si="102"/>
        <v>2</v>
      </c>
      <c r="AO110" s="34">
        <f t="shared" si="103"/>
        <v>0</v>
      </c>
      <c r="AP110" s="131">
        <f t="shared" si="104"/>
        <v>0</v>
      </c>
      <c r="AQ110" s="149">
        <f t="shared" si="65"/>
        <v>2</v>
      </c>
      <c r="AR110" s="68" t="str">
        <f t="shared" si="75"/>
        <v>318EPS016</v>
      </c>
      <c r="AS110" s="733" t="s">
        <v>708</v>
      </c>
      <c r="AT110" s="733">
        <v>318</v>
      </c>
      <c r="AU110" s="733" t="s">
        <v>637</v>
      </c>
      <c r="AV110" s="734">
        <v>30</v>
      </c>
    </row>
    <row r="111" spans="2:48" ht="15" customHeight="1">
      <c r="B111" s="29" t="str">
        <f t="shared" si="86"/>
        <v>93EPS010</v>
      </c>
      <c r="C111" s="29" t="str">
        <f t="shared" si="87"/>
        <v>93EPS044</v>
      </c>
      <c r="D111" s="29" t="str">
        <f t="shared" si="88"/>
        <v>93EPS002</v>
      </c>
      <c r="E111" s="29" t="str">
        <f t="shared" si="89"/>
        <v>93EPS016</v>
      </c>
      <c r="F111" s="29" t="str">
        <f t="shared" si="90"/>
        <v>93EPS023</v>
      </c>
      <c r="G111" s="29" t="str">
        <f t="shared" si="91"/>
        <v>93EPS005</v>
      </c>
      <c r="H111" s="29" t="str">
        <f t="shared" si="92"/>
        <v>93EPS040</v>
      </c>
      <c r="I111" s="29" t="str">
        <f t="shared" si="93"/>
        <v>93EPS017</v>
      </c>
      <c r="J111" s="29" t="str">
        <f t="shared" si="94"/>
        <v>93EAS016</v>
      </c>
      <c r="K111" s="160" t="s">
        <v>396</v>
      </c>
      <c r="L111" s="30" t="s">
        <v>504</v>
      </c>
      <c r="M111" s="157">
        <v>93</v>
      </c>
      <c r="N111" s="40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131">
        <v>0</v>
      </c>
      <c r="W111" s="149">
        <v>0</v>
      </c>
      <c r="X111" s="40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131">
        <v>0</v>
      </c>
      <c r="AG111" s="149">
        <v>0</v>
      </c>
      <c r="AH111" s="40">
        <f t="shared" si="96"/>
        <v>0</v>
      </c>
      <c r="AI111" s="34">
        <f t="shared" si="97"/>
        <v>0</v>
      </c>
      <c r="AJ111" s="34">
        <f t="shared" si="98"/>
        <v>0</v>
      </c>
      <c r="AK111" s="34">
        <f t="shared" si="99"/>
        <v>0</v>
      </c>
      <c r="AL111" s="34">
        <f t="shared" si="100"/>
        <v>0</v>
      </c>
      <c r="AM111" s="34">
        <f t="shared" si="101"/>
        <v>0</v>
      </c>
      <c r="AN111" s="34">
        <f t="shared" si="102"/>
        <v>5</v>
      </c>
      <c r="AO111" s="34">
        <f t="shared" si="103"/>
        <v>0</v>
      </c>
      <c r="AP111" s="131">
        <f t="shared" si="104"/>
        <v>0</v>
      </c>
      <c r="AQ111" s="149">
        <f t="shared" si="65"/>
        <v>5</v>
      </c>
      <c r="AR111" s="68" t="str">
        <f t="shared" si="75"/>
        <v>318EPS040</v>
      </c>
      <c r="AS111" s="733" t="s">
        <v>708</v>
      </c>
      <c r="AT111" s="733">
        <v>318</v>
      </c>
      <c r="AU111" s="733" t="s">
        <v>572</v>
      </c>
      <c r="AV111" s="734">
        <v>29</v>
      </c>
    </row>
    <row r="112" spans="2:48" ht="15" customHeight="1">
      <c r="B112" s="29" t="str">
        <f t="shared" si="86"/>
        <v>101EPS010</v>
      </c>
      <c r="C112" s="29" t="str">
        <f t="shared" si="87"/>
        <v>101EPS044</v>
      </c>
      <c r="D112" s="29" t="str">
        <f t="shared" si="88"/>
        <v>101EPS002</v>
      </c>
      <c r="E112" s="29" t="str">
        <f t="shared" si="89"/>
        <v>101EPS016</v>
      </c>
      <c r="F112" s="29" t="str">
        <f t="shared" si="90"/>
        <v>101EPS023</v>
      </c>
      <c r="G112" s="29" t="str">
        <f t="shared" si="91"/>
        <v>101EPS005</v>
      </c>
      <c r="H112" s="29" t="str">
        <f t="shared" si="92"/>
        <v>101EPS040</v>
      </c>
      <c r="I112" s="29" t="str">
        <f t="shared" si="93"/>
        <v>101EPS017</v>
      </c>
      <c r="J112" s="29" t="str">
        <f t="shared" si="94"/>
        <v>101EAS016</v>
      </c>
      <c r="K112" s="28" t="s">
        <v>397</v>
      </c>
      <c r="L112" s="30" t="s">
        <v>504</v>
      </c>
      <c r="M112" s="157">
        <v>101</v>
      </c>
      <c r="N112" s="40">
        <v>0</v>
      </c>
      <c r="O112" s="34">
        <v>2</v>
      </c>
      <c r="P112" s="34">
        <v>0</v>
      </c>
      <c r="Q112" s="34">
        <v>23</v>
      </c>
      <c r="R112" s="34">
        <v>0</v>
      </c>
      <c r="S112" s="34">
        <v>0</v>
      </c>
      <c r="T112" s="34">
        <v>0</v>
      </c>
      <c r="U112" s="34">
        <v>0</v>
      </c>
      <c r="V112" s="131">
        <v>0</v>
      </c>
      <c r="W112" s="149">
        <v>25</v>
      </c>
      <c r="X112" s="40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131">
        <v>0</v>
      </c>
      <c r="AG112" s="149">
        <v>0</v>
      </c>
      <c r="AH112" s="40">
        <f t="shared" si="96"/>
        <v>0</v>
      </c>
      <c r="AI112" s="34">
        <f t="shared" si="97"/>
        <v>0</v>
      </c>
      <c r="AJ112" s="34">
        <f t="shared" si="98"/>
        <v>0</v>
      </c>
      <c r="AK112" s="34">
        <f t="shared" si="99"/>
        <v>0</v>
      </c>
      <c r="AL112" s="34">
        <f t="shared" si="100"/>
        <v>0</v>
      </c>
      <c r="AM112" s="34">
        <f t="shared" si="101"/>
        <v>0</v>
      </c>
      <c r="AN112" s="34">
        <f t="shared" si="102"/>
        <v>15</v>
      </c>
      <c r="AO112" s="34">
        <f t="shared" si="103"/>
        <v>0</v>
      </c>
      <c r="AP112" s="131">
        <f t="shared" si="104"/>
        <v>0</v>
      </c>
      <c r="AQ112" s="149">
        <f t="shared" si="65"/>
        <v>15</v>
      </c>
      <c r="AR112" s="68" t="str">
        <f t="shared" si="75"/>
        <v>318ESSC02</v>
      </c>
      <c r="AS112" s="733" t="s">
        <v>708</v>
      </c>
      <c r="AT112" s="733">
        <v>318</v>
      </c>
      <c r="AU112" s="733" t="s">
        <v>693</v>
      </c>
      <c r="AV112" s="734">
        <v>1</v>
      </c>
    </row>
    <row r="113" spans="2:48" ht="15" customHeight="1">
      <c r="B113" s="29" t="str">
        <f t="shared" si="86"/>
        <v>145EPS010</v>
      </c>
      <c r="C113" s="29" t="str">
        <f t="shared" si="87"/>
        <v>145EPS044</v>
      </c>
      <c r="D113" s="29" t="str">
        <f t="shared" si="88"/>
        <v>145EPS002</v>
      </c>
      <c r="E113" s="29" t="str">
        <f t="shared" si="89"/>
        <v>145EPS016</v>
      </c>
      <c r="F113" s="29" t="str">
        <f t="shared" si="90"/>
        <v>145EPS023</v>
      </c>
      <c r="G113" s="29" t="str">
        <f t="shared" si="91"/>
        <v>145EPS005</v>
      </c>
      <c r="H113" s="29" t="str">
        <f t="shared" si="92"/>
        <v>145EPS040</v>
      </c>
      <c r="I113" s="29" t="str">
        <f t="shared" si="93"/>
        <v>145EPS017</v>
      </c>
      <c r="J113" s="29" t="str">
        <f t="shared" si="94"/>
        <v>145EAS016</v>
      </c>
      <c r="K113" s="160" t="s">
        <v>398</v>
      </c>
      <c r="L113" s="30" t="s">
        <v>504</v>
      </c>
      <c r="M113" s="157">
        <v>145</v>
      </c>
      <c r="N113" s="40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131">
        <v>0</v>
      </c>
      <c r="W113" s="149">
        <v>0</v>
      </c>
      <c r="X113" s="40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131">
        <v>0</v>
      </c>
      <c r="AG113" s="149">
        <v>0</v>
      </c>
      <c r="AH113" s="40">
        <f t="shared" si="96"/>
        <v>0</v>
      </c>
      <c r="AI113" s="34">
        <f t="shared" si="97"/>
        <v>0</v>
      </c>
      <c r="AJ113" s="34">
        <f t="shared" si="98"/>
        <v>0</v>
      </c>
      <c r="AK113" s="34">
        <f t="shared" si="99"/>
        <v>0</v>
      </c>
      <c r="AL113" s="34">
        <f t="shared" si="100"/>
        <v>0</v>
      </c>
      <c r="AM113" s="34">
        <f t="shared" si="101"/>
        <v>0</v>
      </c>
      <c r="AN113" s="34">
        <f t="shared" si="102"/>
        <v>1</v>
      </c>
      <c r="AO113" s="34">
        <f t="shared" si="103"/>
        <v>0</v>
      </c>
      <c r="AP113" s="131">
        <f t="shared" si="104"/>
        <v>0</v>
      </c>
      <c r="AQ113" s="149">
        <f t="shared" si="65"/>
        <v>1</v>
      </c>
      <c r="AR113" s="68" t="str">
        <f t="shared" si="75"/>
        <v>321EPS040</v>
      </c>
      <c r="AS113" s="733" t="s">
        <v>708</v>
      </c>
      <c r="AT113" s="733">
        <v>321</v>
      </c>
      <c r="AU113" s="733" t="s">
        <v>572</v>
      </c>
      <c r="AV113" s="734">
        <v>4</v>
      </c>
    </row>
    <row r="114" spans="2:48" ht="15" customHeight="1">
      <c r="B114" s="29" t="str">
        <f t="shared" si="86"/>
        <v>209EPS010</v>
      </c>
      <c r="C114" s="29" t="str">
        <f t="shared" si="87"/>
        <v>209EPS044</v>
      </c>
      <c r="D114" s="29" t="str">
        <f t="shared" si="88"/>
        <v>209EPS002</v>
      </c>
      <c r="E114" s="29" t="str">
        <f t="shared" si="89"/>
        <v>209EPS016</v>
      </c>
      <c r="F114" s="29" t="str">
        <f t="shared" si="90"/>
        <v>209EPS023</v>
      </c>
      <c r="G114" s="29" t="str">
        <f t="shared" si="91"/>
        <v>209EPS005</v>
      </c>
      <c r="H114" s="29" t="str">
        <f t="shared" si="92"/>
        <v>209EPS040</v>
      </c>
      <c r="I114" s="29" t="str">
        <f t="shared" si="93"/>
        <v>209EPS017</v>
      </c>
      <c r="J114" s="29" t="str">
        <f t="shared" si="94"/>
        <v>209EAS016</v>
      </c>
      <c r="K114" s="160" t="s">
        <v>399</v>
      </c>
      <c r="L114" s="30" t="s">
        <v>504</v>
      </c>
      <c r="M114" s="157">
        <v>209</v>
      </c>
      <c r="N114" s="40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131">
        <v>0</v>
      </c>
      <c r="W114" s="149">
        <v>0</v>
      </c>
      <c r="X114" s="40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131">
        <v>0</v>
      </c>
      <c r="AG114" s="149">
        <v>0</v>
      </c>
      <c r="AH114" s="40">
        <f t="shared" si="96"/>
        <v>0</v>
      </c>
      <c r="AI114" s="34">
        <f t="shared" si="97"/>
        <v>0</v>
      </c>
      <c r="AJ114" s="34">
        <f t="shared" si="98"/>
        <v>0</v>
      </c>
      <c r="AK114" s="34">
        <f t="shared" si="99"/>
        <v>0</v>
      </c>
      <c r="AL114" s="34">
        <f t="shared" si="100"/>
        <v>0</v>
      </c>
      <c r="AM114" s="34">
        <f t="shared" si="101"/>
        <v>0</v>
      </c>
      <c r="AN114" s="34">
        <f t="shared" si="102"/>
        <v>4</v>
      </c>
      <c r="AO114" s="34">
        <f t="shared" si="103"/>
        <v>0</v>
      </c>
      <c r="AP114" s="131">
        <f t="shared" si="104"/>
        <v>0</v>
      </c>
      <c r="AQ114" s="149">
        <f t="shared" si="65"/>
        <v>4</v>
      </c>
      <c r="AR114" s="68" t="str">
        <f t="shared" si="75"/>
        <v>376EPS002</v>
      </c>
      <c r="AS114" s="733" t="s">
        <v>708</v>
      </c>
      <c r="AT114" s="733">
        <v>376</v>
      </c>
      <c r="AU114" s="733" t="s">
        <v>570</v>
      </c>
      <c r="AV114" s="734">
        <v>1</v>
      </c>
    </row>
    <row r="115" spans="2:48" ht="15" customHeight="1">
      <c r="B115" s="29" t="str">
        <f t="shared" si="86"/>
        <v>282EPS010</v>
      </c>
      <c r="C115" s="29" t="str">
        <f t="shared" si="87"/>
        <v>282EPS044</v>
      </c>
      <c r="D115" s="29" t="str">
        <f t="shared" si="88"/>
        <v>282EPS002</v>
      </c>
      <c r="E115" s="29" t="str">
        <f t="shared" si="89"/>
        <v>282EPS016</v>
      </c>
      <c r="F115" s="29" t="str">
        <f t="shared" si="90"/>
        <v>282EPS023</v>
      </c>
      <c r="G115" s="29" t="str">
        <f t="shared" si="91"/>
        <v>282EPS005</v>
      </c>
      <c r="H115" s="29" t="str">
        <f t="shared" si="92"/>
        <v>282EPS040</v>
      </c>
      <c r="I115" s="29" t="str">
        <f t="shared" si="93"/>
        <v>282EPS017</v>
      </c>
      <c r="J115" s="29" t="str">
        <f t="shared" si="94"/>
        <v>282EAS016</v>
      </c>
      <c r="K115" s="160" t="s">
        <v>400</v>
      </c>
      <c r="L115" s="30" t="s">
        <v>504</v>
      </c>
      <c r="M115" s="157">
        <v>282</v>
      </c>
      <c r="N115" s="40">
        <v>0</v>
      </c>
      <c r="O115" s="34">
        <v>0</v>
      </c>
      <c r="P115" s="34">
        <v>0</v>
      </c>
      <c r="Q115" s="34">
        <v>15</v>
      </c>
      <c r="R115" s="34">
        <v>0</v>
      </c>
      <c r="S115" s="34">
        <v>0</v>
      </c>
      <c r="T115" s="34">
        <v>0</v>
      </c>
      <c r="U115" s="34">
        <v>0</v>
      </c>
      <c r="V115" s="131">
        <v>0</v>
      </c>
      <c r="W115" s="149">
        <v>15</v>
      </c>
      <c r="X115" s="40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131">
        <v>0</v>
      </c>
      <c r="AG115" s="149">
        <v>0</v>
      </c>
      <c r="AH115" s="40">
        <f t="shared" si="96"/>
        <v>0</v>
      </c>
      <c r="AI115" s="34">
        <f t="shared" si="97"/>
        <v>0</v>
      </c>
      <c r="AJ115" s="34">
        <f t="shared" si="98"/>
        <v>0</v>
      </c>
      <c r="AK115" s="34">
        <f t="shared" si="99"/>
        <v>0</v>
      </c>
      <c r="AL115" s="34">
        <f t="shared" si="100"/>
        <v>0</v>
      </c>
      <c r="AM115" s="34">
        <f t="shared" si="101"/>
        <v>0</v>
      </c>
      <c r="AN115" s="34">
        <f t="shared" si="102"/>
        <v>26</v>
      </c>
      <c r="AO115" s="34">
        <f t="shared" si="103"/>
        <v>0</v>
      </c>
      <c r="AP115" s="131">
        <f t="shared" si="104"/>
        <v>0</v>
      </c>
      <c r="AQ115" s="149">
        <f t="shared" si="65"/>
        <v>26</v>
      </c>
      <c r="AR115" s="68" t="str">
        <f t="shared" si="75"/>
        <v>376EPS010</v>
      </c>
      <c r="AS115" s="733" t="s">
        <v>708</v>
      </c>
      <c r="AT115" s="733">
        <v>376</v>
      </c>
      <c r="AU115" s="733" t="s">
        <v>566</v>
      </c>
      <c r="AV115" s="734">
        <v>138</v>
      </c>
    </row>
    <row r="116" spans="2:48" ht="15" customHeight="1">
      <c r="B116" s="29" t="str">
        <f t="shared" si="86"/>
        <v>353EPS010</v>
      </c>
      <c r="C116" s="29" t="str">
        <f t="shared" si="87"/>
        <v>353EPS044</v>
      </c>
      <c r="D116" s="29" t="str">
        <f t="shared" si="88"/>
        <v>353EPS002</v>
      </c>
      <c r="E116" s="29" t="str">
        <f t="shared" si="89"/>
        <v>353EPS016</v>
      </c>
      <c r="F116" s="29" t="str">
        <f t="shared" si="90"/>
        <v>353EPS023</v>
      </c>
      <c r="G116" s="29" t="str">
        <f t="shared" si="91"/>
        <v>353EPS005</v>
      </c>
      <c r="H116" s="29" t="str">
        <f t="shared" si="92"/>
        <v>353EPS040</v>
      </c>
      <c r="I116" s="29" t="str">
        <f t="shared" si="93"/>
        <v>353EPS017</v>
      </c>
      <c r="J116" s="29" t="str">
        <f t="shared" si="94"/>
        <v>353EAS016</v>
      </c>
      <c r="K116" s="160" t="s">
        <v>401</v>
      </c>
      <c r="L116" s="30" t="s">
        <v>504</v>
      </c>
      <c r="M116" s="157">
        <v>353</v>
      </c>
      <c r="N116" s="40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131">
        <v>0</v>
      </c>
      <c r="W116" s="149">
        <v>0</v>
      </c>
      <c r="X116" s="40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131">
        <v>0</v>
      </c>
      <c r="AG116" s="149">
        <v>0</v>
      </c>
      <c r="AH116" s="40">
        <f t="shared" si="96"/>
        <v>0</v>
      </c>
      <c r="AI116" s="34">
        <f t="shared" si="97"/>
        <v>0</v>
      </c>
      <c r="AJ116" s="34">
        <f t="shared" si="98"/>
        <v>0</v>
      </c>
      <c r="AK116" s="34">
        <f t="shared" si="99"/>
        <v>0</v>
      </c>
      <c r="AL116" s="34">
        <f t="shared" si="100"/>
        <v>0</v>
      </c>
      <c r="AM116" s="34">
        <f t="shared" si="101"/>
        <v>0</v>
      </c>
      <c r="AN116" s="34">
        <f t="shared" si="102"/>
        <v>1</v>
      </c>
      <c r="AO116" s="34">
        <f t="shared" si="103"/>
        <v>0</v>
      </c>
      <c r="AP116" s="131">
        <f t="shared" si="104"/>
        <v>0</v>
      </c>
      <c r="AQ116" s="149">
        <f t="shared" si="65"/>
        <v>1</v>
      </c>
      <c r="AR116" s="68" t="str">
        <f t="shared" si="75"/>
        <v>376EPS016</v>
      </c>
      <c r="AS116" s="733" t="s">
        <v>708</v>
      </c>
      <c r="AT116" s="733">
        <v>376</v>
      </c>
      <c r="AU116" s="733" t="s">
        <v>637</v>
      </c>
      <c r="AV116" s="734">
        <v>104</v>
      </c>
    </row>
    <row r="117" spans="2:48" ht="15" customHeight="1">
      <c r="B117" s="29" t="str">
        <f t="shared" si="86"/>
        <v>364EPS010</v>
      </c>
      <c r="C117" s="29" t="str">
        <f t="shared" si="87"/>
        <v>364EPS044</v>
      </c>
      <c r="D117" s="29" t="str">
        <f t="shared" si="88"/>
        <v>364EPS002</v>
      </c>
      <c r="E117" s="29" t="str">
        <f t="shared" si="89"/>
        <v>364EPS016</v>
      </c>
      <c r="F117" s="29" t="str">
        <f t="shared" si="90"/>
        <v>364EPS023</v>
      </c>
      <c r="G117" s="29" t="str">
        <f t="shared" si="91"/>
        <v>364EPS005</v>
      </c>
      <c r="H117" s="29" t="str">
        <f t="shared" si="92"/>
        <v>364EPS040</v>
      </c>
      <c r="I117" s="29" t="str">
        <f t="shared" si="93"/>
        <v>364EPS017</v>
      </c>
      <c r="J117" s="29" t="str">
        <f t="shared" si="94"/>
        <v>364EAS016</v>
      </c>
      <c r="K117" s="160" t="s">
        <v>402</v>
      </c>
      <c r="L117" s="30" t="s">
        <v>504</v>
      </c>
      <c r="M117" s="157">
        <v>364</v>
      </c>
      <c r="N117" s="40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131">
        <v>0</v>
      </c>
      <c r="W117" s="149">
        <v>0</v>
      </c>
      <c r="X117" s="40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131">
        <v>0</v>
      </c>
      <c r="AG117" s="149">
        <v>0</v>
      </c>
      <c r="AH117" s="40">
        <f t="shared" si="96"/>
        <v>0</v>
      </c>
      <c r="AI117" s="34">
        <f t="shared" si="97"/>
        <v>0</v>
      </c>
      <c r="AJ117" s="34">
        <f t="shared" si="98"/>
        <v>0</v>
      </c>
      <c r="AK117" s="34">
        <f t="shared" si="99"/>
        <v>0</v>
      </c>
      <c r="AL117" s="34">
        <f t="shared" si="100"/>
        <v>0</v>
      </c>
      <c r="AM117" s="34">
        <f t="shared" si="101"/>
        <v>0</v>
      </c>
      <c r="AN117" s="34">
        <f t="shared" si="102"/>
        <v>15</v>
      </c>
      <c r="AO117" s="34">
        <f t="shared" si="103"/>
        <v>0</v>
      </c>
      <c r="AP117" s="131">
        <f t="shared" si="104"/>
        <v>0</v>
      </c>
      <c r="AQ117" s="149">
        <f t="shared" si="65"/>
        <v>15</v>
      </c>
      <c r="AR117" s="68" t="str">
        <f t="shared" si="75"/>
        <v>376EPS040</v>
      </c>
      <c r="AS117" s="733" t="s">
        <v>708</v>
      </c>
      <c r="AT117" s="733">
        <v>376</v>
      </c>
      <c r="AU117" s="733" t="s">
        <v>572</v>
      </c>
      <c r="AV117" s="734">
        <v>28</v>
      </c>
    </row>
    <row r="118" spans="2:48" ht="15" customHeight="1">
      <c r="B118" s="29" t="str">
        <f t="shared" si="86"/>
        <v>368EPS010</v>
      </c>
      <c r="C118" s="29" t="str">
        <f t="shared" si="87"/>
        <v>368EPS044</v>
      </c>
      <c r="D118" s="29" t="str">
        <f t="shared" si="88"/>
        <v>368EPS002</v>
      </c>
      <c r="E118" s="29" t="str">
        <f t="shared" si="89"/>
        <v>368EPS016</v>
      </c>
      <c r="F118" s="29" t="str">
        <f t="shared" si="90"/>
        <v>368EPS023</v>
      </c>
      <c r="G118" s="29" t="str">
        <f t="shared" si="91"/>
        <v>368EPS005</v>
      </c>
      <c r="H118" s="29" t="str">
        <f t="shared" si="92"/>
        <v>368EPS040</v>
      </c>
      <c r="I118" s="29" t="str">
        <f t="shared" si="93"/>
        <v>368EPS017</v>
      </c>
      <c r="J118" s="29" t="str">
        <f t="shared" si="94"/>
        <v>368EAS016</v>
      </c>
      <c r="K118" s="160" t="s">
        <v>403</v>
      </c>
      <c r="L118" s="30" t="s">
        <v>504</v>
      </c>
      <c r="M118" s="157">
        <v>368</v>
      </c>
      <c r="N118" s="40">
        <v>0</v>
      </c>
      <c r="O118" s="34">
        <v>0</v>
      </c>
      <c r="P118" s="34">
        <v>0</v>
      </c>
      <c r="Q118" s="34">
        <v>22</v>
      </c>
      <c r="R118" s="34">
        <v>0</v>
      </c>
      <c r="S118" s="34">
        <v>0</v>
      </c>
      <c r="T118" s="34">
        <v>0</v>
      </c>
      <c r="U118" s="34">
        <v>0</v>
      </c>
      <c r="V118" s="131">
        <v>0</v>
      </c>
      <c r="W118" s="149">
        <v>22</v>
      </c>
      <c r="X118" s="40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131">
        <v>0</v>
      </c>
      <c r="AG118" s="149">
        <v>0</v>
      </c>
      <c r="AH118" s="40">
        <f t="shared" si="96"/>
        <v>0</v>
      </c>
      <c r="AI118" s="34">
        <f t="shared" si="97"/>
        <v>0</v>
      </c>
      <c r="AJ118" s="34">
        <f t="shared" si="98"/>
        <v>0</v>
      </c>
      <c r="AK118" s="34">
        <f t="shared" si="99"/>
        <v>0</v>
      </c>
      <c r="AL118" s="34">
        <f t="shared" si="100"/>
        <v>0</v>
      </c>
      <c r="AM118" s="34">
        <f t="shared" si="101"/>
        <v>0</v>
      </c>
      <c r="AN118" s="34">
        <f t="shared" si="102"/>
        <v>0</v>
      </c>
      <c r="AO118" s="34">
        <f t="shared" si="103"/>
        <v>0</v>
      </c>
      <c r="AP118" s="131">
        <f t="shared" si="104"/>
        <v>0</v>
      </c>
      <c r="AQ118" s="149">
        <f t="shared" si="65"/>
        <v>0</v>
      </c>
      <c r="AR118" s="68" t="str">
        <f t="shared" si="75"/>
        <v>400EPS002</v>
      </c>
      <c r="AS118" s="733" t="s">
        <v>708</v>
      </c>
      <c r="AT118" s="733">
        <v>400</v>
      </c>
      <c r="AU118" s="733" t="s">
        <v>570</v>
      </c>
      <c r="AV118" s="734">
        <v>13</v>
      </c>
    </row>
    <row r="119" spans="2:48" ht="15" customHeight="1">
      <c r="B119" s="29" t="str">
        <f t="shared" si="86"/>
        <v>390EPS010</v>
      </c>
      <c r="C119" s="29" t="str">
        <f t="shared" si="87"/>
        <v>390EPS044</v>
      </c>
      <c r="D119" s="29" t="str">
        <f t="shared" si="88"/>
        <v>390EPS002</v>
      </c>
      <c r="E119" s="29" t="str">
        <f t="shared" si="89"/>
        <v>390EPS016</v>
      </c>
      <c r="F119" s="29" t="str">
        <f t="shared" si="90"/>
        <v>390EPS023</v>
      </c>
      <c r="G119" s="29" t="str">
        <f t="shared" si="91"/>
        <v>390EPS005</v>
      </c>
      <c r="H119" s="29" t="str">
        <f t="shared" si="92"/>
        <v>390EPS040</v>
      </c>
      <c r="I119" s="29" t="str">
        <f t="shared" si="93"/>
        <v>390EPS017</v>
      </c>
      <c r="J119" s="29" t="str">
        <f t="shared" si="94"/>
        <v>390EAS016</v>
      </c>
      <c r="K119" s="160" t="s">
        <v>404</v>
      </c>
      <c r="L119" s="30" t="s">
        <v>504</v>
      </c>
      <c r="M119" s="157">
        <v>390</v>
      </c>
      <c r="N119" s="40">
        <v>0</v>
      </c>
      <c r="O119" s="34">
        <v>0</v>
      </c>
      <c r="P119" s="34">
        <v>0</v>
      </c>
      <c r="Q119" s="34">
        <v>5</v>
      </c>
      <c r="R119" s="34">
        <v>0</v>
      </c>
      <c r="S119" s="34">
        <v>0</v>
      </c>
      <c r="T119" s="34">
        <v>0</v>
      </c>
      <c r="U119" s="34">
        <v>0</v>
      </c>
      <c r="V119" s="131">
        <v>0</v>
      </c>
      <c r="W119" s="149">
        <v>5</v>
      </c>
      <c r="X119" s="40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131">
        <v>0</v>
      </c>
      <c r="AG119" s="149">
        <v>0</v>
      </c>
      <c r="AH119" s="40">
        <f t="shared" si="96"/>
        <v>0</v>
      </c>
      <c r="AI119" s="34">
        <f t="shared" si="97"/>
        <v>0</v>
      </c>
      <c r="AJ119" s="34">
        <f t="shared" si="98"/>
        <v>0</v>
      </c>
      <c r="AK119" s="34">
        <f t="shared" si="99"/>
        <v>0</v>
      </c>
      <c r="AL119" s="34">
        <f t="shared" si="100"/>
        <v>0</v>
      </c>
      <c r="AM119" s="34">
        <f t="shared" si="101"/>
        <v>0</v>
      </c>
      <c r="AN119" s="34">
        <f t="shared" si="102"/>
        <v>18</v>
      </c>
      <c r="AO119" s="34">
        <f t="shared" si="103"/>
        <v>0</v>
      </c>
      <c r="AP119" s="131">
        <f t="shared" si="104"/>
        <v>0</v>
      </c>
      <c r="AQ119" s="149">
        <f t="shared" si="65"/>
        <v>18</v>
      </c>
      <c r="AR119" s="68" t="str">
        <f t="shared" si="75"/>
        <v>400EPS016</v>
      </c>
      <c r="AS119" s="733" t="s">
        <v>708</v>
      </c>
      <c r="AT119" s="733">
        <v>400</v>
      </c>
      <c r="AU119" s="733" t="s">
        <v>637</v>
      </c>
      <c r="AV119" s="734">
        <v>31</v>
      </c>
    </row>
    <row r="120" spans="2:48" ht="15" customHeight="1">
      <c r="B120" s="29" t="str">
        <f t="shared" si="86"/>
        <v>467EPS010</v>
      </c>
      <c r="C120" s="29" t="str">
        <f t="shared" si="87"/>
        <v>467EPS044</v>
      </c>
      <c r="D120" s="29" t="str">
        <f t="shared" si="88"/>
        <v>467EPS002</v>
      </c>
      <c r="E120" s="29" t="str">
        <f t="shared" si="89"/>
        <v>467EPS016</v>
      </c>
      <c r="F120" s="29" t="str">
        <f t="shared" si="90"/>
        <v>467EPS023</v>
      </c>
      <c r="G120" s="29" t="str">
        <f t="shared" si="91"/>
        <v>467EPS005</v>
      </c>
      <c r="H120" s="29" t="str">
        <f t="shared" si="92"/>
        <v>467EPS040</v>
      </c>
      <c r="I120" s="29" t="str">
        <f t="shared" si="93"/>
        <v>467EPS017</v>
      </c>
      <c r="J120" s="29" t="str">
        <f t="shared" si="94"/>
        <v>467EAS016</v>
      </c>
      <c r="K120" s="160" t="s">
        <v>405</v>
      </c>
      <c r="L120" s="30" t="s">
        <v>504</v>
      </c>
      <c r="M120" s="157">
        <v>467</v>
      </c>
      <c r="N120" s="40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131">
        <v>0</v>
      </c>
      <c r="W120" s="149">
        <v>0</v>
      </c>
      <c r="X120" s="40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131">
        <v>0</v>
      </c>
      <c r="AG120" s="149">
        <v>0</v>
      </c>
      <c r="AH120" s="40">
        <f t="shared" si="96"/>
        <v>0</v>
      </c>
      <c r="AI120" s="34">
        <f t="shared" si="97"/>
        <v>0</v>
      </c>
      <c r="AJ120" s="34">
        <f t="shared" si="98"/>
        <v>0</v>
      </c>
      <c r="AK120" s="34">
        <f t="shared" si="99"/>
        <v>0</v>
      </c>
      <c r="AL120" s="34">
        <f t="shared" si="100"/>
        <v>0</v>
      </c>
      <c r="AM120" s="34">
        <f t="shared" si="101"/>
        <v>0</v>
      </c>
      <c r="AN120" s="34">
        <f t="shared" si="102"/>
        <v>1</v>
      </c>
      <c r="AO120" s="34">
        <f t="shared" si="103"/>
        <v>0</v>
      </c>
      <c r="AP120" s="131">
        <f t="shared" si="104"/>
        <v>0</v>
      </c>
      <c r="AQ120" s="149">
        <f t="shared" si="65"/>
        <v>1</v>
      </c>
      <c r="AR120" s="68" t="str">
        <f t="shared" si="75"/>
        <v>400EPS040</v>
      </c>
      <c r="AS120" s="733" t="s">
        <v>708</v>
      </c>
      <c r="AT120" s="733">
        <v>400</v>
      </c>
      <c r="AU120" s="733" t="s">
        <v>572</v>
      </c>
      <c r="AV120" s="734">
        <v>8</v>
      </c>
    </row>
    <row r="121" spans="2:48" ht="15" customHeight="1">
      <c r="B121" s="29" t="str">
        <f t="shared" si="86"/>
        <v>576EPS010</v>
      </c>
      <c r="C121" s="29" t="str">
        <f t="shared" si="87"/>
        <v>576EPS044</v>
      </c>
      <c r="D121" s="29" t="str">
        <f t="shared" si="88"/>
        <v>576EPS002</v>
      </c>
      <c r="E121" s="29" t="str">
        <f t="shared" si="89"/>
        <v>576EPS016</v>
      </c>
      <c r="F121" s="29" t="str">
        <f t="shared" si="90"/>
        <v>576EPS023</v>
      </c>
      <c r="G121" s="29" t="str">
        <f t="shared" si="91"/>
        <v>576EPS005</v>
      </c>
      <c r="H121" s="29" t="str">
        <f t="shared" si="92"/>
        <v>576EPS040</v>
      </c>
      <c r="I121" s="29" t="str">
        <f t="shared" si="93"/>
        <v>576EPS017</v>
      </c>
      <c r="J121" s="29" t="str">
        <f t="shared" si="94"/>
        <v>576EAS016</v>
      </c>
      <c r="K121" s="160" t="s">
        <v>406</v>
      </c>
      <c r="L121" s="30" t="s">
        <v>504</v>
      </c>
      <c r="M121" s="157">
        <v>576</v>
      </c>
      <c r="N121" s="40">
        <v>0</v>
      </c>
      <c r="O121" s="34">
        <v>0</v>
      </c>
      <c r="P121" s="34">
        <v>0</v>
      </c>
      <c r="Q121" s="34">
        <v>8</v>
      </c>
      <c r="R121" s="34">
        <v>0</v>
      </c>
      <c r="S121" s="34">
        <v>0</v>
      </c>
      <c r="T121" s="34">
        <v>0</v>
      </c>
      <c r="U121" s="34">
        <v>0</v>
      </c>
      <c r="V121" s="131">
        <v>0</v>
      </c>
      <c r="W121" s="149">
        <v>8</v>
      </c>
      <c r="X121" s="40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131">
        <v>0</v>
      </c>
      <c r="AG121" s="149">
        <v>0</v>
      </c>
      <c r="AH121" s="40">
        <f t="shared" si="96"/>
        <v>0</v>
      </c>
      <c r="AI121" s="34">
        <f t="shared" si="97"/>
        <v>0</v>
      </c>
      <c r="AJ121" s="34">
        <f t="shared" si="98"/>
        <v>0</v>
      </c>
      <c r="AK121" s="34">
        <f t="shared" si="99"/>
        <v>0</v>
      </c>
      <c r="AL121" s="34">
        <f t="shared" si="100"/>
        <v>0</v>
      </c>
      <c r="AM121" s="34">
        <f t="shared" si="101"/>
        <v>0</v>
      </c>
      <c r="AN121" s="34">
        <f t="shared" si="102"/>
        <v>2</v>
      </c>
      <c r="AO121" s="34">
        <f t="shared" si="103"/>
        <v>0</v>
      </c>
      <c r="AP121" s="131">
        <f t="shared" si="104"/>
        <v>0</v>
      </c>
      <c r="AQ121" s="149">
        <f t="shared" si="65"/>
        <v>2</v>
      </c>
      <c r="AR121" s="68" t="str">
        <f t="shared" si="75"/>
        <v>440EPS002</v>
      </c>
      <c r="AS121" s="733" t="s">
        <v>708</v>
      </c>
      <c r="AT121" s="733">
        <v>440</v>
      </c>
      <c r="AU121" s="733" t="s">
        <v>570</v>
      </c>
      <c r="AV121" s="734">
        <v>28</v>
      </c>
    </row>
    <row r="122" spans="2:48" ht="15" customHeight="1">
      <c r="B122" s="29" t="str">
        <f t="shared" si="86"/>
        <v>642EPS010</v>
      </c>
      <c r="C122" s="29" t="str">
        <f t="shared" si="87"/>
        <v>642EPS044</v>
      </c>
      <c r="D122" s="29" t="str">
        <f t="shared" si="88"/>
        <v>642EPS002</v>
      </c>
      <c r="E122" s="29" t="str">
        <f t="shared" si="89"/>
        <v>642EPS016</v>
      </c>
      <c r="F122" s="29" t="str">
        <f t="shared" si="90"/>
        <v>642EPS023</v>
      </c>
      <c r="G122" s="29" t="str">
        <f t="shared" si="91"/>
        <v>642EPS005</v>
      </c>
      <c r="H122" s="29" t="str">
        <f t="shared" si="92"/>
        <v>642EPS040</v>
      </c>
      <c r="I122" s="29" t="str">
        <f t="shared" si="93"/>
        <v>642EPS017</v>
      </c>
      <c r="J122" s="29" t="str">
        <f t="shared" si="94"/>
        <v>642EAS016</v>
      </c>
      <c r="K122" s="160" t="s">
        <v>407</v>
      </c>
      <c r="L122" s="30" t="s">
        <v>504</v>
      </c>
      <c r="M122" s="157">
        <v>642</v>
      </c>
      <c r="N122" s="40">
        <v>0</v>
      </c>
      <c r="O122" s="34">
        <v>0</v>
      </c>
      <c r="P122" s="34">
        <v>0</v>
      </c>
      <c r="Q122" s="34">
        <v>13</v>
      </c>
      <c r="R122" s="34">
        <v>0</v>
      </c>
      <c r="S122" s="34">
        <v>0</v>
      </c>
      <c r="T122" s="34">
        <v>0</v>
      </c>
      <c r="U122" s="34">
        <v>0</v>
      </c>
      <c r="V122" s="131">
        <v>0</v>
      </c>
      <c r="W122" s="149">
        <v>13</v>
      </c>
      <c r="X122" s="40">
        <v>0</v>
      </c>
      <c r="Y122" s="34">
        <v>0</v>
      </c>
      <c r="Z122" s="34">
        <v>0</v>
      </c>
      <c r="AA122" s="34">
        <v>0</v>
      </c>
      <c r="AB122" s="34">
        <v>0</v>
      </c>
      <c r="AC122" s="34">
        <v>0</v>
      </c>
      <c r="AD122" s="34">
        <v>0</v>
      </c>
      <c r="AE122" s="34">
        <v>0</v>
      </c>
      <c r="AF122" s="131">
        <v>0</v>
      </c>
      <c r="AG122" s="149">
        <v>0</v>
      </c>
      <c r="AH122" s="40">
        <f t="shared" si="96"/>
        <v>0</v>
      </c>
      <c r="AI122" s="34">
        <f t="shared" si="97"/>
        <v>0</v>
      </c>
      <c r="AJ122" s="34">
        <f t="shared" si="98"/>
        <v>0</v>
      </c>
      <c r="AK122" s="34">
        <f t="shared" si="99"/>
        <v>0</v>
      </c>
      <c r="AL122" s="34">
        <f t="shared" si="100"/>
        <v>0</v>
      </c>
      <c r="AM122" s="34">
        <f t="shared" si="101"/>
        <v>0</v>
      </c>
      <c r="AN122" s="34">
        <f t="shared" si="102"/>
        <v>3</v>
      </c>
      <c r="AO122" s="34">
        <f t="shared" si="103"/>
        <v>0</v>
      </c>
      <c r="AP122" s="131">
        <f t="shared" si="104"/>
        <v>0</v>
      </c>
      <c r="AQ122" s="149">
        <f t="shared" si="65"/>
        <v>3</v>
      </c>
      <c r="AR122" s="68" t="str">
        <f t="shared" si="75"/>
        <v>440EPS005</v>
      </c>
      <c r="AS122" s="733" t="s">
        <v>708</v>
      </c>
      <c r="AT122" s="733">
        <v>440</v>
      </c>
      <c r="AU122" s="733" t="s">
        <v>571</v>
      </c>
      <c r="AV122" s="734">
        <v>1</v>
      </c>
    </row>
    <row r="123" spans="2:48" ht="15" customHeight="1">
      <c r="B123" s="29" t="str">
        <f t="shared" si="86"/>
        <v>679EPS010</v>
      </c>
      <c r="C123" s="29" t="str">
        <f t="shared" si="87"/>
        <v>679EPS044</v>
      </c>
      <c r="D123" s="29" t="str">
        <f t="shared" si="88"/>
        <v>679EPS002</v>
      </c>
      <c r="E123" s="29" t="str">
        <f t="shared" si="89"/>
        <v>679EPS016</v>
      </c>
      <c r="F123" s="29" t="str">
        <f t="shared" si="90"/>
        <v>679EPS023</v>
      </c>
      <c r="G123" s="29" t="str">
        <f t="shared" si="91"/>
        <v>679EPS005</v>
      </c>
      <c r="H123" s="29" t="str">
        <f t="shared" si="92"/>
        <v>679EPS040</v>
      </c>
      <c r="I123" s="29" t="str">
        <f t="shared" si="93"/>
        <v>679EPS017</v>
      </c>
      <c r="J123" s="29" t="str">
        <f t="shared" si="94"/>
        <v>679EAS016</v>
      </c>
      <c r="K123" s="160" t="s">
        <v>408</v>
      </c>
      <c r="L123" s="30" t="s">
        <v>504</v>
      </c>
      <c r="M123" s="157">
        <v>679</v>
      </c>
      <c r="N123" s="40">
        <v>0</v>
      </c>
      <c r="O123" s="34">
        <v>0</v>
      </c>
      <c r="P123" s="34">
        <v>0</v>
      </c>
      <c r="Q123" s="34">
        <v>8</v>
      </c>
      <c r="R123" s="34">
        <v>0</v>
      </c>
      <c r="S123" s="34">
        <v>0</v>
      </c>
      <c r="T123" s="34">
        <v>0</v>
      </c>
      <c r="U123" s="34">
        <v>0</v>
      </c>
      <c r="V123" s="131">
        <v>0</v>
      </c>
      <c r="W123" s="149">
        <v>8</v>
      </c>
      <c r="X123" s="40">
        <v>0</v>
      </c>
      <c r="Y123" s="34">
        <v>0</v>
      </c>
      <c r="Z123" s="34">
        <v>0</v>
      </c>
      <c r="AA123" s="34">
        <v>0</v>
      </c>
      <c r="AB123" s="34">
        <v>0</v>
      </c>
      <c r="AC123" s="34">
        <v>0</v>
      </c>
      <c r="AD123" s="34">
        <v>0</v>
      </c>
      <c r="AE123" s="34">
        <v>0</v>
      </c>
      <c r="AF123" s="131">
        <v>0</v>
      </c>
      <c r="AG123" s="149">
        <v>0</v>
      </c>
      <c r="AH123" s="40">
        <f t="shared" si="96"/>
        <v>0</v>
      </c>
      <c r="AI123" s="34">
        <f t="shared" si="97"/>
        <v>0</v>
      </c>
      <c r="AJ123" s="34">
        <f t="shared" si="98"/>
        <v>0</v>
      </c>
      <c r="AK123" s="34">
        <f t="shared" si="99"/>
        <v>6</v>
      </c>
      <c r="AL123" s="34">
        <f t="shared" si="100"/>
        <v>0</v>
      </c>
      <c r="AM123" s="34">
        <f t="shared" si="101"/>
        <v>0</v>
      </c>
      <c r="AN123" s="34">
        <f t="shared" si="102"/>
        <v>6</v>
      </c>
      <c r="AO123" s="34">
        <f t="shared" si="103"/>
        <v>0</v>
      </c>
      <c r="AP123" s="131">
        <f t="shared" si="104"/>
        <v>0</v>
      </c>
      <c r="AQ123" s="149">
        <f t="shared" si="65"/>
        <v>12</v>
      </c>
      <c r="AR123" s="68" t="str">
        <f t="shared" si="75"/>
        <v>440EPS010</v>
      </c>
      <c r="AS123" s="733" t="s">
        <v>708</v>
      </c>
      <c r="AT123" s="733">
        <v>440</v>
      </c>
      <c r="AU123" s="733" t="s">
        <v>566</v>
      </c>
      <c r="AV123" s="734">
        <v>77</v>
      </c>
    </row>
    <row r="124" spans="2:48" ht="15" customHeight="1">
      <c r="B124" s="29" t="str">
        <f t="shared" si="86"/>
        <v>789EPS010</v>
      </c>
      <c r="C124" s="29" t="str">
        <f t="shared" si="87"/>
        <v>789EPS044</v>
      </c>
      <c r="D124" s="29" t="str">
        <f t="shared" si="88"/>
        <v>789EPS002</v>
      </c>
      <c r="E124" s="29" t="str">
        <f t="shared" si="89"/>
        <v>789EPS016</v>
      </c>
      <c r="F124" s="29" t="str">
        <f t="shared" si="90"/>
        <v>789EPS023</v>
      </c>
      <c r="G124" s="29" t="str">
        <f t="shared" si="91"/>
        <v>789EPS005</v>
      </c>
      <c r="H124" s="29" t="str">
        <f t="shared" si="92"/>
        <v>789EPS040</v>
      </c>
      <c r="I124" s="29" t="str">
        <f t="shared" si="93"/>
        <v>789EPS017</v>
      </c>
      <c r="J124" s="29" t="str">
        <f t="shared" si="94"/>
        <v>789EAS016</v>
      </c>
      <c r="K124" s="160" t="s">
        <v>409</v>
      </c>
      <c r="L124" s="30" t="s">
        <v>504</v>
      </c>
      <c r="M124" s="157">
        <v>789</v>
      </c>
      <c r="N124" s="40">
        <v>0</v>
      </c>
      <c r="O124" s="34">
        <v>0</v>
      </c>
      <c r="P124" s="34">
        <v>0</v>
      </c>
      <c r="Q124" s="34">
        <v>22</v>
      </c>
      <c r="R124" s="34">
        <v>0</v>
      </c>
      <c r="S124" s="34">
        <v>0</v>
      </c>
      <c r="T124" s="34">
        <v>0</v>
      </c>
      <c r="U124" s="34">
        <v>0</v>
      </c>
      <c r="V124" s="131">
        <v>0</v>
      </c>
      <c r="W124" s="149">
        <v>22</v>
      </c>
      <c r="X124" s="40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4">
        <v>0</v>
      </c>
      <c r="AE124" s="34">
        <v>0</v>
      </c>
      <c r="AF124" s="131">
        <v>0</v>
      </c>
      <c r="AG124" s="149">
        <v>0</v>
      </c>
      <c r="AH124" s="40">
        <f t="shared" si="96"/>
        <v>0</v>
      </c>
      <c r="AI124" s="34">
        <f t="shared" si="97"/>
        <v>0</v>
      </c>
      <c r="AJ124" s="34">
        <f t="shared" si="98"/>
        <v>0</v>
      </c>
      <c r="AK124" s="34">
        <f t="shared" si="99"/>
        <v>0</v>
      </c>
      <c r="AL124" s="34">
        <f t="shared" si="100"/>
        <v>0</v>
      </c>
      <c r="AM124" s="34">
        <f t="shared" si="101"/>
        <v>0</v>
      </c>
      <c r="AN124" s="34">
        <f t="shared" si="102"/>
        <v>6</v>
      </c>
      <c r="AO124" s="34">
        <f t="shared" si="103"/>
        <v>0</v>
      </c>
      <c r="AP124" s="131">
        <f t="shared" si="104"/>
        <v>0</v>
      </c>
      <c r="AQ124" s="149">
        <f t="shared" si="65"/>
        <v>6</v>
      </c>
      <c r="AR124" s="68" t="str">
        <f t="shared" si="75"/>
        <v>440EPS016</v>
      </c>
      <c r="AS124" s="733" t="s">
        <v>708</v>
      </c>
      <c r="AT124" s="733">
        <v>440</v>
      </c>
      <c r="AU124" s="733" t="s">
        <v>637</v>
      </c>
      <c r="AV124" s="734">
        <v>53</v>
      </c>
    </row>
    <row r="125" spans="2:48" ht="15" customHeight="1">
      <c r="B125" s="29" t="str">
        <f t="shared" si="86"/>
        <v>792EPS010</v>
      </c>
      <c r="C125" s="29" t="str">
        <f t="shared" si="87"/>
        <v>792EPS044</v>
      </c>
      <c r="D125" s="29" t="str">
        <f t="shared" si="88"/>
        <v>792EPS002</v>
      </c>
      <c r="E125" s="29" t="str">
        <f t="shared" si="89"/>
        <v>792EPS016</v>
      </c>
      <c r="F125" s="29" t="str">
        <f t="shared" si="90"/>
        <v>792EPS023</v>
      </c>
      <c r="G125" s="29" t="str">
        <f t="shared" si="91"/>
        <v>792EPS005</v>
      </c>
      <c r="H125" s="29" t="str">
        <f t="shared" si="92"/>
        <v>792EPS040</v>
      </c>
      <c r="I125" s="29" t="str">
        <f t="shared" si="93"/>
        <v>792EPS017</v>
      </c>
      <c r="J125" s="29" t="str">
        <f t="shared" si="94"/>
        <v>792EAS016</v>
      </c>
      <c r="K125" s="160" t="s">
        <v>410</v>
      </c>
      <c r="L125" s="30" t="s">
        <v>504</v>
      </c>
      <c r="M125" s="157">
        <v>792</v>
      </c>
      <c r="N125" s="40">
        <v>0</v>
      </c>
      <c r="O125" s="34">
        <v>0</v>
      </c>
      <c r="P125" s="34">
        <v>0</v>
      </c>
      <c r="Q125" s="34">
        <v>0</v>
      </c>
      <c r="R125" s="34">
        <v>0</v>
      </c>
      <c r="S125" s="34">
        <v>0</v>
      </c>
      <c r="T125" s="34">
        <v>0</v>
      </c>
      <c r="U125" s="34">
        <v>0</v>
      </c>
      <c r="V125" s="131">
        <v>0</v>
      </c>
      <c r="W125" s="149">
        <v>0</v>
      </c>
      <c r="X125" s="40">
        <v>0</v>
      </c>
      <c r="Y125" s="34">
        <v>0</v>
      </c>
      <c r="Z125" s="34">
        <v>0</v>
      </c>
      <c r="AA125" s="34">
        <v>0</v>
      </c>
      <c r="AB125" s="34">
        <v>0</v>
      </c>
      <c r="AC125" s="34">
        <v>0</v>
      </c>
      <c r="AD125" s="34">
        <v>0</v>
      </c>
      <c r="AE125" s="34">
        <v>0</v>
      </c>
      <c r="AF125" s="131">
        <v>0</v>
      </c>
      <c r="AG125" s="149">
        <v>0</v>
      </c>
      <c r="AH125" s="40">
        <f t="shared" si="96"/>
        <v>0</v>
      </c>
      <c r="AI125" s="34">
        <f t="shared" si="97"/>
        <v>0</v>
      </c>
      <c r="AJ125" s="34">
        <f t="shared" si="98"/>
        <v>0</v>
      </c>
      <c r="AK125" s="34">
        <f t="shared" si="99"/>
        <v>0</v>
      </c>
      <c r="AL125" s="34">
        <f t="shared" si="100"/>
        <v>0</v>
      </c>
      <c r="AM125" s="34">
        <f t="shared" si="101"/>
        <v>0</v>
      </c>
      <c r="AN125" s="34">
        <f t="shared" si="102"/>
        <v>0</v>
      </c>
      <c r="AO125" s="34">
        <f t="shared" si="103"/>
        <v>0</v>
      </c>
      <c r="AP125" s="131">
        <f t="shared" si="104"/>
        <v>0</v>
      </c>
      <c r="AQ125" s="149">
        <f t="shared" si="65"/>
        <v>0</v>
      </c>
      <c r="AR125" s="68" t="str">
        <f t="shared" si="75"/>
        <v>440EPS040</v>
      </c>
      <c r="AS125" s="733" t="s">
        <v>708</v>
      </c>
      <c r="AT125" s="733">
        <v>440</v>
      </c>
      <c r="AU125" s="733" t="s">
        <v>572</v>
      </c>
      <c r="AV125" s="734">
        <v>24</v>
      </c>
    </row>
    <row r="126" spans="2:48" ht="15" customHeight="1">
      <c r="B126" s="29" t="str">
        <f t="shared" si="86"/>
        <v>809EPS010</v>
      </c>
      <c r="C126" s="29" t="str">
        <f t="shared" si="87"/>
        <v>809EPS044</v>
      </c>
      <c r="D126" s="29" t="str">
        <f t="shared" si="88"/>
        <v>809EPS002</v>
      </c>
      <c r="E126" s="29" t="str">
        <f t="shared" si="89"/>
        <v>809EPS016</v>
      </c>
      <c r="F126" s="29" t="str">
        <f t="shared" si="90"/>
        <v>809EPS023</v>
      </c>
      <c r="G126" s="29" t="str">
        <f t="shared" si="91"/>
        <v>809EPS005</v>
      </c>
      <c r="H126" s="29" t="str">
        <f t="shared" si="92"/>
        <v>809EPS040</v>
      </c>
      <c r="I126" s="29" t="str">
        <f t="shared" si="93"/>
        <v>809EPS017</v>
      </c>
      <c r="J126" s="29" t="str">
        <f t="shared" si="94"/>
        <v>809EAS016</v>
      </c>
      <c r="K126" s="160" t="s">
        <v>411</v>
      </c>
      <c r="L126" s="30" t="s">
        <v>504</v>
      </c>
      <c r="M126" s="157">
        <v>809</v>
      </c>
      <c r="N126" s="40">
        <v>0</v>
      </c>
      <c r="O126" s="34">
        <v>0</v>
      </c>
      <c r="P126" s="34">
        <v>0</v>
      </c>
      <c r="Q126" s="34">
        <v>5</v>
      </c>
      <c r="R126" s="34">
        <v>0</v>
      </c>
      <c r="S126" s="34">
        <v>0</v>
      </c>
      <c r="T126" s="34">
        <v>0</v>
      </c>
      <c r="U126" s="34">
        <v>0</v>
      </c>
      <c r="V126" s="131">
        <v>0</v>
      </c>
      <c r="W126" s="149">
        <v>5</v>
      </c>
      <c r="X126" s="40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4">
        <v>0</v>
      </c>
      <c r="AE126" s="34">
        <v>0</v>
      </c>
      <c r="AF126" s="131">
        <v>0</v>
      </c>
      <c r="AG126" s="149">
        <v>0</v>
      </c>
      <c r="AH126" s="40">
        <f t="shared" si="96"/>
        <v>0</v>
      </c>
      <c r="AI126" s="34">
        <f t="shared" si="97"/>
        <v>0</v>
      </c>
      <c r="AJ126" s="34">
        <f t="shared" si="98"/>
        <v>0</v>
      </c>
      <c r="AK126" s="34">
        <f t="shared" si="99"/>
        <v>0</v>
      </c>
      <c r="AL126" s="34">
        <f t="shared" si="100"/>
        <v>0</v>
      </c>
      <c r="AM126" s="34">
        <f t="shared" si="101"/>
        <v>0</v>
      </c>
      <c r="AN126" s="34">
        <f t="shared" si="102"/>
        <v>2</v>
      </c>
      <c r="AO126" s="34">
        <f t="shared" si="103"/>
        <v>0</v>
      </c>
      <c r="AP126" s="131">
        <f t="shared" si="104"/>
        <v>0</v>
      </c>
      <c r="AQ126" s="149">
        <f t="shared" si="65"/>
        <v>2</v>
      </c>
      <c r="AR126" s="68" t="str">
        <f t="shared" si="75"/>
        <v>483EPS040</v>
      </c>
      <c r="AS126" s="733" t="s">
        <v>708</v>
      </c>
      <c r="AT126" s="733">
        <v>483</v>
      </c>
      <c r="AU126" s="733" t="s">
        <v>572</v>
      </c>
      <c r="AV126" s="734">
        <v>1</v>
      </c>
    </row>
    <row r="127" spans="2:48" ht="15" customHeight="1">
      <c r="B127" s="29" t="str">
        <f t="shared" si="86"/>
        <v>847EPS010</v>
      </c>
      <c r="C127" s="29" t="str">
        <f t="shared" si="87"/>
        <v>847EPS044</v>
      </c>
      <c r="D127" s="29" t="str">
        <f t="shared" si="88"/>
        <v>847EPS002</v>
      </c>
      <c r="E127" s="29" t="str">
        <f t="shared" si="89"/>
        <v>847EPS016</v>
      </c>
      <c r="F127" s="29" t="str">
        <f t="shared" si="90"/>
        <v>847EPS023</v>
      </c>
      <c r="G127" s="29" t="str">
        <f t="shared" si="91"/>
        <v>847EPS005</v>
      </c>
      <c r="H127" s="29" t="str">
        <f t="shared" si="92"/>
        <v>847EPS040</v>
      </c>
      <c r="I127" s="29" t="str">
        <f t="shared" si="93"/>
        <v>847EPS017</v>
      </c>
      <c r="J127" s="29" t="str">
        <f t="shared" si="94"/>
        <v>847EAS016</v>
      </c>
      <c r="K127" s="160" t="s">
        <v>412</v>
      </c>
      <c r="L127" s="30" t="s">
        <v>504</v>
      </c>
      <c r="M127" s="157">
        <v>847</v>
      </c>
      <c r="N127" s="40">
        <v>0</v>
      </c>
      <c r="O127" s="34">
        <v>1</v>
      </c>
      <c r="P127" s="34">
        <v>0</v>
      </c>
      <c r="Q127" s="34">
        <v>7</v>
      </c>
      <c r="R127" s="34">
        <v>0</v>
      </c>
      <c r="S127" s="34">
        <v>0</v>
      </c>
      <c r="T127" s="34">
        <v>0</v>
      </c>
      <c r="U127" s="34">
        <v>0</v>
      </c>
      <c r="V127" s="131">
        <v>0</v>
      </c>
      <c r="W127" s="149">
        <v>8</v>
      </c>
      <c r="X127" s="40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0</v>
      </c>
      <c r="AD127" s="34">
        <v>0</v>
      </c>
      <c r="AE127" s="34">
        <v>0</v>
      </c>
      <c r="AF127" s="131">
        <v>0</v>
      </c>
      <c r="AG127" s="149">
        <v>0</v>
      </c>
      <c r="AH127" s="40">
        <f t="shared" si="96"/>
        <v>0</v>
      </c>
      <c r="AI127" s="34">
        <f t="shared" si="97"/>
        <v>0</v>
      </c>
      <c r="AJ127" s="34">
        <f t="shared" si="98"/>
        <v>0</v>
      </c>
      <c r="AK127" s="34">
        <f t="shared" si="99"/>
        <v>0</v>
      </c>
      <c r="AL127" s="34">
        <f t="shared" si="100"/>
        <v>0</v>
      </c>
      <c r="AM127" s="34">
        <f t="shared" si="101"/>
        <v>0</v>
      </c>
      <c r="AN127" s="34">
        <f t="shared" si="102"/>
        <v>17</v>
      </c>
      <c r="AO127" s="34">
        <f t="shared" si="103"/>
        <v>0</v>
      </c>
      <c r="AP127" s="131">
        <f t="shared" si="104"/>
        <v>0</v>
      </c>
      <c r="AQ127" s="149">
        <f t="shared" si="65"/>
        <v>17</v>
      </c>
      <c r="AR127" s="68" t="str">
        <f t="shared" si="75"/>
        <v>541EPS002</v>
      </c>
      <c r="AS127" s="733" t="s">
        <v>708</v>
      </c>
      <c r="AT127" s="733">
        <v>541</v>
      </c>
      <c r="AU127" s="733" t="s">
        <v>570</v>
      </c>
      <c r="AV127" s="734">
        <v>11</v>
      </c>
    </row>
    <row r="128" spans="2:48" ht="15" customHeight="1">
      <c r="B128" s="29" t="str">
        <f t="shared" si="86"/>
        <v>856EPS010</v>
      </c>
      <c r="C128" s="29" t="str">
        <f t="shared" si="87"/>
        <v>856EPS044</v>
      </c>
      <c r="D128" s="29" t="str">
        <f t="shared" si="88"/>
        <v>856EPS002</v>
      </c>
      <c r="E128" s="29" t="str">
        <f t="shared" si="89"/>
        <v>856EPS016</v>
      </c>
      <c r="F128" s="29" t="str">
        <f t="shared" si="90"/>
        <v>856EPS023</v>
      </c>
      <c r="G128" s="29" t="str">
        <f t="shared" si="91"/>
        <v>856EPS005</v>
      </c>
      <c r="H128" s="29" t="str">
        <f t="shared" si="92"/>
        <v>856EPS040</v>
      </c>
      <c r="I128" s="29" t="str">
        <f t="shared" si="93"/>
        <v>856EPS017</v>
      </c>
      <c r="J128" s="29" t="str">
        <f t="shared" si="94"/>
        <v>856EAS016</v>
      </c>
      <c r="K128" s="160" t="s">
        <v>413</v>
      </c>
      <c r="L128" s="30" t="s">
        <v>504</v>
      </c>
      <c r="M128" s="157">
        <v>856</v>
      </c>
      <c r="N128" s="40">
        <v>0</v>
      </c>
      <c r="O128" s="34">
        <v>1</v>
      </c>
      <c r="P128" s="34">
        <v>0</v>
      </c>
      <c r="Q128" s="34">
        <v>0</v>
      </c>
      <c r="R128" s="34">
        <v>0</v>
      </c>
      <c r="S128" s="34">
        <v>0</v>
      </c>
      <c r="T128" s="34">
        <v>0</v>
      </c>
      <c r="U128" s="34">
        <v>0</v>
      </c>
      <c r="V128" s="131">
        <v>0</v>
      </c>
      <c r="W128" s="149">
        <v>1</v>
      </c>
      <c r="X128" s="40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4">
        <v>0</v>
      </c>
      <c r="AE128" s="34">
        <v>0</v>
      </c>
      <c r="AF128" s="131">
        <v>0</v>
      </c>
      <c r="AG128" s="149">
        <v>0</v>
      </c>
      <c r="AH128" s="40">
        <f t="shared" si="96"/>
        <v>0</v>
      </c>
      <c r="AI128" s="34">
        <f t="shared" si="97"/>
        <v>0</v>
      </c>
      <c r="AJ128" s="34">
        <f t="shared" si="98"/>
        <v>0</v>
      </c>
      <c r="AK128" s="34">
        <f t="shared" si="99"/>
        <v>0</v>
      </c>
      <c r="AL128" s="34">
        <f t="shared" si="100"/>
        <v>0</v>
      </c>
      <c r="AM128" s="34">
        <f t="shared" si="101"/>
        <v>0</v>
      </c>
      <c r="AN128" s="34">
        <f t="shared" si="102"/>
        <v>5</v>
      </c>
      <c r="AO128" s="34">
        <f t="shared" si="103"/>
        <v>0</v>
      </c>
      <c r="AP128" s="131">
        <f t="shared" si="104"/>
        <v>0</v>
      </c>
      <c r="AQ128" s="149">
        <f t="shared" si="65"/>
        <v>5</v>
      </c>
      <c r="AR128" s="68" t="str">
        <f t="shared" si="75"/>
        <v>541EPS040</v>
      </c>
      <c r="AS128" s="733" t="s">
        <v>708</v>
      </c>
      <c r="AT128" s="733">
        <v>541</v>
      </c>
      <c r="AU128" s="733" t="s">
        <v>572</v>
      </c>
      <c r="AV128" s="734">
        <v>3</v>
      </c>
    </row>
    <row r="129" spans="2:48" ht="15" customHeight="1">
      <c r="B129" s="29" t="str">
        <f t="shared" si="86"/>
        <v>861EPS010</v>
      </c>
      <c r="C129" s="29" t="str">
        <f t="shared" si="87"/>
        <v>861EPS044</v>
      </c>
      <c r="D129" s="29" t="str">
        <f t="shared" si="88"/>
        <v>861EPS002</v>
      </c>
      <c r="E129" s="29" t="str">
        <f t="shared" si="89"/>
        <v>861EPS016</v>
      </c>
      <c r="F129" s="29" t="str">
        <f t="shared" si="90"/>
        <v>861EPS023</v>
      </c>
      <c r="G129" s="29" t="str">
        <f t="shared" si="91"/>
        <v>861EPS005</v>
      </c>
      <c r="H129" s="29" t="str">
        <f t="shared" si="92"/>
        <v>861EPS040</v>
      </c>
      <c r="I129" s="29" t="str">
        <f t="shared" si="93"/>
        <v>861EPS017</v>
      </c>
      <c r="J129" s="29" t="str">
        <f t="shared" si="94"/>
        <v>861EAS016</v>
      </c>
      <c r="K129" s="160" t="s">
        <v>414</v>
      </c>
      <c r="L129" s="30" t="s">
        <v>504</v>
      </c>
      <c r="M129" s="157">
        <v>861</v>
      </c>
      <c r="N129" s="40">
        <v>0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4">
        <v>0</v>
      </c>
      <c r="U129" s="34">
        <v>0</v>
      </c>
      <c r="V129" s="131">
        <v>0</v>
      </c>
      <c r="W129" s="149">
        <v>0</v>
      </c>
      <c r="X129" s="40">
        <v>0</v>
      </c>
      <c r="Y129" s="34">
        <v>0</v>
      </c>
      <c r="Z129" s="34">
        <v>0</v>
      </c>
      <c r="AA129" s="34">
        <v>0</v>
      </c>
      <c r="AB129" s="34">
        <v>0</v>
      </c>
      <c r="AC129" s="34">
        <v>0</v>
      </c>
      <c r="AD129" s="34">
        <v>0</v>
      </c>
      <c r="AE129" s="34">
        <v>0</v>
      </c>
      <c r="AF129" s="131">
        <v>0</v>
      </c>
      <c r="AG129" s="149">
        <v>0</v>
      </c>
      <c r="AH129" s="40">
        <f t="shared" si="96"/>
        <v>0</v>
      </c>
      <c r="AI129" s="34">
        <f t="shared" si="97"/>
        <v>0</v>
      </c>
      <c r="AJ129" s="34">
        <f t="shared" si="98"/>
        <v>0</v>
      </c>
      <c r="AK129" s="34">
        <f t="shared" si="99"/>
        <v>0</v>
      </c>
      <c r="AL129" s="34">
        <f t="shared" si="100"/>
        <v>0</v>
      </c>
      <c r="AM129" s="34">
        <f t="shared" si="101"/>
        <v>0</v>
      </c>
      <c r="AN129" s="34">
        <f t="shared" si="102"/>
        <v>11</v>
      </c>
      <c r="AO129" s="34">
        <f t="shared" si="103"/>
        <v>0</v>
      </c>
      <c r="AP129" s="131">
        <f t="shared" si="104"/>
        <v>0</v>
      </c>
      <c r="AQ129" s="149">
        <f t="shared" si="65"/>
        <v>11</v>
      </c>
      <c r="AR129" s="68" t="str">
        <f t="shared" si="75"/>
        <v>607EPS040</v>
      </c>
      <c r="AS129" s="733" t="s">
        <v>708</v>
      </c>
      <c r="AT129" s="733">
        <v>607</v>
      </c>
      <c r="AU129" s="733" t="s">
        <v>572</v>
      </c>
      <c r="AV129" s="734">
        <v>13</v>
      </c>
    </row>
    <row r="130" spans="2:48" ht="15" customHeight="1">
      <c r="B130" s="29" t="str">
        <f t="shared" si="86"/>
        <v>EPS010</v>
      </c>
      <c r="C130" s="29" t="str">
        <f t="shared" si="87"/>
        <v>EPS044</v>
      </c>
      <c r="D130" s="29" t="str">
        <f t="shared" si="88"/>
        <v>EPS002</v>
      </c>
      <c r="E130" s="29" t="str">
        <f t="shared" si="89"/>
        <v>EPS016</v>
      </c>
      <c r="F130" s="29" t="str">
        <f t="shared" si="90"/>
        <v>EPS023</v>
      </c>
      <c r="G130" s="29" t="str">
        <f t="shared" si="91"/>
        <v>EPS005</v>
      </c>
      <c r="H130" s="29" t="str">
        <f t="shared" si="92"/>
        <v>EPS040</v>
      </c>
      <c r="I130" s="29" t="str">
        <f t="shared" si="93"/>
        <v>EPS017</v>
      </c>
      <c r="J130" s="29" t="str">
        <f t="shared" si="94"/>
        <v>EAS016</v>
      </c>
      <c r="K130" s="158" t="s">
        <v>710</v>
      </c>
      <c r="L130" s="124"/>
      <c r="M130" s="159"/>
      <c r="N130" s="38">
        <v>64695</v>
      </c>
      <c r="O130" s="35">
        <v>10</v>
      </c>
      <c r="P130" s="35">
        <v>4056</v>
      </c>
      <c r="Q130" s="35">
        <v>2649</v>
      </c>
      <c r="R130" s="35">
        <v>3844</v>
      </c>
      <c r="S130" s="35">
        <v>2002</v>
      </c>
      <c r="T130" s="35">
        <v>6</v>
      </c>
      <c r="U130" s="35">
        <v>1</v>
      </c>
      <c r="V130" s="132">
        <v>1</v>
      </c>
      <c r="W130" s="148">
        <v>77264</v>
      </c>
      <c r="X130" s="38">
        <v>6853</v>
      </c>
      <c r="Y130" s="35">
        <v>0</v>
      </c>
      <c r="Z130" s="35">
        <v>4187</v>
      </c>
      <c r="AA130" s="35">
        <v>532</v>
      </c>
      <c r="AB130" s="35">
        <v>3397</v>
      </c>
      <c r="AC130" s="35">
        <v>3075</v>
      </c>
      <c r="AD130" s="35">
        <v>0</v>
      </c>
      <c r="AE130" s="35">
        <v>4</v>
      </c>
      <c r="AF130" s="132">
        <v>1</v>
      </c>
      <c r="AG130" s="148">
        <v>18049</v>
      </c>
      <c r="AH130" s="38">
        <f t="shared" ref="AH130:AP130" si="105">SUM(AH131:AH140)</f>
        <v>12159</v>
      </c>
      <c r="AI130" s="35">
        <f t="shared" si="105"/>
        <v>0</v>
      </c>
      <c r="AJ130" s="35">
        <f t="shared" si="105"/>
        <v>5915</v>
      </c>
      <c r="AK130" s="35">
        <f t="shared" si="105"/>
        <v>2543</v>
      </c>
      <c r="AL130" s="35">
        <f t="shared" si="105"/>
        <v>2994</v>
      </c>
      <c r="AM130" s="35">
        <f t="shared" si="105"/>
        <v>2584</v>
      </c>
      <c r="AN130" s="35">
        <f t="shared" si="105"/>
        <v>2034</v>
      </c>
      <c r="AO130" s="35">
        <f t="shared" si="105"/>
        <v>3</v>
      </c>
      <c r="AP130" s="132">
        <f t="shared" si="105"/>
        <v>4</v>
      </c>
      <c r="AQ130" s="148">
        <f t="shared" si="65"/>
        <v>28236</v>
      </c>
      <c r="AR130" s="68" t="str">
        <f t="shared" si="75"/>
        <v>615EPS002</v>
      </c>
      <c r="AS130" s="733" t="s">
        <v>708</v>
      </c>
      <c r="AT130" s="733">
        <v>615</v>
      </c>
      <c r="AU130" s="733" t="s">
        <v>570</v>
      </c>
      <c r="AV130" s="734">
        <v>96</v>
      </c>
    </row>
    <row r="131" spans="2:48" ht="15" customHeight="1">
      <c r="B131" s="29" t="str">
        <f t="shared" si="86"/>
        <v>1EPS010</v>
      </c>
      <c r="C131" s="29" t="str">
        <f t="shared" si="87"/>
        <v>1EPS044</v>
      </c>
      <c r="D131" s="29" t="str">
        <f t="shared" si="88"/>
        <v>1EPS002</v>
      </c>
      <c r="E131" s="29" t="str">
        <f t="shared" si="89"/>
        <v>1EPS016</v>
      </c>
      <c r="F131" s="29" t="str">
        <f t="shared" si="90"/>
        <v>1EPS023</v>
      </c>
      <c r="G131" s="29" t="str">
        <f t="shared" si="91"/>
        <v>1EPS005</v>
      </c>
      <c r="H131" s="29" t="str">
        <f t="shared" si="92"/>
        <v>1EPS040</v>
      </c>
      <c r="I131" s="29" t="str">
        <f t="shared" si="93"/>
        <v>1EPS017</v>
      </c>
      <c r="J131" s="29" t="str">
        <f t="shared" si="94"/>
        <v>1EAS016</v>
      </c>
      <c r="K131" s="28" t="s">
        <v>416</v>
      </c>
      <c r="L131" s="30" t="s">
        <v>711</v>
      </c>
      <c r="M131" s="157">
        <v>1</v>
      </c>
      <c r="N131" s="40">
        <v>42294</v>
      </c>
      <c r="O131" s="34">
        <v>7</v>
      </c>
      <c r="P131" s="34">
        <v>3129</v>
      </c>
      <c r="Q131" s="34">
        <v>1963</v>
      </c>
      <c r="R131" s="34">
        <v>3207</v>
      </c>
      <c r="S131" s="34">
        <v>1612</v>
      </c>
      <c r="T131" s="34">
        <v>5</v>
      </c>
      <c r="U131" s="34">
        <v>1</v>
      </c>
      <c r="V131" s="131">
        <v>1</v>
      </c>
      <c r="W131" s="149">
        <v>52219</v>
      </c>
      <c r="X131" s="40">
        <v>4657</v>
      </c>
      <c r="Y131" s="34">
        <v>0</v>
      </c>
      <c r="Z131" s="34">
        <v>3259</v>
      </c>
      <c r="AA131" s="34">
        <v>385</v>
      </c>
      <c r="AB131" s="34">
        <v>2813</v>
      </c>
      <c r="AC131" s="34">
        <v>2446</v>
      </c>
      <c r="AD131" s="34">
        <v>0</v>
      </c>
      <c r="AE131" s="34">
        <v>4</v>
      </c>
      <c r="AF131" s="131">
        <v>1</v>
      </c>
      <c r="AG131" s="149">
        <v>13565</v>
      </c>
      <c r="AH131" s="40">
        <f t="shared" ref="AH131:AH140" si="106">IFERROR(VLOOKUP(B131,$AR$8:$AV$928,5,0),0)</f>
        <v>8393</v>
      </c>
      <c r="AI131" s="34">
        <f t="shared" ref="AI131:AI140" si="107">IFERROR(VLOOKUP(C131,$AR$8:$AV$928,5,0),0)</f>
        <v>0</v>
      </c>
      <c r="AJ131" s="34">
        <f t="shared" ref="AJ131:AJ140" si="108">IFERROR(VLOOKUP(D131,$AR$8:$AV$928,5,0),0)</f>
        <v>4629</v>
      </c>
      <c r="AK131" s="34">
        <f t="shared" ref="AK131:AK140" si="109">IFERROR(VLOOKUP(E131,$AR$8:$AV$928,5,0),0)</f>
        <v>1826</v>
      </c>
      <c r="AL131" s="34">
        <f t="shared" ref="AL131:AL140" si="110">IFERROR(VLOOKUP(F131,$AR$8:$AV$928,5,0),0)</f>
        <v>2344</v>
      </c>
      <c r="AM131" s="34">
        <f t="shared" ref="AM131:AM140" si="111">IFERROR(VLOOKUP(G131,$AR$8:$AV$928,5,0),0)</f>
        <v>2139</v>
      </c>
      <c r="AN131" s="34">
        <f t="shared" ref="AN131:AN140" si="112">IFERROR(VLOOKUP(H131,$AR$8:$AV$928,5,0),0)</f>
        <v>1557</v>
      </c>
      <c r="AO131" s="34">
        <f t="shared" ref="AO131:AO140" si="113">IFERROR(VLOOKUP(I131,$AR$8:$AV$928,5,0),0)</f>
        <v>3</v>
      </c>
      <c r="AP131" s="131">
        <f t="shared" ref="AP131:AP140" si="114">IFERROR(VLOOKUP(J131,$AR$8:$AV$928,5,0),0)</f>
        <v>3</v>
      </c>
      <c r="AQ131" s="149">
        <f t="shared" si="65"/>
        <v>20894</v>
      </c>
      <c r="AR131" s="68" t="str">
        <f t="shared" si="75"/>
        <v>615EPS005</v>
      </c>
      <c r="AS131" s="733" t="s">
        <v>708</v>
      </c>
      <c r="AT131" s="733">
        <v>615</v>
      </c>
      <c r="AU131" s="733" t="s">
        <v>571</v>
      </c>
      <c r="AV131" s="734">
        <v>147</v>
      </c>
    </row>
    <row r="132" spans="2:48" ht="15" customHeight="1">
      <c r="B132" s="29" t="str">
        <f t="shared" si="86"/>
        <v>79EPS010</v>
      </c>
      <c r="C132" s="29" t="str">
        <f t="shared" si="87"/>
        <v>79EPS044</v>
      </c>
      <c r="D132" s="29" t="str">
        <f t="shared" si="88"/>
        <v>79EPS002</v>
      </c>
      <c r="E132" s="29" t="str">
        <f t="shared" si="89"/>
        <v>79EPS016</v>
      </c>
      <c r="F132" s="29" t="str">
        <f t="shared" si="90"/>
        <v>79EPS023</v>
      </c>
      <c r="G132" s="29" t="str">
        <f t="shared" si="91"/>
        <v>79EPS005</v>
      </c>
      <c r="H132" s="29" t="str">
        <f t="shared" si="92"/>
        <v>79EPS040</v>
      </c>
      <c r="I132" s="29" t="str">
        <f t="shared" si="93"/>
        <v>79EPS017</v>
      </c>
      <c r="J132" s="29" t="str">
        <f t="shared" si="94"/>
        <v>79EAS016</v>
      </c>
      <c r="K132" s="160" t="s">
        <v>417</v>
      </c>
      <c r="L132" s="30" t="s">
        <v>711</v>
      </c>
      <c r="M132" s="157">
        <v>79</v>
      </c>
      <c r="N132" s="40">
        <v>393</v>
      </c>
      <c r="O132" s="34">
        <v>0</v>
      </c>
      <c r="P132" s="34">
        <v>3</v>
      </c>
      <c r="Q132" s="34">
        <v>26</v>
      </c>
      <c r="R132" s="34">
        <v>0</v>
      </c>
      <c r="S132" s="34">
        <v>0</v>
      </c>
      <c r="T132" s="34">
        <v>0</v>
      </c>
      <c r="U132" s="34">
        <v>0</v>
      </c>
      <c r="V132" s="131">
        <v>0</v>
      </c>
      <c r="W132" s="149">
        <v>422</v>
      </c>
      <c r="X132" s="40">
        <v>29</v>
      </c>
      <c r="Y132" s="34">
        <v>0</v>
      </c>
      <c r="Z132" s="34">
        <v>4</v>
      </c>
      <c r="AA132" s="34">
        <v>5</v>
      </c>
      <c r="AB132" s="34">
        <v>0</v>
      </c>
      <c r="AC132" s="34">
        <v>0</v>
      </c>
      <c r="AD132" s="34">
        <v>0</v>
      </c>
      <c r="AE132" s="34">
        <v>0</v>
      </c>
      <c r="AF132" s="131">
        <v>0</v>
      </c>
      <c r="AG132" s="149">
        <v>38</v>
      </c>
      <c r="AH132" s="40">
        <f t="shared" si="106"/>
        <v>39</v>
      </c>
      <c r="AI132" s="34">
        <f t="shared" si="107"/>
        <v>0</v>
      </c>
      <c r="AJ132" s="34">
        <f t="shared" si="108"/>
        <v>11</v>
      </c>
      <c r="AK132" s="34">
        <f t="shared" si="109"/>
        <v>37</v>
      </c>
      <c r="AL132" s="34">
        <f t="shared" si="110"/>
        <v>0</v>
      </c>
      <c r="AM132" s="34">
        <f t="shared" si="111"/>
        <v>0</v>
      </c>
      <c r="AN132" s="34">
        <f t="shared" si="112"/>
        <v>24</v>
      </c>
      <c r="AO132" s="34">
        <f t="shared" si="113"/>
        <v>0</v>
      </c>
      <c r="AP132" s="131">
        <f t="shared" si="114"/>
        <v>0</v>
      </c>
      <c r="AQ132" s="149">
        <f t="shared" si="65"/>
        <v>111</v>
      </c>
      <c r="AR132" s="68" t="str">
        <f t="shared" si="75"/>
        <v>615EPS010</v>
      </c>
      <c r="AS132" s="733" t="s">
        <v>708</v>
      </c>
      <c r="AT132" s="733">
        <v>615</v>
      </c>
      <c r="AU132" s="733" t="s">
        <v>566</v>
      </c>
      <c r="AV132" s="734">
        <v>439</v>
      </c>
    </row>
    <row r="133" spans="2:48" ht="15" customHeight="1">
      <c r="B133" s="29" t="str">
        <f t="shared" si="86"/>
        <v>88EPS010</v>
      </c>
      <c r="C133" s="29" t="str">
        <f t="shared" si="87"/>
        <v>88EPS044</v>
      </c>
      <c r="D133" s="29" t="str">
        <f t="shared" si="88"/>
        <v>88EPS002</v>
      </c>
      <c r="E133" s="29" t="str">
        <f t="shared" si="89"/>
        <v>88EPS016</v>
      </c>
      <c r="F133" s="29" t="str">
        <f t="shared" si="90"/>
        <v>88EPS023</v>
      </c>
      <c r="G133" s="29" t="str">
        <f t="shared" si="91"/>
        <v>88EPS005</v>
      </c>
      <c r="H133" s="29" t="str">
        <f t="shared" si="92"/>
        <v>88EPS040</v>
      </c>
      <c r="I133" s="29" t="str">
        <f t="shared" si="93"/>
        <v>88EPS017</v>
      </c>
      <c r="J133" s="29" t="str">
        <f t="shared" si="94"/>
        <v>88EAS016</v>
      </c>
      <c r="K133" s="160" t="s">
        <v>418</v>
      </c>
      <c r="L133" s="30" t="s">
        <v>711</v>
      </c>
      <c r="M133" s="157">
        <v>88</v>
      </c>
      <c r="N133" s="40">
        <v>6818</v>
      </c>
      <c r="O133" s="34">
        <v>2</v>
      </c>
      <c r="P133" s="34">
        <v>359</v>
      </c>
      <c r="Q133" s="34">
        <v>246</v>
      </c>
      <c r="R133" s="34">
        <v>338</v>
      </c>
      <c r="S133" s="34">
        <v>106</v>
      </c>
      <c r="T133" s="34">
        <v>0</v>
      </c>
      <c r="U133" s="34">
        <v>0</v>
      </c>
      <c r="V133" s="131">
        <v>0</v>
      </c>
      <c r="W133" s="149">
        <v>7869</v>
      </c>
      <c r="X133" s="40">
        <v>636</v>
      </c>
      <c r="Y133" s="34">
        <v>0</v>
      </c>
      <c r="Z133" s="34">
        <v>347</v>
      </c>
      <c r="AA133" s="34">
        <v>48</v>
      </c>
      <c r="AB133" s="34">
        <v>332</v>
      </c>
      <c r="AC133" s="34">
        <v>180</v>
      </c>
      <c r="AD133" s="34">
        <v>0</v>
      </c>
      <c r="AE133" s="34">
        <v>0</v>
      </c>
      <c r="AF133" s="131">
        <v>0</v>
      </c>
      <c r="AG133" s="149">
        <v>1543</v>
      </c>
      <c r="AH133" s="40">
        <f t="shared" si="106"/>
        <v>1031</v>
      </c>
      <c r="AI133" s="34">
        <f t="shared" si="107"/>
        <v>0</v>
      </c>
      <c r="AJ133" s="34">
        <f t="shared" si="108"/>
        <v>487</v>
      </c>
      <c r="AK133" s="34">
        <f t="shared" si="109"/>
        <v>238</v>
      </c>
      <c r="AL133" s="34">
        <f t="shared" si="110"/>
        <v>362</v>
      </c>
      <c r="AM133" s="34">
        <f t="shared" si="111"/>
        <v>153</v>
      </c>
      <c r="AN133" s="34">
        <f t="shared" si="112"/>
        <v>176</v>
      </c>
      <c r="AO133" s="34">
        <f t="shared" si="113"/>
        <v>0</v>
      </c>
      <c r="AP133" s="131">
        <f t="shared" si="114"/>
        <v>0</v>
      </c>
      <c r="AQ133" s="149">
        <f t="shared" si="65"/>
        <v>2447</v>
      </c>
      <c r="AR133" s="68" t="str">
        <f t="shared" si="75"/>
        <v>615EPS016</v>
      </c>
      <c r="AS133" s="733" t="s">
        <v>708</v>
      </c>
      <c r="AT133" s="733">
        <v>615</v>
      </c>
      <c r="AU133" s="733" t="s">
        <v>637</v>
      </c>
      <c r="AV133" s="734">
        <v>147</v>
      </c>
    </row>
    <row r="134" spans="2:48" ht="15" customHeight="1">
      <c r="B134" s="29" t="str">
        <f t="shared" si="86"/>
        <v>129EPS010</v>
      </c>
      <c r="C134" s="29" t="str">
        <f t="shared" si="87"/>
        <v>129EPS044</v>
      </c>
      <c r="D134" s="29" t="str">
        <f t="shared" si="88"/>
        <v>129EPS002</v>
      </c>
      <c r="E134" s="29" t="str">
        <f t="shared" si="89"/>
        <v>129EPS016</v>
      </c>
      <c r="F134" s="29" t="str">
        <f t="shared" si="90"/>
        <v>129EPS023</v>
      </c>
      <c r="G134" s="29" t="str">
        <f t="shared" si="91"/>
        <v>129EPS005</v>
      </c>
      <c r="H134" s="29" t="str">
        <f t="shared" si="92"/>
        <v>129EPS040</v>
      </c>
      <c r="I134" s="29" t="str">
        <f t="shared" si="93"/>
        <v>129EPS017</v>
      </c>
      <c r="J134" s="29" t="str">
        <f t="shared" si="94"/>
        <v>129EAS016</v>
      </c>
      <c r="K134" s="160" t="s">
        <v>419</v>
      </c>
      <c r="L134" s="30" t="s">
        <v>711</v>
      </c>
      <c r="M134" s="157">
        <v>129</v>
      </c>
      <c r="N134" s="40">
        <v>1527</v>
      </c>
      <c r="O134" s="34">
        <v>0</v>
      </c>
      <c r="P134" s="34">
        <v>39</v>
      </c>
      <c r="Q134" s="34">
        <v>21</v>
      </c>
      <c r="R134" s="34">
        <v>2</v>
      </c>
      <c r="S134" s="34">
        <v>6</v>
      </c>
      <c r="T134" s="34">
        <v>0</v>
      </c>
      <c r="U134" s="34">
        <v>0</v>
      </c>
      <c r="V134" s="131">
        <v>0</v>
      </c>
      <c r="W134" s="149">
        <v>1595</v>
      </c>
      <c r="X134" s="40">
        <v>111</v>
      </c>
      <c r="Y134" s="34">
        <v>0</v>
      </c>
      <c r="Z134" s="34">
        <v>62</v>
      </c>
      <c r="AA134" s="34">
        <v>0</v>
      </c>
      <c r="AB134" s="34">
        <v>4</v>
      </c>
      <c r="AC134" s="34">
        <v>9</v>
      </c>
      <c r="AD134" s="34">
        <v>0</v>
      </c>
      <c r="AE134" s="34">
        <v>0</v>
      </c>
      <c r="AF134" s="131">
        <v>0</v>
      </c>
      <c r="AG134" s="149">
        <v>186</v>
      </c>
      <c r="AH134" s="40">
        <f t="shared" si="106"/>
        <v>220</v>
      </c>
      <c r="AI134" s="34">
        <f t="shared" si="107"/>
        <v>0</v>
      </c>
      <c r="AJ134" s="34">
        <f t="shared" si="108"/>
        <v>85</v>
      </c>
      <c r="AK134" s="34">
        <f t="shared" si="109"/>
        <v>33</v>
      </c>
      <c r="AL134" s="34">
        <f t="shared" si="110"/>
        <v>0</v>
      </c>
      <c r="AM134" s="34">
        <f t="shared" si="111"/>
        <v>1</v>
      </c>
      <c r="AN134" s="34">
        <f t="shared" si="112"/>
        <v>53</v>
      </c>
      <c r="AO134" s="34">
        <f t="shared" si="113"/>
        <v>0</v>
      </c>
      <c r="AP134" s="131">
        <f t="shared" si="114"/>
        <v>0</v>
      </c>
      <c r="AQ134" s="149">
        <f t="shared" si="65"/>
        <v>392</v>
      </c>
      <c r="AR134" s="68" t="str">
        <f t="shared" si="75"/>
        <v>615EPS040</v>
      </c>
      <c r="AS134" s="733" t="s">
        <v>708</v>
      </c>
      <c r="AT134" s="733">
        <v>615</v>
      </c>
      <c r="AU134" s="733" t="s">
        <v>572</v>
      </c>
      <c r="AV134" s="734">
        <v>88</v>
      </c>
    </row>
    <row r="135" spans="2:48" ht="15" customHeight="1">
      <c r="B135" s="29" t="str">
        <f t="shared" si="86"/>
        <v>212EPS010</v>
      </c>
      <c r="C135" s="29" t="str">
        <f t="shared" si="87"/>
        <v>212EPS044</v>
      </c>
      <c r="D135" s="29" t="str">
        <f t="shared" si="88"/>
        <v>212EPS002</v>
      </c>
      <c r="E135" s="29" t="str">
        <f t="shared" si="89"/>
        <v>212EPS016</v>
      </c>
      <c r="F135" s="29" t="str">
        <f t="shared" si="90"/>
        <v>212EPS023</v>
      </c>
      <c r="G135" s="29" t="str">
        <f t="shared" si="91"/>
        <v>212EPS005</v>
      </c>
      <c r="H135" s="29" t="str">
        <f t="shared" si="92"/>
        <v>212EPS040</v>
      </c>
      <c r="I135" s="29" t="str">
        <f t="shared" si="93"/>
        <v>212EPS017</v>
      </c>
      <c r="J135" s="29" t="str">
        <f t="shared" si="94"/>
        <v>212EAS016</v>
      </c>
      <c r="K135" s="160" t="s">
        <v>420</v>
      </c>
      <c r="L135" s="30" t="s">
        <v>711</v>
      </c>
      <c r="M135" s="157">
        <v>212</v>
      </c>
      <c r="N135" s="40">
        <v>1067</v>
      </c>
      <c r="O135" s="34">
        <v>0</v>
      </c>
      <c r="P135" s="34">
        <v>14</v>
      </c>
      <c r="Q135" s="34">
        <v>21</v>
      </c>
      <c r="R135" s="34">
        <v>0</v>
      </c>
      <c r="S135" s="34">
        <v>14</v>
      </c>
      <c r="T135" s="34">
        <v>0</v>
      </c>
      <c r="U135" s="34">
        <v>0</v>
      </c>
      <c r="V135" s="131">
        <v>0</v>
      </c>
      <c r="W135" s="149">
        <v>1116</v>
      </c>
      <c r="X135" s="40">
        <v>102</v>
      </c>
      <c r="Y135" s="34">
        <v>0</v>
      </c>
      <c r="Z135" s="34">
        <v>9</v>
      </c>
      <c r="AA135" s="34">
        <v>0</v>
      </c>
      <c r="AB135" s="34">
        <v>0</v>
      </c>
      <c r="AC135" s="34">
        <v>16</v>
      </c>
      <c r="AD135" s="34">
        <v>0</v>
      </c>
      <c r="AE135" s="34">
        <v>0</v>
      </c>
      <c r="AF135" s="131">
        <v>0</v>
      </c>
      <c r="AG135" s="149">
        <v>127</v>
      </c>
      <c r="AH135" s="40">
        <f t="shared" si="106"/>
        <v>196</v>
      </c>
      <c r="AI135" s="34">
        <f t="shared" si="107"/>
        <v>0</v>
      </c>
      <c r="AJ135" s="34">
        <f t="shared" si="108"/>
        <v>24</v>
      </c>
      <c r="AK135" s="34">
        <f t="shared" si="109"/>
        <v>0</v>
      </c>
      <c r="AL135" s="34">
        <f t="shared" si="110"/>
        <v>0</v>
      </c>
      <c r="AM135" s="34">
        <f t="shared" si="111"/>
        <v>6</v>
      </c>
      <c r="AN135" s="34">
        <f t="shared" si="112"/>
        <v>31</v>
      </c>
      <c r="AO135" s="34">
        <f t="shared" si="113"/>
        <v>0</v>
      </c>
      <c r="AP135" s="131">
        <f t="shared" si="114"/>
        <v>0</v>
      </c>
      <c r="AQ135" s="149">
        <f t="shared" ref="AQ135:AQ140" si="115">SUM(AH135:AP135)</f>
        <v>257</v>
      </c>
      <c r="AR135" s="68" t="str">
        <f t="shared" si="75"/>
        <v>649EPS040</v>
      </c>
      <c r="AS135" s="733" t="s">
        <v>708</v>
      </c>
      <c r="AT135" s="733">
        <v>649</v>
      </c>
      <c r="AU135" s="733" t="s">
        <v>572</v>
      </c>
      <c r="AV135" s="734">
        <v>19</v>
      </c>
    </row>
    <row r="136" spans="2:48" ht="15" customHeight="1">
      <c r="B136" s="29" t="str">
        <f t="shared" si="86"/>
        <v>266EPS010</v>
      </c>
      <c r="C136" s="29" t="str">
        <f t="shared" si="87"/>
        <v>266EPS044</v>
      </c>
      <c r="D136" s="29" t="str">
        <f t="shared" si="88"/>
        <v>266EPS002</v>
      </c>
      <c r="E136" s="29" t="str">
        <f t="shared" si="89"/>
        <v>266EPS016</v>
      </c>
      <c r="F136" s="29" t="str">
        <f t="shared" si="90"/>
        <v>266EPS023</v>
      </c>
      <c r="G136" s="29" t="str">
        <f t="shared" si="91"/>
        <v>266EPS005</v>
      </c>
      <c r="H136" s="29" t="str">
        <f t="shared" si="92"/>
        <v>266EPS040</v>
      </c>
      <c r="I136" s="29" t="str">
        <f t="shared" si="93"/>
        <v>266EPS017</v>
      </c>
      <c r="J136" s="29" t="str">
        <f t="shared" si="94"/>
        <v>266EAS016</v>
      </c>
      <c r="K136" s="160" t="s">
        <v>421</v>
      </c>
      <c r="L136" s="30" t="s">
        <v>711</v>
      </c>
      <c r="M136" s="157">
        <v>266</v>
      </c>
      <c r="N136" s="40">
        <v>3728</v>
      </c>
      <c r="O136" s="34">
        <v>0</v>
      </c>
      <c r="P136" s="34">
        <v>125</v>
      </c>
      <c r="Q136" s="34">
        <v>168</v>
      </c>
      <c r="R136" s="34">
        <v>21</v>
      </c>
      <c r="S136" s="34">
        <v>147</v>
      </c>
      <c r="T136" s="34">
        <v>0</v>
      </c>
      <c r="U136" s="34">
        <v>0</v>
      </c>
      <c r="V136" s="131">
        <v>0</v>
      </c>
      <c r="W136" s="149">
        <v>4189</v>
      </c>
      <c r="X136" s="40">
        <v>451</v>
      </c>
      <c r="Y136" s="34">
        <v>0</v>
      </c>
      <c r="Z136" s="34">
        <v>121</v>
      </c>
      <c r="AA136" s="34">
        <v>78</v>
      </c>
      <c r="AB136" s="34">
        <v>12</v>
      </c>
      <c r="AC136" s="34">
        <v>226</v>
      </c>
      <c r="AD136" s="34">
        <v>0</v>
      </c>
      <c r="AE136" s="34">
        <v>0</v>
      </c>
      <c r="AF136" s="131">
        <v>0</v>
      </c>
      <c r="AG136" s="149">
        <v>888</v>
      </c>
      <c r="AH136" s="40">
        <f t="shared" si="106"/>
        <v>802</v>
      </c>
      <c r="AI136" s="34">
        <f t="shared" si="107"/>
        <v>0</v>
      </c>
      <c r="AJ136" s="34">
        <f t="shared" si="108"/>
        <v>181</v>
      </c>
      <c r="AK136" s="34">
        <f t="shared" si="109"/>
        <v>204</v>
      </c>
      <c r="AL136" s="34">
        <f t="shared" si="110"/>
        <v>18</v>
      </c>
      <c r="AM136" s="34">
        <f t="shared" si="111"/>
        <v>178</v>
      </c>
      <c r="AN136" s="34">
        <f t="shared" si="112"/>
        <v>41</v>
      </c>
      <c r="AO136" s="34">
        <f t="shared" si="113"/>
        <v>0</v>
      </c>
      <c r="AP136" s="131">
        <f t="shared" si="114"/>
        <v>1</v>
      </c>
      <c r="AQ136" s="149">
        <f t="shared" si="115"/>
        <v>1425</v>
      </c>
      <c r="AR136" s="68" t="str">
        <f t="shared" si="75"/>
        <v>652EPS040</v>
      </c>
      <c r="AS136" s="733" t="s">
        <v>708</v>
      </c>
      <c r="AT136" s="733">
        <v>652</v>
      </c>
      <c r="AU136" s="733" t="s">
        <v>572</v>
      </c>
      <c r="AV136" s="734">
        <v>2</v>
      </c>
    </row>
    <row r="137" spans="2:48" ht="15" customHeight="1">
      <c r="B137" s="29" t="str">
        <f t="shared" si="86"/>
        <v>308EPS010</v>
      </c>
      <c r="C137" s="29" t="str">
        <f t="shared" si="87"/>
        <v>308EPS044</v>
      </c>
      <c r="D137" s="29" t="str">
        <f t="shared" si="88"/>
        <v>308EPS002</v>
      </c>
      <c r="E137" s="29" t="str">
        <f t="shared" si="89"/>
        <v>308EPS016</v>
      </c>
      <c r="F137" s="29" t="str">
        <f t="shared" si="90"/>
        <v>308EPS023</v>
      </c>
      <c r="G137" s="29" t="str">
        <f t="shared" si="91"/>
        <v>308EPS005</v>
      </c>
      <c r="H137" s="29" t="str">
        <f t="shared" si="92"/>
        <v>308EPS040</v>
      </c>
      <c r="I137" s="29" t="str">
        <f t="shared" si="93"/>
        <v>308EPS017</v>
      </c>
      <c r="J137" s="29" t="str">
        <f t="shared" si="94"/>
        <v>308EAS016</v>
      </c>
      <c r="K137" s="160" t="s">
        <v>422</v>
      </c>
      <c r="L137" s="30" t="s">
        <v>711</v>
      </c>
      <c r="M137" s="157">
        <v>308</v>
      </c>
      <c r="N137" s="40">
        <v>695</v>
      </c>
      <c r="O137" s="34">
        <v>0</v>
      </c>
      <c r="P137" s="34">
        <v>31</v>
      </c>
      <c r="Q137" s="34">
        <v>17</v>
      </c>
      <c r="R137" s="34">
        <v>0</v>
      </c>
      <c r="S137" s="34">
        <v>0</v>
      </c>
      <c r="T137" s="34">
        <v>0</v>
      </c>
      <c r="U137" s="34">
        <v>0</v>
      </c>
      <c r="V137" s="131">
        <v>0</v>
      </c>
      <c r="W137" s="149">
        <v>743</v>
      </c>
      <c r="X137" s="40">
        <v>72</v>
      </c>
      <c r="Y137" s="34">
        <v>0</v>
      </c>
      <c r="Z137" s="34">
        <v>22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131">
        <v>0</v>
      </c>
      <c r="AG137" s="149">
        <v>94</v>
      </c>
      <c r="AH137" s="40">
        <f t="shared" si="106"/>
        <v>149</v>
      </c>
      <c r="AI137" s="34">
        <f t="shared" si="107"/>
        <v>0</v>
      </c>
      <c r="AJ137" s="34">
        <f t="shared" si="108"/>
        <v>28</v>
      </c>
      <c r="AK137" s="34">
        <f t="shared" si="109"/>
        <v>0</v>
      </c>
      <c r="AL137" s="34">
        <f t="shared" si="110"/>
        <v>0</v>
      </c>
      <c r="AM137" s="34">
        <f t="shared" si="111"/>
        <v>0</v>
      </c>
      <c r="AN137" s="34">
        <f t="shared" si="112"/>
        <v>23</v>
      </c>
      <c r="AO137" s="34">
        <f t="shared" si="113"/>
        <v>0</v>
      </c>
      <c r="AP137" s="131">
        <f t="shared" si="114"/>
        <v>0</v>
      </c>
      <c r="AQ137" s="149">
        <f t="shared" si="115"/>
        <v>200</v>
      </c>
      <c r="AR137" s="68" t="str">
        <f t="shared" ref="AR137:AR200" si="116">CONCATENATE(AT137,AU137)</f>
        <v>660EPS040</v>
      </c>
      <c r="AS137" s="733" t="s">
        <v>708</v>
      </c>
      <c r="AT137" s="733">
        <v>660</v>
      </c>
      <c r="AU137" s="733" t="s">
        <v>572</v>
      </c>
      <c r="AV137" s="734">
        <v>7</v>
      </c>
    </row>
    <row r="138" spans="2:48" ht="15" customHeight="1">
      <c r="B138" s="29" t="str">
        <f t="shared" si="86"/>
        <v>360EPS010</v>
      </c>
      <c r="C138" s="29" t="str">
        <f t="shared" si="87"/>
        <v>360EPS044</v>
      </c>
      <c r="D138" s="29" t="str">
        <f t="shared" si="88"/>
        <v>360EPS002</v>
      </c>
      <c r="E138" s="29" t="str">
        <f t="shared" si="89"/>
        <v>360EPS016</v>
      </c>
      <c r="F138" s="29" t="str">
        <f t="shared" si="90"/>
        <v>360EPS023</v>
      </c>
      <c r="G138" s="29" t="str">
        <f t="shared" si="91"/>
        <v>360EPS005</v>
      </c>
      <c r="H138" s="29" t="str">
        <f t="shared" si="92"/>
        <v>360EPS040</v>
      </c>
      <c r="I138" s="29" t="str">
        <f t="shared" si="93"/>
        <v>360EPS017</v>
      </c>
      <c r="J138" s="29" t="str">
        <f t="shared" si="94"/>
        <v>360EAS016</v>
      </c>
      <c r="K138" s="163" t="s">
        <v>423</v>
      </c>
      <c r="L138" s="30" t="s">
        <v>711</v>
      </c>
      <c r="M138" s="157">
        <v>360</v>
      </c>
      <c r="N138" s="40">
        <v>6560</v>
      </c>
      <c r="O138" s="34">
        <v>1</v>
      </c>
      <c r="P138" s="34">
        <v>356</v>
      </c>
      <c r="Q138" s="34">
        <v>110</v>
      </c>
      <c r="R138" s="34">
        <v>275</v>
      </c>
      <c r="S138" s="34">
        <v>67</v>
      </c>
      <c r="T138" s="34">
        <v>1</v>
      </c>
      <c r="U138" s="34">
        <v>0</v>
      </c>
      <c r="V138" s="131">
        <v>0</v>
      </c>
      <c r="W138" s="149">
        <v>7370</v>
      </c>
      <c r="X138" s="40">
        <v>592</v>
      </c>
      <c r="Y138" s="34">
        <v>0</v>
      </c>
      <c r="Z138" s="34">
        <v>363</v>
      </c>
      <c r="AA138" s="34">
        <v>12</v>
      </c>
      <c r="AB138" s="34">
        <v>234</v>
      </c>
      <c r="AC138" s="34">
        <v>106</v>
      </c>
      <c r="AD138" s="34">
        <v>0</v>
      </c>
      <c r="AE138" s="34">
        <v>0</v>
      </c>
      <c r="AF138" s="131">
        <v>0</v>
      </c>
      <c r="AG138" s="149">
        <v>1307</v>
      </c>
      <c r="AH138" s="40">
        <f t="shared" si="106"/>
        <v>904</v>
      </c>
      <c r="AI138" s="34">
        <f t="shared" si="107"/>
        <v>0</v>
      </c>
      <c r="AJ138" s="34">
        <f t="shared" si="108"/>
        <v>470</v>
      </c>
      <c r="AK138" s="34">
        <f t="shared" si="109"/>
        <v>154</v>
      </c>
      <c r="AL138" s="34">
        <f t="shared" si="110"/>
        <v>266</v>
      </c>
      <c r="AM138" s="34">
        <f t="shared" si="111"/>
        <v>91</v>
      </c>
      <c r="AN138" s="34">
        <f t="shared" si="112"/>
        <v>96</v>
      </c>
      <c r="AO138" s="34">
        <f t="shared" si="113"/>
        <v>0</v>
      </c>
      <c r="AP138" s="131">
        <f t="shared" si="114"/>
        <v>0</v>
      </c>
      <c r="AQ138" s="149">
        <f t="shared" si="115"/>
        <v>1981</v>
      </c>
      <c r="AR138" s="68" t="str">
        <f t="shared" si="116"/>
        <v>667EPS040</v>
      </c>
      <c r="AS138" s="733" t="s">
        <v>708</v>
      </c>
      <c r="AT138" s="733">
        <v>667</v>
      </c>
      <c r="AU138" s="733" t="s">
        <v>572</v>
      </c>
      <c r="AV138" s="734">
        <v>15</v>
      </c>
    </row>
    <row r="139" spans="2:48" ht="15" customHeight="1">
      <c r="B139" s="29" t="str">
        <f t="shared" si="86"/>
        <v>380EPS010</v>
      </c>
      <c r="C139" s="29" t="str">
        <f t="shared" si="87"/>
        <v>380EPS044</v>
      </c>
      <c r="D139" s="29" t="str">
        <f t="shared" si="88"/>
        <v>380EPS002</v>
      </c>
      <c r="E139" s="29" t="str">
        <f t="shared" si="89"/>
        <v>380EPS016</v>
      </c>
      <c r="F139" s="29" t="str">
        <f t="shared" si="90"/>
        <v>380EPS023</v>
      </c>
      <c r="G139" s="29" t="str">
        <f t="shared" si="91"/>
        <v>380EPS005</v>
      </c>
      <c r="H139" s="29" t="str">
        <f t="shared" si="92"/>
        <v>380EPS040</v>
      </c>
      <c r="I139" s="29" t="str">
        <f t="shared" si="93"/>
        <v>380EPS017</v>
      </c>
      <c r="J139" s="29" t="str">
        <f t="shared" si="94"/>
        <v>380EAS016</v>
      </c>
      <c r="K139" s="160" t="s">
        <v>424</v>
      </c>
      <c r="L139" s="30" t="s">
        <v>711</v>
      </c>
      <c r="M139" s="157">
        <v>380</v>
      </c>
      <c r="N139" s="40">
        <v>0</v>
      </c>
      <c r="O139" s="34">
        <v>0</v>
      </c>
      <c r="P139" s="34">
        <v>0</v>
      </c>
      <c r="Q139" s="34">
        <v>16</v>
      </c>
      <c r="R139" s="34">
        <v>1</v>
      </c>
      <c r="S139" s="34">
        <v>12</v>
      </c>
      <c r="T139" s="34">
        <v>0</v>
      </c>
      <c r="U139" s="34">
        <v>0</v>
      </c>
      <c r="V139" s="131">
        <v>0</v>
      </c>
      <c r="W139" s="149">
        <v>29</v>
      </c>
      <c r="X139" s="40">
        <v>0</v>
      </c>
      <c r="Y139" s="34">
        <v>0</v>
      </c>
      <c r="Z139" s="34">
        <v>0</v>
      </c>
      <c r="AA139" s="34">
        <v>0</v>
      </c>
      <c r="AB139" s="34">
        <v>2</v>
      </c>
      <c r="AC139" s="34">
        <v>17</v>
      </c>
      <c r="AD139" s="34">
        <v>0</v>
      </c>
      <c r="AE139" s="34">
        <v>0</v>
      </c>
      <c r="AF139" s="131">
        <v>0</v>
      </c>
      <c r="AG139" s="149">
        <v>19</v>
      </c>
      <c r="AH139" s="40">
        <f t="shared" si="106"/>
        <v>0</v>
      </c>
      <c r="AI139" s="34">
        <f t="shared" si="107"/>
        <v>0</v>
      </c>
      <c r="AJ139" s="34">
        <f t="shared" si="108"/>
        <v>0</v>
      </c>
      <c r="AK139" s="34">
        <f t="shared" si="109"/>
        <v>0</v>
      </c>
      <c r="AL139" s="34">
        <f t="shared" si="110"/>
        <v>2</v>
      </c>
      <c r="AM139" s="34">
        <f t="shared" si="111"/>
        <v>4</v>
      </c>
      <c r="AN139" s="34">
        <f t="shared" si="112"/>
        <v>15</v>
      </c>
      <c r="AO139" s="34">
        <f t="shared" si="113"/>
        <v>0</v>
      </c>
      <c r="AP139" s="131">
        <f t="shared" si="114"/>
        <v>0</v>
      </c>
      <c r="AQ139" s="149">
        <f t="shared" si="115"/>
        <v>21</v>
      </c>
      <c r="AR139" s="68" t="str">
        <f t="shared" si="116"/>
        <v>674EPS040</v>
      </c>
      <c r="AS139" s="733" t="s">
        <v>708</v>
      </c>
      <c r="AT139" s="733">
        <v>674</v>
      </c>
      <c r="AU139" s="733" t="s">
        <v>572</v>
      </c>
      <c r="AV139" s="734">
        <v>10</v>
      </c>
    </row>
    <row r="140" spans="2:48" ht="15" customHeight="1" thickBot="1">
      <c r="B140" s="29" t="str">
        <f t="shared" si="86"/>
        <v>631EPS010</v>
      </c>
      <c r="C140" s="29" t="str">
        <f t="shared" si="87"/>
        <v>631EPS044</v>
      </c>
      <c r="D140" s="29" t="str">
        <f t="shared" si="88"/>
        <v>631EPS002</v>
      </c>
      <c r="E140" s="29" t="str">
        <f t="shared" si="89"/>
        <v>631EPS016</v>
      </c>
      <c r="F140" s="29" t="str">
        <f t="shared" si="90"/>
        <v>631EPS023</v>
      </c>
      <c r="G140" s="29" t="str">
        <f t="shared" si="91"/>
        <v>631EPS005</v>
      </c>
      <c r="H140" s="29" t="str">
        <f t="shared" si="92"/>
        <v>631EPS040</v>
      </c>
      <c r="I140" s="29" t="str">
        <f t="shared" si="93"/>
        <v>631EPS017</v>
      </c>
      <c r="J140" s="29" t="str">
        <f t="shared" si="94"/>
        <v>631EAS016</v>
      </c>
      <c r="K140" s="735" t="s">
        <v>425</v>
      </c>
      <c r="L140" s="167" t="s">
        <v>711</v>
      </c>
      <c r="M140" s="168">
        <v>631</v>
      </c>
      <c r="N140" s="41">
        <v>1613</v>
      </c>
      <c r="O140" s="42">
        <v>0</v>
      </c>
      <c r="P140" s="42">
        <v>0</v>
      </c>
      <c r="Q140" s="42">
        <v>61</v>
      </c>
      <c r="R140" s="42">
        <v>0</v>
      </c>
      <c r="S140" s="42">
        <v>38</v>
      </c>
      <c r="T140" s="42">
        <v>0</v>
      </c>
      <c r="U140" s="42">
        <v>0</v>
      </c>
      <c r="V140" s="133">
        <v>0</v>
      </c>
      <c r="W140" s="150">
        <v>1712</v>
      </c>
      <c r="X140" s="41">
        <v>203</v>
      </c>
      <c r="Y140" s="42">
        <v>0</v>
      </c>
      <c r="Z140" s="42">
        <v>0</v>
      </c>
      <c r="AA140" s="42">
        <v>4</v>
      </c>
      <c r="AB140" s="42">
        <v>0</v>
      </c>
      <c r="AC140" s="42">
        <v>75</v>
      </c>
      <c r="AD140" s="42">
        <v>0</v>
      </c>
      <c r="AE140" s="42">
        <v>0</v>
      </c>
      <c r="AF140" s="133">
        <v>0</v>
      </c>
      <c r="AG140" s="150">
        <v>282</v>
      </c>
      <c r="AH140" s="41">
        <f t="shared" si="106"/>
        <v>425</v>
      </c>
      <c r="AI140" s="42">
        <f t="shared" si="107"/>
        <v>0</v>
      </c>
      <c r="AJ140" s="42">
        <f t="shared" si="108"/>
        <v>0</v>
      </c>
      <c r="AK140" s="42">
        <f t="shared" si="109"/>
        <v>51</v>
      </c>
      <c r="AL140" s="42">
        <f t="shared" si="110"/>
        <v>2</v>
      </c>
      <c r="AM140" s="42">
        <f t="shared" si="111"/>
        <v>12</v>
      </c>
      <c r="AN140" s="42">
        <f t="shared" si="112"/>
        <v>18</v>
      </c>
      <c r="AO140" s="42">
        <f t="shared" si="113"/>
        <v>0</v>
      </c>
      <c r="AP140" s="133">
        <f t="shared" si="114"/>
        <v>0</v>
      </c>
      <c r="AQ140" s="150">
        <f t="shared" si="115"/>
        <v>508</v>
      </c>
      <c r="AR140" s="68" t="str">
        <f t="shared" si="116"/>
        <v>697EPS016</v>
      </c>
      <c r="AS140" s="733" t="s">
        <v>708</v>
      </c>
      <c r="AT140" s="733">
        <v>697</v>
      </c>
      <c r="AU140" s="733" t="s">
        <v>637</v>
      </c>
      <c r="AV140" s="734">
        <v>53</v>
      </c>
    </row>
    <row r="141" spans="2:48" ht="15" customHeight="1">
      <c r="AR141" s="68" t="str">
        <f t="shared" si="116"/>
        <v>697EPS040</v>
      </c>
      <c r="AS141" s="733" t="s">
        <v>708</v>
      </c>
      <c r="AT141" s="733">
        <v>697</v>
      </c>
      <c r="AU141" s="733" t="s">
        <v>572</v>
      </c>
      <c r="AV141" s="734">
        <v>12</v>
      </c>
    </row>
    <row r="142" spans="2:48" ht="15" customHeight="1">
      <c r="K142" s="216" t="s">
        <v>444</v>
      </c>
      <c r="L142" s="859" t="e">
        <f>'1. Población_Afiliada_Regimen'!#REF!</f>
        <v>#REF!</v>
      </c>
      <c r="M142" s="860"/>
      <c r="AR142" s="68" t="str">
        <f t="shared" si="116"/>
        <v>756EPS040</v>
      </c>
      <c r="AS142" s="733" t="s">
        <v>708</v>
      </c>
      <c r="AT142" s="733">
        <v>756</v>
      </c>
      <c r="AU142" s="733" t="s">
        <v>572</v>
      </c>
      <c r="AV142" s="734">
        <v>22</v>
      </c>
    </row>
    <row r="143" spans="2:48" ht="15" customHeight="1">
      <c r="K143" s="218"/>
      <c r="L143" s="861" t="s">
        <v>712</v>
      </c>
      <c r="M143" s="862"/>
      <c r="AR143" s="68" t="str">
        <f t="shared" si="116"/>
        <v>30EPS002</v>
      </c>
      <c r="AS143" s="733" t="s">
        <v>713</v>
      </c>
      <c r="AT143" s="733">
        <v>30</v>
      </c>
      <c r="AU143" s="733" t="s">
        <v>570</v>
      </c>
      <c r="AV143" s="734">
        <v>98</v>
      </c>
    </row>
    <row r="144" spans="2:48" ht="15" customHeight="1">
      <c r="K144" s="219" t="s">
        <v>431</v>
      </c>
      <c r="L144" s="828" t="s">
        <v>664</v>
      </c>
      <c r="M144" s="829"/>
      <c r="AR144" s="68" t="str">
        <f t="shared" si="116"/>
        <v>30EPS016</v>
      </c>
      <c r="AS144" s="733" t="s">
        <v>713</v>
      </c>
      <c r="AT144" s="733">
        <v>30</v>
      </c>
      <c r="AU144" s="733" t="s">
        <v>637</v>
      </c>
      <c r="AV144" s="734">
        <v>25</v>
      </c>
    </row>
    <row r="145" spans="44:48" ht="15" customHeight="1">
      <c r="AR145" s="68" t="str">
        <f t="shared" si="116"/>
        <v>30EPS040</v>
      </c>
      <c r="AS145" s="733" t="s">
        <v>713</v>
      </c>
      <c r="AT145" s="733">
        <v>30</v>
      </c>
      <c r="AU145" s="733" t="s">
        <v>572</v>
      </c>
      <c r="AV145" s="734">
        <v>8</v>
      </c>
    </row>
    <row r="146" spans="44:48" ht="15" customHeight="1">
      <c r="AR146" s="68" t="str">
        <f t="shared" si="116"/>
        <v>34EPS040</v>
      </c>
      <c r="AS146" s="733" t="s">
        <v>713</v>
      </c>
      <c r="AT146" s="733">
        <v>34</v>
      </c>
      <c r="AU146" s="733" t="s">
        <v>572</v>
      </c>
      <c r="AV146" s="734">
        <v>28</v>
      </c>
    </row>
    <row r="147" spans="44:48" ht="15" customHeight="1">
      <c r="AR147" s="68" t="str">
        <f t="shared" si="116"/>
        <v>91EPS040</v>
      </c>
      <c r="AS147" s="733" t="s">
        <v>713</v>
      </c>
      <c r="AT147" s="733">
        <v>91</v>
      </c>
      <c r="AU147" s="733" t="s">
        <v>572</v>
      </c>
      <c r="AV147" s="734">
        <v>2</v>
      </c>
    </row>
    <row r="148" spans="44:48" ht="15" customHeight="1">
      <c r="AR148" s="68" t="str">
        <f t="shared" si="116"/>
        <v>93EPS040</v>
      </c>
      <c r="AS148" s="733" t="s">
        <v>713</v>
      </c>
      <c r="AT148" s="733">
        <v>93</v>
      </c>
      <c r="AU148" s="733" t="s">
        <v>572</v>
      </c>
      <c r="AV148" s="734">
        <v>5</v>
      </c>
    </row>
    <row r="149" spans="44:48" ht="15" customHeight="1">
      <c r="AR149" s="68" t="str">
        <f t="shared" si="116"/>
        <v>101EPS040</v>
      </c>
      <c r="AS149" s="733" t="s">
        <v>713</v>
      </c>
      <c r="AT149" s="733">
        <v>101</v>
      </c>
      <c r="AU149" s="733" t="s">
        <v>572</v>
      </c>
      <c r="AV149" s="734">
        <v>15</v>
      </c>
    </row>
    <row r="150" spans="44:48" ht="15" customHeight="1">
      <c r="AR150" s="68" t="str">
        <f t="shared" si="116"/>
        <v>145EPS040</v>
      </c>
      <c r="AS150" s="733" t="s">
        <v>713</v>
      </c>
      <c r="AT150" s="733">
        <v>145</v>
      </c>
      <c r="AU150" s="733" t="s">
        <v>572</v>
      </c>
      <c r="AV150" s="734">
        <v>1</v>
      </c>
    </row>
    <row r="151" spans="44:48" ht="15" customHeight="1">
      <c r="AR151" s="68" t="str">
        <f t="shared" si="116"/>
        <v>209EPS040</v>
      </c>
      <c r="AS151" s="733" t="s">
        <v>713</v>
      </c>
      <c r="AT151" s="733">
        <v>209</v>
      </c>
      <c r="AU151" s="733" t="s">
        <v>572</v>
      </c>
      <c r="AV151" s="734">
        <v>4</v>
      </c>
    </row>
    <row r="152" spans="44:48" ht="15" customHeight="1">
      <c r="AR152" s="68" t="str">
        <f t="shared" si="116"/>
        <v>282EPS040</v>
      </c>
      <c r="AS152" s="733" t="s">
        <v>713</v>
      </c>
      <c r="AT152" s="733">
        <v>282</v>
      </c>
      <c r="AU152" s="733" t="s">
        <v>572</v>
      </c>
      <c r="AV152" s="734">
        <v>26</v>
      </c>
    </row>
    <row r="153" spans="44:48" ht="15" customHeight="1">
      <c r="AR153" s="68" t="str">
        <f t="shared" si="116"/>
        <v>353EPS040</v>
      </c>
      <c r="AS153" s="733" t="s">
        <v>713</v>
      </c>
      <c r="AT153" s="733">
        <v>353</v>
      </c>
      <c r="AU153" s="733" t="s">
        <v>572</v>
      </c>
      <c r="AV153" s="734">
        <v>1</v>
      </c>
    </row>
    <row r="154" spans="44:48" ht="15" customHeight="1">
      <c r="AR154" s="68" t="str">
        <f t="shared" si="116"/>
        <v>364EPS040</v>
      </c>
      <c r="AS154" s="733" t="s">
        <v>713</v>
      </c>
      <c r="AT154" s="733">
        <v>364</v>
      </c>
      <c r="AU154" s="733" t="s">
        <v>572</v>
      </c>
      <c r="AV154" s="734">
        <v>15</v>
      </c>
    </row>
    <row r="155" spans="44:48" ht="15" customHeight="1">
      <c r="AR155" s="68" t="str">
        <f t="shared" si="116"/>
        <v>390EPS040</v>
      </c>
      <c r="AS155" s="733" t="s">
        <v>713</v>
      </c>
      <c r="AT155" s="733">
        <v>390</v>
      </c>
      <c r="AU155" s="733" t="s">
        <v>572</v>
      </c>
      <c r="AV155" s="734">
        <v>18</v>
      </c>
    </row>
    <row r="156" spans="44:48" ht="15" customHeight="1">
      <c r="AR156" s="68" t="str">
        <f t="shared" si="116"/>
        <v>467EPS040</v>
      </c>
      <c r="AS156" s="733" t="s">
        <v>713</v>
      </c>
      <c r="AT156" s="733">
        <v>467</v>
      </c>
      <c r="AU156" s="733" t="s">
        <v>572</v>
      </c>
      <c r="AV156" s="734">
        <v>1</v>
      </c>
    </row>
    <row r="157" spans="44:48" ht="15" customHeight="1">
      <c r="AR157" s="68" t="str">
        <f t="shared" si="116"/>
        <v>576EPS040</v>
      </c>
      <c r="AS157" s="733" t="s">
        <v>713</v>
      </c>
      <c r="AT157" s="733">
        <v>576</v>
      </c>
      <c r="AU157" s="733" t="s">
        <v>572</v>
      </c>
      <c r="AV157" s="734">
        <v>2</v>
      </c>
    </row>
    <row r="158" spans="44:48" ht="15" customHeight="1">
      <c r="AR158" s="68" t="str">
        <f t="shared" si="116"/>
        <v>642EPS040</v>
      </c>
      <c r="AS158" s="733" t="s">
        <v>713</v>
      </c>
      <c r="AT158" s="733">
        <v>642</v>
      </c>
      <c r="AU158" s="733" t="s">
        <v>572</v>
      </c>
      <c r="AV158" s="734">
        <v>3</v>
      </c>
    </row>
    <row r="159" spans="44:48" ht="15" customHeight="1">
      <c r="AR159" s="68" t="str">
        <f t="shared" si="116"/>
        <v>679EPS016</v>
      </c>
      <c r="AS159" s="733" t="s">
        <v>713</v>
      </c>
      <c r="AT159" s="733">
        <v>679</v>
      </c>
      <c r="AU159" s="733" t="s">
        <v>637</v>
      </c>
      <c r="AV159" s="734">
        <v>6</v>
      </c>
    </row>
    <row r="160" spans="44:48" ht="15" customHeight="1">
      <c r="AR160" s="68" t="str">
        <f t="shared" si="116"/>
        <v>679EPS040</v>
      </c>
      <c r="AS160" s="733" t="s">
        <v>713</v>
      </c>
      <c r="AT160" s="733">
        <v>679</v>
      </c>
      <c r="AU160" s="733" t="s">
        <v>572</v>
      </c>
      <c r="AV160" s="734">
        <v>6</v>
      </c>
    </row>
    <row r="161" spans="44:48" ht="15" customHeight="1">
      <c r="AR161" s="68" t="str">
        <f t="shared" si="116"/>
        <v>789EPS040</v>
      </c>
      <c r="AS161" s="733" t="s">
        <v>713</v>
      </c>
      <c r="AT161" s="733">
        <v>789</v>
      </c>
      <c r="AU161" s="733" t="s">
        <v>572</v>
      </c>
      <c r="AV161" s="734">
        <v>6</v>
      </c>
    </row>
    <row r="162" spans="44:48" ht="15" customHeight="1">
      <c r="AR162" s="68" t="str">
        <f t="shared" si="116"/>
        <v>809EPS040</v>
      </c>
      <c r="AS162" s="733" t="s">
        <v>713</v>
      </c>
      <c r="AT162" s="733">
        <v>809</v>
      </c>
      <c r="AU162" s="733" t="s">
        <v>572</v>
      </c>
      <c r="AV162" s="734">
        <v>2</v>
      </c>
    </row>
    <row r="163" spans="44:48" ht="15" customHeight="1">
      <c r="AR163" s="68" t="str">
        <f t="shared" si="116"/>
        <v>847EPS040</v>
      </c>
      <c r="AS163" s="733" t="s">
        <v>713</v>
      </c>
      <c r="AT163" s="733">
        <v>847</v>
      </c>
      <c r="AU163" s="733" t="s">
        <v>572</v>
      </c>
      <c r="AV163" s="734">
        <v>17</v>
      </c>
    </row>
    <row r="164" spans="44:48" ht="15" customHeight="1">
      <c r="AR164" s="68" t="str">
        <f t="shared" si="116"/>
        <v>856EPS040</v>
      </c>
      <c r="AS164" s="733" t="s">
        <v>713</v>
      </c>
      <c r="AT164" s="733">
        <v>856</v>
      </c>
      <c r="AU164" s="733" t="s">
        <v>572</v>
      </c>
      <c r="AV164" s="734">
        <v>5</v>
      </c>
    </row>
    <row r="165" spans="44:48" ht="15" customHeight="1">
      <c r="AR165" s="68" t="str">
        <f t="shared" si="116"/>
        <v>861EPS040</v>
      </c>
      <c r="AS165" s="733" t="s">
        <v>713</v>
      </c>
      <c r="AT165" s="733">
        <v>861</v>
      </c>
      <c r="AU165" s="733" t="s">
        <v>572</v>
      </c>
      <c r="AV165" s="734">
        <v>11</v>
      </c>
    </row>
    <row r="166" spans="44:48" ht="15" customHeight="1">
      <c r="AR166" s="68" t="str">
        <f t="shared" si="116"/>
        <v>1EAS016</v>
      </c>
      <c r="AS166" s="733" t="s">
        <v>714</v>
      </c>
      <c r="AT166" s="733">
        <v>1</v>
      </c>
      <c r="AU166" s="733" t="s">
        <v>575</v>
      </c>
      <c r="AV166" s="734">
        <v>3</v>
      </c>
    </row>
    <row r="167" spans="44:48" ht="15" customHeight="1">
      <c r="AR167" s="68" t="str">
        <f t="shared" si="116"/>
        <v>1EPS002</v>
      </c>
      <c r="AS167" s="733" t="s">
        <v>714</v>
      </c>
      <c r="AT167" s="733">
        <v>1</v>
      </c>
      <c r="AU167" s="733" t="s">
        <v>570</v>
      </c>
      <c r="AV167" s="734">
        <v>4629</v>
      </c>
    </row>
    <row r="168" spans="44:48" ht="15" customHeight="1">
      <c r="AR168" s="68" t="str">
        <f t="shared" si="116"/>
        <v>1EPS005</v>
      </c>
      <c r="AS168" s="733" t="s">
        <v>714</v>
      </c>
      <c r="AT168" s="733">
        <v>1</v>
      </c>
      <c r="AU168" s="733" t="s">
        <v>571</v>
      </c>
      <c r="AV168" s="734">
        <v>2139</v>
      </c>
    </row>
    <row r="169" spans="44:48" ht="15" customHeight="1">
      <c r="AR169" s="68" t="str">
        <f t="shared" si="116"/>
        <v>1EPS010</v>
      </c>
      <c r="AS169" s="733" t="s">
        <v>714</v>
      </c>
      <c r="AT169" s="733">
        <v>1</v>
      </c>
      <c r="AU169" s="733" t="s">
        <v>566</v>
      </c>
      <c r="AV169" s="734">
        <v>8393</v>
      </c>
    </row>
    <row r="170" spans="44:48" ht="15" customHeight="1">
      <c r="AR170" s="68" t="str">
        <f t="shared" si="116"/>
        <v>1EPS016</v>
      </c>
      <c r="AS170" s="733" t="s">
        <v>714</v>
      </c>
      <c r="AT170" s="733">
        <v>1</v>
      </c>
      <c r="AU170" s="733" t="s">
        <v>637</v>
      </c>
      <c r="AV170" s="734">
        <v>1826</v>
      </c>
    </row>
    <row r="171" spans="44:48" ht="15" customHeight="1">
      <c r="AR171" s="68" t="str">
        <f t="shared" si="116"/>
        <v>1EPS017</v>
      </c>
      <c r="AS171" s="733" t="s">
        <v>714</v>
      </c>
      <c r="AT171" s="733">
        <v>1</v>
      </c>
      <c r="AU171" s="733" t="s">
        <v>586</v>
      </c>
      <c r="AV171" s="734">
        <v>3</v>
      </c>
    </row>
    <row r="172" spans="44:48" ht="15" customHeight="1">
      <c r="AR172" s="68" t="str">
        <f t="shared" si="116"/>
        <v>1EPS023</v>
      </c>
      <c r="AS172" s="733" t="s">
        <v>714</v>
      </c>
      <c r="AT172" s="733">
        <v>1</v>
      </c>
      <c r="AU172" s="733" t="s">
        <v>644</v>
      </c>
      <c r="AV172" s="734">
        <v>2344</v>
      </c>
    </row>
    <row r="173" spans="44:48" ht="15" customHeight="1">
      <c r="AR173" s="68" t="str">
        <f t="shared" si="116"/>
        <v>1EPS040</v>
      </c>
      <c r="AS173" s="733" t="s">
        <v>714</v>
      </c>
      <c r="AT173" s="733">
        <v>1</v>
      </c>
      <c r="AU173" s="733" t="s">
        <v>572</v>
      </c>
      <c r="AV173" s="734">
        <v>1557</v>
      </c>
    </row>
    <row r="174" spans="44:48" ht="15" customHeight="1">
      <c r="AR174" s="68" t="str">
        <f t="shared" si="116"/>
        <v>1ESSC02</v>
      </c>
      <c r="AS174" s="733" t="s">
        <v>714</v>
      </c>
      <c r="AT174" s="733">
        <v>1</v>
      </c>
      <c r="AU174" s="733" t="s">
        <v>693</v>
      </c>
      <c r="AV174" s="734">
        <v>15</v>
      </c>
    </row>
    <row r="175" spans="44:48" ht="15" customHeight="1">
      <c r="AR175" s="68" t="str">
        <f t="shared" si="116"/>
        <v>79EPS002</v>
      </c>
      <c r="AS175" s="733" t="s">
        <v>714</v>
      </c>
      <c r="AT175" s="733">
        <v>79</v>
      </c>
      <c r="AU175" s="733" t="s">
        <v>570</v>
      </c>
      <c r="AV175" s="734">
        <v>11</v>
      </c>
    </row>
    <row r="176" spans="44:48" ht="15" customHeight="1">
      <c r="AR176" s="68" t="str">
        <f t="shared" si="116"/>
        <v>79EPS010</v>
      </c>
      <c r="AS176" s="733" t="s">
        <v>714</v>
      </c>
      <c r="AT176" s="733">
        <v>79</v>
      </c>
      <c r="AU176" s="733" t="s">
        <v>566</v>
      </c>
      <c r="AV176" s="734">
        <v>39</v>
      </c>
    </row>
    <row r="177" spans="44:48" ht="15" customHeight="1">
      <c r="AR177" s="68" t="str">
        <f t="shared" si="116"/>
        <v>79EPS016</v>
      </c>
      <c r="AS177" s="733" t="s">
        <v>714</v>
      </c>
      <c r="AT177" s="733">
        <v>79</v>
      </c>
      <c r="AU177" s="733" t="s">
        <v>637</v>
      </c>
      <c r="AV177" s="734">
        <v>37</v>
      </c>
    </row>
    <row r="178" spans="44:48" ht="15" customHeight="1">
      <c r="AR178" s="68" t="str">
        <f t="shared" si="116"/>
        <v>79EPS040</v>
      </c>
      <c r="AS178" s="733" t="s">
        <v>714</v>
      </c>
      <c r="AT178" s="733">
        <v>79</v>
      </c>
      <c r="AU178" s="733" t="s">
        <v>572</v>
      </c>
      <c r="AV178" s="734">
        <v>24</v>
      </c>
    </row>
    <row r="179" spans="44:48" ht="15" customHeight="1">
      <c r="AR179" s="68" t="str">
        <f t="shared" si="116"/>
        <v>88EPS002</v>
      </c>
      <c r="AS179" s="733" t="s">
        <v>714</v>
      </c>
      <c r="AT179" s="733">
        <v>88</v>
      </c>
      <c r="AU179" s="733" t="s">
        <v>570</v>
      </c>
      <c r="AV179" s="734">
        <v>487</v>
      </c>
    </row>
    <row r="180" spans="44:48" ht="15" customHeight="1">
      <c r="AR180" s="68" t="str">
        <f t="shared" si="116"/>
        <v>88EPS005</v>
      </c>
      <c r="AS180" s="733" t="s">
        <v>714</v>
      </c>
      <c r="AT180" s="733">
        <v>88</v>
      </c>
      <c r="AU180" s="733" t="s">
        <v>571</v>
      </c>
      <c r="AV180" s="734">
        <v>153</v>
      </c>
    </row>
    <row r="181" spans="44:48" ht="15" customHeight="1">
      <c r="AR181" s="68" t="str">
        <f t="shared" si="116"/>
        <v>88EPS010</v>
      </c>
      <c r="AS181" s="733" t="s">
        <v>714</v>
      </c>
      <c r="AT181" s="733">
        <v>88</v>
      </c>
      <c r="AU181" s="733" t="s">
        <v>566</v>
      </c>
      <c r="AV181" s="734">
        <v>1031</v>
      </c>
    </row>
    <row r="182" spans="44:48" ht="15" customHeight="1">
      <c r="AR182" s="68" t="str">
        <f t="shared" si="116"/>
        <v>88EPS016</v>
      </c>
      <c r="AS182" s="733" t="s">
        <v>714</v>
      </c>
      <c r="AT182" s="733">
        <v>88</v>
      </c>
      <c r="AU182" s="733" t="s">
        <v>637</v>
      </c>
      <c r="AV182" s="734">
        <v>238</v>
      </c>
    </row>
    <row r="183" spans="44:48" ht="15" customHeight="1">
      <c r="AR183" s="68" t="str">
        <f t="shared" si="116"/>
        <v>88EPS023</v>
      </c>
      <c r="AS183" s="733" t="s">
        <v>714</v>
      </c>
      <c r="AT183" s="733">
        <v>88</v>
      </c>
      <c r="AU183" s="733" t="s">
        <v>644</v>
      </c>
      <c r="AV183" s="734">
        <v>362</v>
      </c>
    </row>
    <row r="184" spans="44:48" ht="15" customHeight="1">
      <c r="AR184" s="68" t="str">
        <f t="shared" si="116"/>
        <v>88EPS040</v>
      </c>
      <c r="AS184" s="733" t="s">
        <v>714</v>
      </c>
      <c r="AT184" s="733">
        <v>88</v>
      </c>
      <c r="AU184" s="733" t="s">
        <v>572</v>
      </c>
      <c r="AV184" s="734">
        <v>176</v>
      </c>
    </row>
    <row r="185" spans="44:48" ht="15" customHeight="1">
      <c r="AR185" s="68" t="str">
        <f t="shared" si="116"/>
        <v>129EPS002</v>
      </c>
      <c r="AS185" s="733" t="s">
        <v>714</v>
      </c>
      <c r="AT185" s="733">
        <v>129</v>
      </c>
      <c r="AU185" s="733" t="s">
        <v>570</v>
      </c>
      <c r="AV185" s="734">
        <v>85</v>
      </c>
    </row>
    <row r="186" spans="44:48" ht="15" customHeight="1">
      <c r="AR186" s="68" t="str">
        <f t="shared" si="116"/>
        <v>129EPS005</v>
      </c>
      <c r="AS186" s="733" t="s">
        <v>714</v>
      </c>
      <c r="AT186" s="733">
        <v>129</v>
      </c>
      <c r="AU186" s="733" t="s">
        <v>571</v>
      </c>
      <c r="AV186" s="734">
        <v>1</v>
      </c>
    </row>
    <row r="187" spans="44:48" ht="15" customHeight="1">
      <c r="AR187" s="68" t="str">
        <f t="shared" si="116"/>
        <v>129EPS010</v>
      </c>
      <c r="AS187" s="733" t="s">
        <v>714</v>
      </c>
      <c r="AT187" s="733">
        <v>129</v>
      </c>
      <c r="AU187" s="733" t="s">
        <v>566</v>
      </c>
      <c r="AV187" s="734">
        <v>220</v>
      </c>
    </row>
    <row r="188" spans="44:48" ht="15" customHeight="1">
      <c r="AR188" s="68" t="str">
        <f t="shared" si="116"/>
        <v>129EPS016</v>
      </c>
      <c r="AS188" s="733" t="s">
        <v>714</v>
      </c>
      <c r="AT188" s="733">
        <v>129</v>
      </c>
      <c r="AU188" s="733" t="s">
        <v>637</v>
      </c>
      <c r="AV188" s="734">
        <v>33</v>
      </c>
    </row>
    <row r="189" spans="44:48" ht="15" customHeight="1">
      <c r="AR189" s="68" t="str">
        <f t="shared" si="116"/>
        <v>129EPS040</v>
      </c>
      <c r="AS189" s="733" t="s">
        <v>714</v>
      </c>
      <c r="AT189" s="733">
        <v>129</v>
      </c>
      <c r="AU189" s="733" t="s">
        <v>572</v>
      </c>
      <c r="AV189" s="734">
        <v>53</v>
      </c>
    </row>
    <row r="190" spans="44:48" ht="15" customHeight="1">
      <c r="AR190" s="68" t="str">
        <f t="shared" si="116"/>
        <v>212EPS002</v>
      </c>
      <c r="AS190" s="733" t="s">
        <v>714</v>
      </c>
      <c r="AT190" s="733">
        <v>212</v>
      </c>
      <c r="AU190" s="733" t="s">
        <v>570</v>
      </c>
      <c r="AV190" s="734">
        <v>24</v>
      </c>
    </row>
    <row r="191" spans="44:48" ht="15" customHeight="1">
      <c r="AR191" s="68" t="str">
        <f t="shared" si="116"/>
        <v>212EPS005</v>
      </c>
      <c r="AS191" s="733" t="s">
        <v>714</v>
      </c>
      <c r="AT191" s="733">
        <v>212</v>
      </c>
      <c r="AU191" s="733" t="s">
        <v>571</v>
      </c>
      <c r="AV191" s="734">
        <v>6</v>
      </c>
    </row>
    <row r="192" spans="44:48" ht="15" customHeight="1">
      <c r="AR192" s="68" t="str">
        <f t="shared" si="116"/>
        <v>212EPS010</v>
      </c>
      <c r="AS192" s="733" t="s">
        <v>714</v>
      </c>
      <c r="AT192" s="733">
        <v>212</v>
      </c>
      <c r="AU192" s="733" t="s">
        <v>566</v>
      </c>
      <c r="AV192" s="734">
        <v>196</v>
      </c>
    </row>
    <row r="193" spans="44:48" ht="15" customHeight="1">
      <c r="AR193" s="68" t="str">
        <f t="shared" si="116"/>
        <v>212EPS040</v>
      </c>
      <c r="AS193" s="733" t="s">
        <v>714</v>
      </c>
      <c r="AT193" s="733">
        <v>212</v>
      </c>
      <c r="AU193" s="733" t="s">
        <v>572</v>
      </c>
      <c r="AV193" s="734">
        <v>31</v>
      </c>
    </row>
    <row r="194" spans="44:48" ht="15" customHeight="1">
      <c r="AR194" s="68" t="str">
        <f t="shared" si="116"/>
        <v>266EAS016</v>
      </c>
      <c r="AS194" s="733" t="s">
        <v>714</v>
      </c>
      <c r="AT194" s="733">
        <v>266</v>
      </c>
      <c r="AU194" s="733" t="s">
        <v>575</v>
      </c>
      <c r="AV194" s="734">
        <v>1</v>
      </c>
    </row>
    <row r="195" spans="44:48" ht="15" customHeight="1">
      <c r="AR195" s="68" t="str">
        <f t="shared" si="116"/>
        <v>266EPS002</v>
      </c>
      <c r="AS195" s="733" t="s">
        <v>714</v>
      </c>
      <c r="AT195" s="733">
        <v>266</v>
      </c>
      <c r="AU195" s="733" t="s">
        <v>570</v>
      </c>
      <c r="AV195" s="734">
        <v>181</v>
      </c>
    </row>
    <row r="196" spans="44:48" ht="15" customHeight="1">
      <c r="AR196" s="68" t="str">
        <f t="shared" si="116"/>
        <v>266EPS005</v>
      </c>
      <c r="AS196" s="733" t="s">
        <v>714</v>
      </c>
      <c r="AT196" s="733">
        <v>266</v>
      </c>
      <c r="AU196" s="733" t="s">
        <v>571</v>
      </c>
      <c r="AV196" s="734">
        <v>178</v>
      </c>
    </row>
    <row r="197" spans="44:48" ht="15" customHeight="1">
      <c r="AR197" s="68" t="str">
        <f t="shared" si="116"/>
        <v>266EPS010</v>
      </c>
      <c r="AS197" s="733" t="s">
        <v>714</v>
      </c>
      <c r="AT197" s="733">
        <v>266</v>
      </c>
      <c r="AU197" s="733" t="s">
        <v>566</v>
      </c>
      <c r="AV197" s="734">
        <v>802</v>
      </c>
    </row>
    <row r="198" spans="44:48" ht="15" customHeight="1">
      <c r="AR198" s="68" t="str">
        <f t="shared" si="116"/>
        <v>266EPS016</v>
      </c>
      <c r="AS198" s="733" t="s">
        <v>714</v>
      </c>
      <c r="AT198" s="733">
        <v>266</v>
      </c>
      <c r="AU198" s="733" t="s">
        <v>637</v>
      </c>
      <c r="AV198" s="734">
        <v>204</v>
      </c>
    </row>
    <row r="199" spans="44:48" ht="15" customHeight="1">
      <c r="AR199" s="68" t="str">
        <f t="shared" si="116"/>
        <v>266EPS023</v>
      </c>
      <c r="AS199" s="733" t="s">
        <v>714</v>
      </c>
      <c r="AT199" s="733">
        <v>266</v>
      </c>
      <c r="AU199" s="733" t="s">
        <v>644</v>
      </c>
      <c r="AV199" s="734">
        <v>18</v>
      </c>
    </row>
    <row r="200" spans="44:48" ht="15" customHeight="1">
      <c r="AR200" s="68" t="str">
        <f t="shared" si="116"/>
        <v>266EPS040</v>
      </c>
      <c r="AS200" s="733" t="s">
        <v>714</v>
      </c>
      <c r="AT200" s="733">
        <v>266</v>
      </c>
      <c r="AU200" s="733" t="s">
        <v>572</v>
      </c>
      <c r="AV200" s="734">
        <v>41</v>
      </c>
    </row>
    <row r="201" spans="44:48" ht="15" customHeight="1">
      <c r="AR201" s="68" t="str">
        <f t="shared" ref="AR201:AR264" si="117">CONCATENATE(AT201,AU201)</f>
        <v>308EPS002</v>
      </c>
      <c r="AS201" s="733" t="s">
        <v>714</v>
      </c>
      <c r="AT201" s="733">
        <v>308</v>
      </c>
      <c r="AU201" s="733" t="s">
        <v>570</v>
      </c>
      <c r="AV201" s="734">
        <v>28</v>
      </c>
    </row>
    <row r="202" spans="44:48" ht="15" customHeight="1">
      <c r="AR202" s="68" t="str">
        <f t="shared" si="117"/>
        <v>308EPS010</v>
      </c>
      <c r="AS202" s="733" t="s">
        <v>714</v>
      </c>
      <c r="AT202" s="733">
        <v>308</v>
      </c>
      <c r="AU202" s="733" t="s">
        <v>566</v>
      </c>
      <c r="AV202" s="734">
        <v>149</v>
      </c>
    </row>
    <row r="203" spans="44:48" ht="15" customHeight="1">
      <c r="AR203" s="68" t="str">
        <f t="shared" si="117"/>
        <v>308EPS040</v>
      </c>
      <c r="AS203" s="733" t="s">
        <v>714</v>
      </c>
      <c r="AT203" s="733">
        <v>308</v>
      </c>
      <c r="AU203" s="733" t="s">
        <v>572</v>
      </c>
      <c r="AV203" s="734">
        <v>23</v>
      </c>
    </row>
    <row r="204" spans="44:48" ht="15" customHeight="1">
      <c r="AR204" s="68" t="str">
        <f t="shared" si="117"/>
        <v>360EPS002</v>
      </c>
      <c r="AS204" s="733" t="s">
        <v>714</v>
      </c>
      <c r="AT204" s="733">
        <v>360</v>
      </c>
      <c r="AU204" s="733" t="s">
        <v>570</v>
      </c>
      <c r="AV204" s="734">
        <v>470</v>
      </c>
    </row>
    <row r="205" spans="44:48" ht="15" customHeight="1">
      <c r="AR205" s="68" t="str">
        <f t="shared" si="117"/>
        <v>360EPS005</v>
      </c>
      <c r="AS205" s="733" t="s">
        <v>714</v>
      </c>
      <c r="AT205" s="733">
        <v>360</v>
      </c>
      <c r="AU205" s="733" t="s">
        <v>571</v>
      </c>
      <c r="AV205" s="734">
        <v>91</v>
      </c>
    </row>
    <row r="206" spans="44:48" ht="15" customHeight="1">
      <c r="AR206" s="68" t="str">
        <f t="shared" si="117"/>
        <v>360EPS010</v>
      </c>
      <c r="AS206" s="733" t="s">
        <v>714</v>
      </c>
      <c r="AT206" s="733">
        <v>360</v>
      </c>
      <c r="AU206" s="733" t="s">
        <v>566</v>
      </c>
      <c r="AV206" s="734">
        <v>904</v>
      </c>
    </row>
    <row r="207" spans="44:48" ht="15" customHeight="1">
      <c r="AR207" s="68" t="str">
        <f t="shared" si="117"/>
        <v>360EPS016</v>
      </c>
      <c r="AS207" s="733" t="s">
        <v>714</v>
      </c>
      <c r="AT207" s="733">
        <v>360</v>
      </c>
      <c r="AU207" s="733" t="s">
        <v>637</v>
      </c>
      <c r="AV207" s="734">
        <v>154</v>
      </c>
    </row>
    <row r="208" spans="44:48" ht="15" customHeight="1">
      <c r="AR208" s="68" t="str">
        <f t="shared" si="117"/>
        <v>360EPS023</v>
      </c>
      <c r="AS208" s="733" t="s">
        <v>714</v>
      </c>
      <c r="AT208" s="733">
        <v>360</v>
      </c>
      <c r="AU208" s="733" t="s">
        <v>644</v>
      </c>
      <c r="AV208" s="734">
        <v>266</v>
      </c>
    </row>
    <row r="209" spans="44:48" ht="15" customHeight="1">
      <c r="AR209" s="68" t="str">
        <f t="shared" si="117"/>
        <v>360EPS040</v>
      </c>
      <c r="AS209" s="733" t="s">
        <v>714</v>
      </c>
      <c r="AT209" s="733">
        <v>360</v>
      </c>
      <c r="AU209" s="733" t="s">
        <v>572</v>
      </c>
      <c r="AV209" s="734">
        <v>96</v>
      </c>
    </row>
    <row r="210" spans="44:48" ht="15" customHeight="1">
      <c r="AR210" s="68" t="str">
        <f t="shared" si="117"/>
        <v>380EPS005</v>
      </c>
      <c r="AS210" s="733" t="s">
        <v>714</v>
      </c>
      <c r="AT210" s="733">
        <v>380</v>
      </c>
      <c r="AU210" s="733" t="s">
        <v>571</v>
      </c>
      <c r="AV210" s="734">
        <v>4</v>
      </c>
    </row>
    <row r="211" spans="44:48" ht="15" customHeight="1">
      <c r="AR211" s="68" t="str">
        <f t="shared" si="117"/>
        <v>380EPS023</v>
      </c>
      <c r="AS211" s="733" t="s">
        <v>714</v>
      </c>
      <c r="AT211" s="733">
        <v>380</v>
      </c>
      <c r="AU211" s="733" t="s">
        <v>644</v>
      </c>
      <c r="AV211" s="734">
        <v>2</v>
      </c>
    </row>
    <row r="212" spans="44:48" ht="15" customHeight="1">
      <c r="AR212" s="68" t="str">
        <f t="shared" si="117"/>
        <v>380EPS040</v>
      </c>
      <c r="AS212" s="733" t="s">
        <v>714</v>
      </c>
      <c r="AT212" s="733">
        <v>380</v>
      </c>
      <c r="AU212" s="733" t="s">
        <v>572</v>
      </c>
      <c r="AV212" s="734">
        <v>15</v>
      </c>
    </row>
    <row r="213" spans="44:48" ht="15" customHeight="1">
      <c r="AR213" s="68" t="str">
        <f t="shared" si="117"/>
        <v>380ESSC02</v>
      </c>
      <c r="AS213" s="733" t="s">
        <v>714</v>
      </c>
      <c r="AT213" s="733">
        <v>380</v>
      </c>
      <c r="AU213" s="733" t="s">
        <v>693</v>
      </c>
      <c r="AV213" s="734">
        <v>1</v>
      </c>
    </row>
    <row r="214" spans="44:48" ht="15" customHeight="1">
      <c r="AR214" s="68" t="str">
        <f t="shared" si="117"/>
        <v>631EPS005</v>
      </c>
      <c r="AS214" s="733" t="s">
        <v>714</v>
      </c>
      <c r="AT214" s="733">
        <v>631</v>
      </c>
      <c r="AU214" s="733" t="s">
        <v>571</v>
      </c>
      <c r="AV214" s="734">
        <v>12</v>
      </c>
    </row>
    <row r="215" spans="44:48" ht="15" customHeight="1">
      <c r="AR215" s="68" t="str">
        <f t="shared" si="117"/>
        <v>631EPS010</v>
      </c>
      <c r="AS215" s="733" t="s">
        <v>714</v>
      </c>
      <c r="AT215" s="733">
        <v>631</v>
      </c>
      <c r="AU215" s="733" t="s">
        <v>566</v>
      </c>
      <c r="AV215" s="734">
        <v>425</v>
      </c>
    </row>
    <row r="216" spans="44:48" ht="15" customHeight="1">
      <c r="AR216" s="68" t="str">
        <f t="shared" si="117"/>
        <v>631EPS016</v>
      </c>
      <c r="AS216" s="733" t="s">
        <v>714</v>
      </c>
      <c r="AT216" s="733">
        <v>631</v>
      </c>
      <c r="AU216" s="733" t="s">
        <v>637</v>
      </c>
      <c r="AV216" s="734">
        <v>51</v>
      </c>
    </row>
    <row r="217" spans="44:48" ht="15" customHeight="1">
      <c r="AR217" s="68" t="str">
        <f t="shared" si="117"/>
        <v>631EPS023</v>
      </c>
      <c r="AS217" s="733" t="s">
        <v>714</v>
      </c>
      <c r="AT217" s="733">
        <v>631</v>
      </c>
      <c r="AU217" s="733" t="s">
        <v>644</v>
      </c>
      <c r="AV217" s="734">
        <v>2</v>
      </c>
    </row>
    <row r="218" spans="44:48" ht="15" customHeight="1">
      <c r="AR218" s="68" t="str">
        <f t="shared" si="117"/>
        <v>631EPS040</v>
      </c>
      <c r="AS218" s="733" t="s">
        <v>714</v>
      </c>
      <c r="AT218" s="733">
        <v>631</v>
      </c>
      <c r="AU218" s="733" t="s">
        <v>572</v>
      </c>
      <c r="AV218" s="734">
        <v>18</v>
      </c>
    </row>
    <row r="219" spans="44:48" ht="15" customHeight="1">
      <c r="AR219" s="68" t="str">
        <f t="shared" si="117"/>
        <v/>
      </c>
      <c r="AS219" s="736"/>
      <c r="AT219" s="736"/>
      <c r="AU219" s="736"/>
      <c r="AV219" s="737"/>
    </row>
    <row r="220" spans="44:48" ht="15" customHeight="1">
      <c r="AR220" s="68" t="str">
        <f t="shared" si="117"/>
        <v/>
      </c>
      <c r="AS220" s="736"/>
      <c r="AT220" s="736"/>
      <c r="AU220" s="736"/>
      <c r="AV220" s="737"/>
    </row>
    <row r="221" spans="44:48" ht="15" customHeight="1">
      <c r="AR221" s="68" t="str">
        <f t="shared" si="117"/>
        <v/>
      </c>
      <c r="AS221" s="736"/>
      <c r="AT221" s="736"/>
      <c r="AU221" s="736"/>
      <c r="AV221" s="737"/>
    </row>
    <row r="222" spans="44:48" ht="15" customHeight="1">
      <c r="AR222" s="68" t="str">
        <f t="shared" si="117"/>
        <v/>
      </c>
      <c r="AS222" s="736"/>
      <c r="AT222" s="736"/>
      <c r="AU222" s="736"/>
      <c r="AV222" s="737"/>
    </row>
    <row r="223" spans="44:48" ht="15" customHeight="1">
      <c r="AR223" s="68" t="str">
        <f t="shared" si="117"/>
        <v/>
      </c>
      <c r="AS223" s="738"/>
      <c r="AT223" s="738"/>
      <c r="AU223" s="738"/>
      <c r="AV223" s="739"/>
    </row>
    <row r="224" spans="44:48" ht="15" customHeight="1">
      <c r="AR224" s="68" t="str">
        <f t="shared" si="117"/>
        <v/>
      </c>
      <c r="AS224" s="738"/>
      <c r="AT224" s="738"/>
      <c r="AU224" s="738"/>
      <c r="AV224" s="739"/>
    </row>
    <row r="225" spans="44:48" ht="15" customHeight="1">
      <c r="AR225" s="68" t="str">
        <f t="shared" si="117"/>
        <v/>
      </c>
      <c r="AS225" s="738"/>
      <c r="AT225" s="738"/>
      <c r="AU225" s="738"/>
      <c r="AV225" s="739"/>
    </row>
    <row r="226" spans="44:48" ht="15" customHeight="1">
      <c r="AR226" s="68" t="str">
        <f t="shared" si="117"/>
        <v/>
      </c>
      <c r="AS226" s="738"/>
      <c r="AT226" s="738"/>
      <c r="AU226" s="738"/>
      <c r="AV226" s="739"/>
    </row>
    <row r="227" spans="44:48" ht="15" customHeight="1">
      <c r="AR227" s="68" t="str">
        <f t="shared" si="117"/>
        <v/>
      </c>
      <c r="AS227" s="738"/>
      <c r="AT227" s="738"/>
      <c r="AU227" s="738"/>
      <c r="AV227" s="739"/>
    </row>
    <row r="228" spans="44:48" ht="15" customHeight="1">
      <c r="AR228" s="68" t="str">
        <f t="shared" si="117"/>
        <v/>
      </c>
      <c r="AS228" s="738"/>
      <c r="AT228" s="738"/>
      <c r="AU228" s="738"/>
      <c r="AV228" s="739"/>
    </row>
    <row r="229" spans="44:48" ht="15" customHeight="1">
      <c r="AR229" s="68" t="str">
        <f t="shared" si="117"/>
        <v/>
      </c>
      <c r="AS229" s="738"/>
      <c r="AT229" s="738"/>
      <c r="AU229" s="738"/>
      <c r="AV229" s="739"/>
    </row>
    <row r="230" spans="44:48" ht="15" customHeight="1">
      <c r="AR230" s="68" t="str">
        <f t="shared" si="117"/>
        <v/>
      </c>
      <c r="AS230" s="738"/>
      <c r="AT230" s="738"/>
      <c r="AU230" s="738"/>
      <c r="AV230" s="739"/>
    </row>
    <row r="231" spans="44:48" ht="15" customHeight="1">
      <c r="AR231" s="68" t="str">
        <f t="shared" si="117"/>
        <v/>
      </c>
      <c r="AS231" s="738"/>
      <c r="AT231" s="738"/>
      <c r="AU231" s="738"/>
      <c r="AV231" s="739"/>
    </row>
    <row r="232" spans="44:48" ht="15" customHeight="1">
      <c r="AR232" s="68" t="str">
        <f t="shared" si="117"/>
        <v/>
      </c>
      <c r="AS232" s="738"/>
      <c r="AT232" s="738"/>
      <c r="AU232" s="738"/>
      <c r="AV232" s="739"/>
    </row>
    <row r="233" spans="44:48" ht="15" customHeight="1">
      <c r="AR233" s="68" t="str">
        <f t="shared" si="117"/>
        <v/>
      </c>
      <c r="AS233" s="738"/>
      <c r="AT233" s="738"/>
      <c r="AU233" s="738"/>
      <c r="AV233" s="739"/>
    </row>
    <row r="234" spans="44:48" ht="15" customHeight="1">
      <c r="AR234" s="68" t="str">
        <f t="shared" si="117"/>
        <v/>
      </c>
      <c r="AS234" s="738"/>
      <c r="AT234" s="738"/>
      <c r="AU234" s="738"/>
      <c r="AV234" s="739"/>
    </row>
    <row r="235" spans="44:48" ht="15" customHeight="1">
      <c r="AR235" s="68" t="str">
        <f t="shared" si="117"/>
        <v/>
      </c>
      <c r="AS235" s="738"/>
      <c r="AT235" s="738"/>
      <c r="AU235" s="738"/>
      <c r="AV235" s="739"/>
    </row>
    <row r="236" spans="44:48" ht="15" customHeight="1">
      <c r="AR236" s="68" t="str">
        <f t="shared" si="117"/>
        <v/>
      </c>
      <c r="AS236" s="738"/>
      <c r="AT236" s="738"/>
      <c r="AU236" s="738"/>
      <c r="AV236" s="739"/>
    </row>
    <row r="237" spans="44:48" ht="15" customHeight="1">
      <c r="AR237" s="68" t="str">
        <f t="shared" si="117"/>
        <v/>
      </c>
      <c r="AS237" s="738"/>
      <c r="AT237" s="738"/>
      <c r="AU237" s="738"/>
      <c r="AV237" s="739"/>
    </row>
    <row r="238" spans="44:48" ht="15" customHeight="1">
      <c r="AR238" s="68" t="str">
        <f t="shared" si="117"/>
        <v/>
      </c>
      <c r="AS238" s="738"/>
      <c r="AT238" s="738"/>
      <c r="AU238" s="738"/>
      <c r="AV238" s="739"/>
    </row>
    <row r="239" spans="44:48" ht="15" customHeight="1">
      <c r="AR239" s="68" t="str">
        <f t="shared" si="117"/>
        <v/>
      </c>
      <c r="AS239" s="738"/>
      <c r="AT239" s="738"/>
      <c r="AU239" s="738"/>
      <c r="AV239" s="739"/>
    </row>
    <row r="240" spans="44:48" ht="15" customHeight="1">
      <c r="AR240" s="68" t="str">
        <f t="shared" si="117"/>
        <v/>
      </c>
      <c r="AS240" s="738"/>
      <c r="AT240" s="738"/>
      <c r="AU240" s="738"/>
      <c r="AV240" s="739"/>
    </row>
    <row r="241" spans="44:48" ht="15" customHeight="1">
      <c r="AR241" s="68" t="str">
        <f t="shared" si="117"/>
        <v/>
      </c>
      <c r="AS241" s="738"/>
      <c r="AT241" s="738"/>
      <c r="AU241" s="738"/>
      <c r="AV241" s="739"/>
    </row>
    <row r="242" spans="44:48" ht="15" customHeight="1">
      <c r="AR242" s="68" t="str">
        <f t="shared" si="117"/>
        <v/>
      </c>
      <c r="AS242" s="738"/>
      <c r="AT242" s="738"/>
      <c r="AU242" s="738"/>
      <c r="AV242" s="739"/>
    </row>
    <row r="243" spans="44:48" ht="15" customHeight="1">
      <c r="AR243" s="68" t="str">
        <f t="shared" si="117"/>
        <v/>
      </c>
      <c r="AS243" s="738"/>
      <c r="AT243" s="738"/>
      <c r="AU243" s="738"/>
      <c r="AV243" s="739"/>
    </row>
    <row r="244" spans="44:48" ht="15" customHeight="1">
      <c r="AR244" s="68" t="str">
        <f t="shared" si="117"/>
        <v/>
      </c>
      <c r="AS244" s="738"/>
      <c r="AT244" s="738"/>
      <c r="AU244" s="738"/>
      <c r="AV244" s="739"/>
    </row>
    <row r="245" spans="44:48" ht="15" customHeight="1">
      <c r="AR245" s="68" t="str">
        <f t="shared" si="117"/>
        <v/>
      </c>
      <c r="AS245" s="738"/>
      <c r="AT245" s="738"/>
      <c r="AU245" s="738"/>
      <c r="AV245" s="739"/>
    </row>
    <row r="246" spans="44:48" ht="15" customHeight="1">
      <c r="AR246" s="68" t="str">
        <f t="shared" si="117"/>
        <v/>
      </c>
      <c r="AS246" s="738"/>
      <c r="AT246" s="738"/>
      <c r="AU246" s="738"/>
      <c r="AV246" s="739"/>
    </row>
    <row r="247" spans="44:48" ht="15" customHeight="1">
      <c r="AR247" s="68" t="str">
        <f t="shared" si="117"/>
        <v/>
      </c>
      <c r="AS247" s="738"/>
      <c r="AT247" s="738"/>
      <c r="AU247" s="738"/>
      <c r="AV247" s="739"/>
    </row>
    <row r="248" spans="44:48" ht="15" customHeight="1">
      <c r="AR248" s="68" t="str">
        <f t="shared" si="117"/>
        <v/>
      </c>
      <c r="AS248" s="738"/>
      <c r="AT248" s="738"/>
      <c r="AU248" s="738"/>
      <c r="AV248" s="739"/>
    </row>
    <row r="249" spans="44:48" ht="15" customHeight="1">
      <c r="AR249" s="68" t="str">
        <f t="shared" si="117"/>
        <v/>
      </c>
      <c r="AS249" s="738"/>
      <c r="AT249" s="738"/>
      <c r="AU249" s="738"/>
      <c r="AV249" s="739"/>
    </row>
    <row r="250" spans="44:48" ht="15" customHeight="1">
      <c r="AR250" s="68" t="str">
        <f t="shared" si="117"/>
        <v/>
      </c>
      <c r="AS250" s="738"/>
      <c r="AT250" s="738"/>
      <c r="AU250" s="738"/>
      <c r="AV250" s="739"/>
    </row>
    <row r="251" spans="44:48" ht="15" customHeight="1">
      <c r="AR251" s="68" t="str">
        <f t="shared" si="117"/>
        <v/>
      </c>
      <c r="AS251" s="738"/>
      <c r="AT251" s="738"/>
      <c r="AU251" s="738"/>
      <c r="AV251" s="739"/>
    </row>
    <row r="252" spans="44:48" ht="15" customHeight="1">
      <c r="AR252" s="68" t="str">
        <f t="shared" si="117"/>
        <v/>
      </c>
      <c r="AS252" s="738"/>
      <c r="AT252" s="738"/>
      <c r="AU252" s="738"/>
      <c r="AV252" s="739"/>
    </row>
    <row r="253" spans="44:48" ht="15" customHeight="1">
      <c r="AR253" s="68" t="str">
        <f t="shared" si="117"/>
        <v/>
      </c>
      <c r="AS253" s="738"/>
      <c r="AT253" s="738"/>
      <c r="AU253" s="738"/>
      <c r="AV253" s="739"/>
    </row>
    <row r="254" spans="44:48" ht="15" customHeight="1">
      <c r="AR254" s="68" t="str">
        <f t="shared" si="117"/>
        <v/>
      </c>
      <c r="AS254" s="738"/>
      <c r="AT254" s="738"/>
      <c r="AU254" s="738"/>
      <c r="AV254" s="739"/>
    </row>
    <row r="255" spans="44:48" ht="15" customHeight="1">
      <c r="AR255" s="68" t="str">
        <f t="shared" si="117"/>
        <v/>
      </c>
      <c r="AS255" s="738"/>
      <c r="AT255" s="738"/>
      <c r="AU255" s="738"/>
      <c r="AV255" s="739"/>
    </row>
    <row r="256" spans="44:48" ht="15" customHeight="1">
      <c r="AR256" s="68" t="str">
        <f t="shared" si="117"/>
        <v/>
      </c>
      <c r="AS256" s="738"/>
      <c r="AT256" s="738"/>
      <c r="AU256" s="738"/>
      <c r="AV256" s="739"/>
    </row>
    <row r="257" spans="44:48" ht="15" customHeight="1">
      <c r="AR257" s="68" t="str">
        <f t="shared" si="117"/>
        <v/>
      </c>
      <c r="AS257" s="738"/>
      <c r="AT257" s="738"/>
      <c r="AU257" s="738"/>
      <c r="AV257" s="739"/>
    </row>
    <row r="258" spans="44:48" ht="15" customHeight="1">
      <c r="AR258" s="68" t="str">
        <f t="shared" si="117"/>
        <v/>
      </c>
      <c r="AS258" s="738"/>
      <c r="AT258" s="738"/>
      <c r="AU258" s="738"/>
      <c r="AV258" s="739"/>
    </row>
    <row r="259" spans="44:48" ht="15" customHeight="1">
      <c r="AR259" s="68" t="str">
        <f t="shared" si="117"/>
        <v/>
      </c>
      <c r="AS259" s="738"/>
      <c r="AT259" s="738"/>
      <c r="AU259" s="738"/>
      <c r="AV259" s="739"/>
    </row>
    <row r="260" spans="44:48" ht="15" customHeight="1">
      <c r="AR260" s="68" t="str">
        <f t="shared" si="117"/>
        <v/>
      </c>
      <c r="AS260" s="738"/>
      <c r="AT260" s="738"/>
      <c r="AU260" s="738"/>
      <c r="AV260" s="739"/>
    </row>
    <row r="261" spans="44:48" ht="15" customHeight="1">
      <c r="AR261" s="68" t="str">
        <f t="shared" si="117"/>
        <v/>
      </c>
      <c r="AS261" s="738"/>
      <c r="AT261" s="738"/>
      <c r="AU261" s="738"/>
      <c r="AV261" s="739"/>
    </row>
    <row r="262" spans="44:48" ht="15" customHeight="1">
      <c r="AR262" s="68" t="str">
        <f t="shared" si="117"/>
        <v/>
      </c>
      <c r="AS262" s="738"/>
      <c r="AT262" s="738"/>
      <c r="AU262" s="738"/>
      <c r="AV262" s="739"/>
    </row>
    <row r="263" spans="44:48" ht="15" customHeight="1">
      <c r="AR263" s="68" t="str">
        <f t="shared" si="117"/>
        <v/>
      </c>
      <c r="AS263" s="738"/>
      <c r="AT263" s="738"/>
      <c r="AU263" s="738"/>
      <c r="AV263" s="739"/>
    </row>
    <row r="264" spans="44:48" ht="15" customHeight="1">
      <c r="AR264" s="68" t="str">
        <f t="shared" si="117"/>
        <v/>
      </c>
      <c r="AS264" s="738"/>
      <c r="AT264" s="738"/>
      <c r="AU264" s="738"/>
      <c r="AV264" s="739"/>
    </row>
    <row r="265" spans="44:48" ht="15" customHeight="1">
      <c r="AR265" s="68" t="str">
        <f t="shared" ref="AR265:AR328" si="118">CONCATENATE(AT265,AU265)</f>
        <v/>
      </c>
      <c r="AS265" s="738"/>
      <c r="AT265" s="738"/>
      <c r="AU265" s="738"/>
      <c r="AV265" s="739"/>
    </row>
    <row r="266" spans="44:48" ht="15" customHeight="1">
      <c r="AR266" s="68" t="str">
        <f t="shared" si="118"/>
        <v/>
      </c>
      <c r="AS266" s="738"/>
      <c r="AT266" s="738"/>
      <c r="AU266" s="738"/>
      <c r="AV266" s="739"/>
    </row>
    <row r="267" spans="44:48" ht="15" customHeight="1">
      <c r="AR267" s="68" t="str">
        <f t="shared" si="118"/>
        <v/>
      </c>
      <c r="AS267" s="738"/>
      <c r="AT267" s="738"/>
      <c r="AU267" s="738"/>
      <c r="AV267" s="739"/>
    </row>
    <row r="268" spans="44:48" ht="15" customHeight="1">
      <c r="AR268" s="68" t="str">
        <f t="shared" si="118"/>
        <v/>
      </c>
      <c r="AS268" s="738"/>
      <c r="AT268" s="738"/>
      <c r="AU268" s="738"/>
      <c r="AV268" s="739"/>
    </row>
    <row r="269" spans="44:48" ht="15" customHeight="1">
      <c r="AR269" s="68" t="str">
        <f t="shared" si="118"/>
        <v/>
      </c>
      <c r="AS269" s="738"/>
      <c r="AT269" s="738"/>
      <c r="AU269" s="738"/>
      <c r="AV269" s="739"/>
    </row>
    <row r="270" spans="44:48" ht="15" customHeight="1">
      <c r="AR270" s="68" t="str">
        <f t="shared" si="118"/>
        <v/>
      </c>
      <c r="AS270" s="738"/>
      <c r="AT270" s="738"/>
      <c r="AU270" s="738"/>
      <c r="AV270" s="739"/>
    </row>
    <row r="271" spans="44:48" ht="15" customHeight="1">
      <c r="AR271" s="68" t="str">
        <f t="shared" si="118"/>
        <v/>
      </c>
      <c r="AS271" s="738"/>
      <c r="AT271" s="738"/>
      <c r="AU271" s="738"/>
      <c r="AV271" s="739"/>
    </row>
    <row r="272" spans="44:48" ht="15" customHeight="1">
      <c r="AR272" s="68" t="str">
        <f t="shared" si="118"/>
        <v/>
      </c>
      <c r="AS272" s="738"/>
      <c r="AT272" s="738"/>
      <c r="AU272" s="738"/>
      <c r="AV272" s="739"/>
    </row>
    <row r="273" spans="44:48" ht="15" customHeight="1">
      <c r="AR273" s="68" t="str">
        <f t="shared" si="118"/>
        <v/>
      </c>
      <c r="AS273" s="738"/>
      <c r="AT273" s="738"/>
      <c r="AU273" s="738"/>
      <c r="AV273" s="739"/>
    </row>
    <row r="274" spans="44:48" ht="15" customHeight="1">
      <c r="AR274" s="68" t="str">
        <f t="shared" si="118"/>
        <v/>
      </c>
      <c r="AS274" s="738"/>
      <c r="AT274" s="738"/>
      <c r="AU274" s="738"/>
      <c r="AV274" s="739"/>
    </row>
    <row r="275" spans="44:48" ht="15" customHeight="1">
      <c r="AR275" s="68" t="str">
        <f t="shared" si="118"/>
        <v/>
      </c>
      <c r="AS275" s="738"/>
      <c r="AT275" s="738"/>
      <c r="AU275" s="738"/>
      <c r="AV275" s="739"/>
    </row>
    <row r="276" spans="44:48" ht="15" customHeight="1">
      <c r="AR276" s="68" t="str">
        <f t="shared" si="118"/>
        <v/>
      </c>
      <c r="AS276" s="738"/>
      <c r="AT276" s="738"/>
      <c r="AU276" s="738"/>
      <c r="AV276" s="739"/>
    </row>
    <row r="277" spans="44:48" ht="15" customHeight="1">
      <c r="AR277" s="68" t="str">
        <f t="shared" si="118"/>
        <v/>
      </c>
      <c r="AS277" s="738"/>
      <c r="AT277" s="738"/>
      <c r="AU277" s="738"/>
      <c r="AV277" s="739"/>
    </row>
    <row r="278" spans="44:48" ht="15" customHeight="1">
      <c r="AR278" s="68" t="str">
        <f t="shared" si="118"/>
        <v/>
      </c>
      <c r="AS278" s="738"/>
      <c r="AT278" s="738"/>
      <c r="AU278" s="738"/>
      <c r="AV278" s="739"/>
    </row>
    <row r="279" spans="44:48" ht="15" customHeight="1">
      <c r="AR279" s="68" t="str">
        <f t="shared" si="118"/>
        <v/>
      </c>
      <c r="AS279" s="738"/>
      <c r="AT279" s="738"/>
      <c r="AU279" s="738"/>
      <c r="AV279" s="739"/>
    </row>
    <row r="280" spans="44:48" ht="15" customHeight="1">
      <c r="AR280" s="68" t="str">
        <f t="shared" si="118"/>
        <v/>
      </c>
      <c r="AS280" s="738"/>
      <c r="AT280" s="738"/>
      <c r="AU280" s="738"/>
      <c r="AV280" s="739"/>
    </row>
    <row r="281" spans="44:48" ht="15" customHeight="1">
      <c r="AR281" s="68" t="str">
        <f t="shared" si="118"/>
        <v/>
      </c>
      <c r="AS281" s="738"/>
      <c r="AT281" s="738"/>
      <c r="AU281" s="738"/>
      <c r="AV281" s="739"/>
    </row>
    <row r="282" spans="44:48" ht="15" customHeight="1">
      <c r="AR282" s="68" t="str">
        <f t="shared" si="118"/>
        <v/>
      </c>
      <c r="AS282" s="738"/>
      <c r="AT282" s="738"/>
      <c r="AU282" s="738"/>
      <c r="AV282" s="739"/>
    </row>
    <row r="283" spans="44:48" ht="15" customHeight="1">
      <c r="AR283" s="68" t="str">
        <f t="shared" si="118"/>
        <v/>
      </c>
      <c r="AS283" s="738"/>
      <c r="AT283" s="738"/>
      <c r="AU283" s="738"/>
      <c r="AV283" s="739"/>
    </row>
    <row r="284" spans="44:48" ht="15" customHeight="1">
      <c r="AR284" s="68" t="str">
        <f t="shared" si="118"/>
        <v/>
      </c>
      <c r="AS284" s="738"/>
      <c r="AT284" s="738"/>
      <c r="AU284" s="738"/>
      <c r="AV284" s="739"/>
    </row>
    <row r="285" spans="44:48" ht="15" customHeight="1">
      <c r="AR285" s="68" t="str">
        <f t="shared" si="118"/>
        <v/>
      </c>
      <c r="AS285" s="738"/>
      <c r="AT285" s="738"/>
      <c r="AU285" s="738"/>
      <c r="AV285" s="739"/>
    </row>
    <row r="286" spans="44:48" ht="15" customHeight="1">
      <c r="AR286" s="68" t="str">
        <f t="shared" si="118"/>
        <v/>
      </c>
      <c r="AS286" s="738"/>
      <c r="AT286" s="738"/>
      <c r="AU286" s="738"/>
      <c r="AV286" s="739"/>
    </row>
    <row r="287" spans="44:48" ht="15" customHeight="1">
      <c r="AR287" s="68" t="str">
        <f t="shared" si="118"/>
        <v/>
      </c>
      <c r="AS287" s="738"/>
      <c r="AT287" s="738"/>
      <c r="AU287" s="738"/>
      <c r="AV287" s="739"/>
    </row>
    <row r="288" spans="44:48" ht="15" customHeight="1">
      <c r="AR288" s="68" t="str">
        <f t="shared" si="118"/>
        <v/>
      </c>
      <c r="AS288" s="738"/>
      <c r="AT288" s="738"/>
      <c r="AU288" s="738"/>
      <c r="AV288" s="739"/>
    </row>
    <row r="289" spans="44:48" ht="15" customHeight="1">
      <c r="AR289" s="68" t="str">
        <f t="shared" si="118"/>
        <v/>
      </c>
      <c r="AS289" s="738"/>
      <c r="AT289" s="738"/>
      <c r="AU289" s="738"/>
      <c r="AV289" s="739"/>
    </row>
    <row r="290" spans="44:48" ht="15" customHeight="1">
      <c r="AR290" s="68" t="str">
        <f t="shared" si="118"/>
        <v/>
      </c>
      <c r="AS290" s="738"/>
      <c r="AT290" s="738"/>
      <c r="AU290" s="738"/>
      <c r="AV290" s="739"/>
    </row>
    <row r="291" spans="44:48" ht="15" customHeight="1">
      <c r="AR291" s="68" t="str">
        <f t="shared" si="118"/>
        <v/>
      </c>
      <c r="AS291" s="738"/>
      <c r="AT291" s="738"/>
      <c r="AU291" s="738"/>
      <c r="AV291" s="739"/>
    </row>
    <row r="292" spans="44:48" ht="15" customHeight="1">
      <c r="AR292" s="68" t="str">
        <f t="shared" si="118"/>
        <v/>
      </c>
      <c r="AS292" s="738"/>
      <c r="AT292" s="738"/>
      <c r="AU292" s="738"/>
      <c r="AV292" s="739"/>
    </row>
    <row r="293" spans="44:48" ht="15" customHeight="1">
      <c r="AR293" s="68" t="str">
        <f t="shared" si="118"/>
        <v/>
      </c>
      <c r="AS293" s="738"/>
      <c r="AT293" s="738"/>
      <c r="AU293" s="738"/>
      <c r="AV293" s="739"/>
    </row>
    <row r="294" spans="44:48" ht="15" customHeight="1">
      <c r="AR294" s="68" t="str">
        <f t="shared" si="118"/>
        <v/>
      </c>
      <c r="AS294" s="738"/>
      <c r="AT294" s="738"/>
      <c r="AU294" s="738"/>
      <c r="AV294" s="739"/>
    </row>
    <row r="295" spans="44:48" ht="15" customHeight="1">
      <c r="AR295" s="68" t="str">
        <f t="shared" si="118"/>
        <v/>
      </c>
      <c r="AS295" s="738"/>
      <c r="AT295" s="738"/>
      <c r="AU295" s="738"/>
      <c r="AV295" s="739"/>
    </row>
    <row r="296" spans="44:48" ht="15" customHeight="1">
      <c r="AR296" s="68" t="str">
        <f t="shared" si="118"/>
        <v/>
      </c>
      <c r="AS296" s="738"/>
      <c r="AT296" s="738"/>
      <c r="AU296" s="738"/>
      <c r="AV296" s="739"/>
    </row>
    <row r="297" spans="44:48" ht="15" customHeight="1">
      <c r="AR297" s="68" t="str">
        <f t="shared" si="118"/>
        <v/>
      </c>
      <c r="AS297" s="738"/>
      <c r="AT297" s="738"/>
      <c r="AU297" s="738"/>
      <c r="AV297" s="739"/>
    </row>
    <row r="298" spans="44:48" ht="15" customHeight="1">
      <c r="AR298" s="68" t="str">
        <f t="shared" si="118"/>
        <v/>
      </c>
      <c r="AS298" s="738"/>
      <c r="AT298" s="738"/>
      <c r="AU298" s="738"/>
      <c r="AV298" s="739"/>
    </row>
    <row r="299" spans="44:48" ht="15" customHeight="1">
      <c r="AR299" s="68" t="str">
        <f t="shared" si="118"/>
        <v/>
      </c>
      <c r="AS299" s="738"/>
      <c r="AT299" s="738"/>
      <c r="AU299" s="738"/>
      <c r="AV299" s="739"/>
    </row>
    <row r="300" spans="44:48" ht="15" customHeight="1">
      <c r="AR300" s="68" t="str">
        <f t="shared" si="118"/>
        <v/>
      </c>
      <c r="AS300" s="738"/>
      <c r="AT300" s="738"/>
      <c r="AU300" s="738"/>
      <c r="AV300" s="739"/>
    </row>
    <row r="301" spans="44:48" ht="15" customHeight="1">
      <c r="AR301" s="68" t="str">
        <f t="shared" si="118"/>
        <v/>
      </c>
      <c r="AS301" s="738"/>
      <c r="AT301" s="738"/>
      <c r="AU301" s="738"/>
      <c r="AV301" s="739"/>
    </row>
    <row r="302" spans="44:48" ht="15" customHeight="1">
      <c r="AR302" s="68" t="str">
        <f t="shared" si="118"/>
        <v/>
      </c>
      <c r="AS302" s="738"/>
      <c r="AT302" s="738"/>
      <c r="AU302" s="738"/>
      <c r="AV302" s="739"/>
    </row>
    <row r="303" spans="44:48" ht="15" customHeight="1">
      <c r="AR303" s="68" t="str">
        <f t="shared" si="118"/>
        <v/>
      </c>
      <c r="AS303" s="738"/>
      <c r="AT303" s="738"/>
      <c r="AU303" s="738"/>
      <c r="AV303" s="739"/>
    </row>
    <row r="304" spans="44:48" ht="15" customHeight="1">
      <c r="AR304" s="68" t="str">
        <f t="shared" si="118"/>
        <v/>
      </c>
      <c r="AS304" s="738"/>
      <c r="AT304" s="738"/>
      <c r="AU304" s="738"/>
      <c r="AV304" s="739"/>
    </row>
    <row r="305" spans="44:48" ht="15" customHeight="1">
      <c r="AR305" s="68" t="str">
        <f t="shared" si="118"/>
        <v/>
      </c>
      <c r="AS305" s="738"/>
      <c r="AT305" s="738"/>
      <c r="AU305" s="738"/>
      <c r="AV305" s="739"/>
    </row>
    <row r="306" spans="44:48" ht="15" customHeight="1">
      <c r="AR306" s="68" t="str">
        <f t="shared" si="118"/>
        <v/>
      </c>
      <c r="AS306" s="738"/>
      <c r="AT306" s="738"/>
      <c r="AU306" s="738"/>
      <c r="AV306" s="739"/>
    </row>
    <row r="307" spans="44:48" ht="15" customHeight="1">
      <c r="AR307" s="68" t="str">
        <f t="shared" si="118"/>
        <v/>
      </c>
      <c r="AS307" s="738"/>
      <c r="AT307" s="738"/>
      <c r="AU307" s="738"/>
      <c r="AV307" s="739"/>
    </row>
    <row r="308" spans="44:48" ht="15" customHeight="1">
      <c r="AR308" s="68" t="str">
        <f t="shared" si="118"/>
        <v/>
      </c>
      <c r="AS308" s="738"/>
      <c r="AT308" s="738"/>
      <c r="AU308" s="738"/>
      <c r="AV308" s="739"/>
    </row>
    <row r="309" spans="44:48" ht="15" customHeight="1">
      <c r="AR309" s="68" t="str">
        <f t="shared" si="118"/>
        <v/>
      </c>
      <c r="AS309" s="738"/>
      <c r="AT309" s="738"/>
      <c r="AU309" s="738"/>
      <c r="AV309" s="739"/>
    </row>
    <row r="310" spans="44:48" ht="15" customHeight="1">
      <c r="AR310" s="68" t="str">
        <f t="shared" si="118"/>
        <v/>
      </c>
      <c r="AS310" s="738"/>
      <c r="AT310" s="738"/>
      <c r="AU310" s="738"/>
      <c r="AV310" s="739"/>
    </row>
    <row r="311" spans="44:48" ht="15" customHeight="1">
      <c r="AR311" s="68" t="str">
        <f t="shared" si="118"/>
        <v/>
      </c>
      <c r="AS311" s="738"/>
      <c r="AT311" s="738"/>
      <c r="AU311" s="738"/>
      <c r="AV311" s="739"/>
    </row>
    <row r="312" spans="44:48" ht="15" customHeight="1">
      <c r="AR312" s="68" t="str">
        <f t="shared" si="118"/>
        <v/>
      </c>
      <c r="AS312" s="738"/>
      <c r="AT312" s="738"/>
      <c r="AU312" s="738"/>
      <c r="AV312" s="739"/>
    </row>
    <row r="313" spans="44:48" ht="15" customHeight="1">
      <c r="AR313" s="68" t="str">
        <f t="shared" si="118"/>
        <v/>
      </c>
      <c r="AS313" s="738"/>
      <c r="AT313" s="738"/>
      <c r="AU313" s="738"/>
      <c r="AV313" s="739"/>
    </row>
    <row r="314" spans="44:48" ht="15" customHeight="1">
      <c r="AR314" s="68" t="str">
        <f t="shared" si="118"/>
        <v/>
      </c>
      <c r="AS314" s="738"/>
      <c r="AT314" s="738"/>
      <c r="AU314" s="738"/>
      <c r="AV314" s="739"/>
    </row>
    <row r="315" spans="44:48" ht="15" customHeight="1">
      <c r="AR315" s="68" t="str">
        <f t="shared" si="118"/>
        <v/>
      </c>
      <c r="AS315" s="738"/>
      <c r="AT315" s="738"/>
      <c r="AU315" s="738"/>
      <c r="AV315" s="739"/>
    </row>
    <row r="316" spans="44:48" ht="15" customHeight="1">
      <c r="AR316" s="68" t="str">
        <f t="shared" si="118"/>
        <v/>
      </c>
      <c r="AS316" s="738"/>
      <c r="AT316" s="738"/>
      <c r="AU316" s="738"/>
      <c r="AV316" s="739"/>
    </row>
    <row r="317" spans="44:48" ht="15" customHeight="1">
      <c r="AR317" s="68" t="str">
        <f t="shared" si="118"/>
        <v/>
      </c>
      <c r="AS317" s="738"/>
      <c r="AT317" s="738"/>
      <c r="AU317" s="738"/>
      <c r="AV317" s="739"/>
    </row>
    <row r="318" spans="44:48" ht="15" customHeight="1">
      <c r="AR318" s="68" t="str">
        <f t="shared" si="118"/>
        <v/>
      </c>
      <c r="AS318" s="738"/>
      <c r="AT318" s="738"/>
      <c r="AU318" s="738"/>
      <c r="AV318" s="739"/>
    </row>
    <row r="319" spans="44:48" ht="15" customHeight="1">
      <c r="AR319" s="68" t="str">
        <f t="shared" si="118"/>
        <v/>
      </c>
      <c r="AS319" s="738"/>
      <c r="AT319" s="738"/>
      <c r="AU319" s="738"/>
      <c r="AV319" s="739"/>
    </row>
    <row r="320" spans="44:48" ht="15" customHeight="1">
      <c r="AR320" s="68" t="str">
        <f t="shared" si="118"/>
        <v/>
      </c>
      <c r="AS320" s="738"/>
      <c r="AT320" s="738"/>
      <c r="AU320" s="738"/>
      <c r="AV320" s="739"/>
    </row>
    <row r="321" spans="44:48" ht="15" customHeight="1">
      <c r="AR321" s="68" t="str">
        <f t="shared" si="118"/>
        <v/>
      </c>
      <c r="AS321" s="738"/>
      <c r="AT321" s="738"/>
      <c r="AU321" s="738"/>
      <c r="AV321" s="739"/>
    </row>
    <row r="322" spans="44:48" ht="15" customHeight="1">
      <c r="AR322" s="68" t="str">
        <f t="shared" si="118"/>
        <v/>
      </c>
      <c r="AS322" s="738"/>
      <c r="AT322" s="738"/>
      <c r="AU322" s="738"/>
      <c r="AV322" s="739"/>
    </row>
    <row r="323" spans="44:48" ht="15" customHeight="1">
      <c r="AR323" s="68" t="str">
        <f t="shared" si="118"/>
        <v/>
      </c>
      <c r="AS323" s="738"/>
      <c r="AT323" s="738"/>
      <c r="AU323" s="738"/>
      <c r="AV323" s="739"/>
    </row>
    <row r="324" spans="44:48" ht="15" customHeight="1">
      <c r="AR324" s="68" t="str">
        <f t="shared" si="118"/>
        <v/>
      </c>
      <c r="AS324" s="738"/>
      <c r="AT324" s="738"/>
      <c r="AU324" s="738"/>
      <c r="AV324" s="739"/>
    </row>
    <row r="325" spans="44:48" ht="15" customHeight="1">
      <c r="AR325" s="68" t="str">
        <f t="shared" si="118"/>
        <v/>
      </c>
      <c r="AS325" s="738"/>
      <c r="AT325" s="738"/>
      <c r="AU325" s="738"/>
      <c r="AV325" s="739"/>
    </row>
    <row r="326" spans="44:48" ht="15" customHeight="1">
      <c r="AR326" s="68" t="str">
        <f t="shared" si="118"/>
        <v/>
      </c>
      <c r="AS326" s="738"/>
      <c r="AT326" s="738"/>
      <c r="AU326" s="738"/>
      <c r="AV326" s="739"/>
    </row>
    <row r="327" spans="44:48" ht="15" customHeight="1">
      <c r="AR327" s="68" t="str">
        <f t="shared" si="118"/>
        <v/>
      </c>
      <c r="AS327" s="738"/>
      <c r="AT327" s="738"/>
      <c r="AU327" s="738"/>
      <c r="AV327" s="739"/>
    </row>
    <row r="328" spans="44:48" ht="15" customHeight="1">
      <c r="AR328" s="68" t="str">
        <f t="shared" si="118"/>
        <v/>
      </c>
      <c r="AS328" s="738"/>
      <c r="AT328" s="738"/>
      <c r="AU328" s="738"/>
      <c r="AV328" s="739"/>
    </row>
    <row r="329" spans="44:48" ht="15" customHeight="1">
      <c r="AR329" s="68" t="str">
        <f t="shared" ref="AR329:AR392" si="119">CONCATENATE(AT329,AU329)</f>
        <v/>
      </c>
      <c r="AS329" s="738"/>
      <c r="AT329" s="738"/>
      <c r="AU329" s="738"/>
      <c r="AV329" s="739"/>
    </row>
    <row r="330" spans="44:48" ht="15" customHeight="1">
      <c r="AR330" s="68" t="str">
        <f t="shared" si="119"/>
        <v/>
      </c>
      <c r="AS330" s="738"/>
      <c r="AT330" s="738"/>
      <c r="AU330" s="738"/>
      <c r="AV330" s="739"/>
    </row>
    <row r="331" spans="44:48" ht="15" customHeight="1">
      <c r="AR331" s="68" t="str">
        <f t="shared" si="119"/>
        <v/>
      </c>
      <c r="AS331" s="738"/>
      <c r="AT331" s="738"/>
      <c r="AU331" s="738"/>
      <c r="AV331" s="739"/>
    </row>
    <row r="332" spans="44:48" ht="15" customHeight="1">
      <c r="AR332" s="68" t="str">
        <f t="shared" si="119"/>
        <v/>
      </c>
      <c r="AS332" s="738"/>
      <c r="AT332" s="738"/>
      <c r="AU332" s="738"/>
      <c r="AV332" s="739"/>
    </row>
    <row r="333" spans="44:48" ht="15" customHeight="1">
      <c r="AR333" s="68" t="str">
        <f t="shared" si="119"/>
        <v/>
      </c>
      <c r="AS333" s="738"/>
      <c r="AT333" s="738"/>
      <c r="AU333" s="738"/>
      <c r="AV333" s="739"/>
    </row>
    <row r="334" spans="44:48" ht="15" customHeight="1">
      <c r="AR334" s="68" t="str">
        <f t="shared" si="119"/>
        <v/>
      </c>
      <c r="AS334" s="738"/>
      <c r="AT334" s="738"/>
      <c r="AU334" s="738"/>
      <c r="AV334" s="739"/>
    </row>
    <row r="335" spans="44:48" ht="15" customHeight="1">
      <c r="AR335" s="68" t="str">
        <f t="shared" si="119"/>
        <v/>
      </c>
      <c r="AS335" s="738"/>
      <c r="AT335" s="738"/>
      <c r="AU335" s="738"/>
      <c r="AV335" s="739"/>
    </row>
    <row r="336" spans="44:48" ht="15" customHeight="1">
      <c r="AR336" s="68" t="str">
        <f t="shared" si="119"/>
        <v/>
      </c>
      <c r="AS336" s="738"/>
      <c r="AT336" s="738"/>
      <c r="AU336" s="738"/>
      <c r="AV336" s="739"/>
    </row>
    <row r="337" spans="44:48" ht="15" customHeight="1">
      <c r="AR337" s="68" t="str">
        <f t="shared" si="119"/>
        <v/>
      </c>
      <c r="AS337" s="738"/>
      <c r="AT337" s="738"/>
      <c r="AU337" s="738"/>
      <c r="AV337" s="739"/>
    </row>
    <row r="338" spans="44:48" ht="15" customHeight="1">
      <c r="AR338" s="68" t="str">
        <f t="shared" si="119"/>
        <v/>
      </c>
      <c r="AS338" s="738"/>
      <c r="AT338" s="738"/>
      <c r="AU338" s="738"/>
      <c r="AV338" s="739"/>
    </row>
    <row r="339" spans="44:48" ht="15" customHeight="1">
      <c r="AR339" s="68" t="str">
        <f t="shared" si="119"/>
        <v/>
      </c>
      <c r="AS339" s="738"/>
      <c r="AT339" s="738"/>
      <c r="AU339" s="738"/>
      <c r="AV339" s="739"/>
    </row>
    <row r="340" spans="44:48" ht="15" customHeight="1">
      <c r="AR340" s="68" t="str">
        <f t="shared" si="119"/>
        <v/>
      </c>
      <c r="AS340" s="738"/>
      <c r="AT340" s="738"/>
      <c r="AU340" s="738"/>
      <c r="AV340" s="739"/>
    </row>
    <row r="341" spans="44:48" ht="15" customHeight="1">
      <c r="AR341" s="68" t="str">
        <f t="shared" si="119"/>
        <v/>
      </c>
      <c r="AS341" s="738"/>
      <c r="AT341" s="738"/>
      <c r="AU341" s="738"/>
      <c r="AV341" s="739"/>
    </row>
    <row r="342" spans="44:48" ht="15" customHeight="1">
      <c r="AR342" s="68" t="str">
        <f t="shared" si="119"/>
        <v/>
      </c>
      <c r="AS342" s="738"/>
      <c r="AT342" s="738"/>
      <c r="AU342" s="738"/>
      <c r="AV342" s="739"/>
    </row>
    <row r="343" spans="44:48" ht="15" customHeight="1">
      <c r="AR343" s="68" t="str">
        <f t="shared" si="119"/>
        <v/>
      </c>
      <c r="AS343" s="738"/>
      <c r="AT343" s="738"/>
      <c r="AU343" s="738"/>
      <c r="AV343" s="739"/>
    </row>
    <row r="344" spans="44:48" ht="15" customHeight="1">
      <c r="AR344" s="68" t="str">
        <f t="shared" si="119"/>
        <v/>
      </c>
      <c r="AS344" s="738"/>
      <c r="AT344" s="738"/>
      <c r="AU344" s="738"/>
      <c r="AV344" s="739"/>
    </row>
    <row r="345" spans="44:48" ht="15" customHeight="1">
      <c r="AR345" s="68" t="str">
        <f t="shared" si="119"/>
        <v/>
      </c>
      <c r="AS345" s="738"/>
      <c r="AT345" s="738"/>
      <c r="AU345" s="738"/>
      <c r="AV345" s="739"/>
    </row>
    <row r="346" spans="44:48" ht="15" customHeight="1">
      <c r="AR346" s="68" t="str">
        <f t="shared" si="119"/>
        <v/>
      </c>
      <c r="AS346" s="738"/>
      <c r="AT346" s="738"/>
      <c r="AU346" s="738"/>
      <c r="AV346" s="739"/>
    </row>
    <row r="347" spans="44:48" ht="15" customHeight="1">
      <c r="AR347" s="68" t="str">
        <f t="shared" si="119"/>
        <v/>
      </c>
      <c r="AS347" s="738"/>
      <c r="AT347" s="738"/>
      <c r="AU347" s="738"/>
      <c r="AV347" s="739"/>
    </row>
    <row r="348" spans="44:48" ht="15" customHeight="1">
      <c r="AR348" s="68" t="str">
        <f t="shared" si="119"/>
        <v/>
      </c>
      <c r="AS348" s="738"/>
      <c r="AT348" s="738"/>
      <c r="AU348" s="738"/>
      <c r="AV348" s="739"/>
    </row>
    <row r="349" spans="44:48" ht="15" customHeight="1">
      <c r="AR349" s="68" t="str">
        <f t="shared" si="119"/>
        <v/>
      </c>
      <c r="AS349" s="738"/>
      <c r="AT349" s="738"/>
      <c r="AU349" s="738"/>
      <c r="AV349" s="739"/>
    </row>
    <row r="350" spans="44:48" ht="15" customHeight="1">
      <c r="AR350" s="68" t="str">
        <f t="shared" si="119"/>
        <v/>
      </c>
      <c r="AS350" s="738"/>
      <c r="AT350" s="738"/>
      <c r="AU350" s="738"/>
      <c r="AV350" s="739"/>
    </row>
    <row r="351" spans="44:48" ht="15" customHeight="1">
      <c r="AR351" s="68" t="str">
        <f t="shared" si="119"/>
        <v/>
      </c>
      <c r="AS351" s="738"/>
      <c r="AT351" s="738"/>
      <c r="AU351" s="738"/>
      <c r="AV351" s="739"/>
    </row>
    <row r="352" spans="44:48" ht="15" customHeight="1">
      <c r="AR352" s="68" t="str">
        <f t="shared" si="119"/>
        <v/>
      </c>
      <c r="AS352" s="738"/>
      <c r="AT352" s="738"/>
      <c r="AU352" s="738"/>
      <c r="AV352" s="739"/>
    </row>
    <row r="353" spans="44:48" ht="15" customHeight="1">
      <c r="AR353" s="68" t="str">
        <f t="shared" si="119"/>
        <v/>
      </c>
      <c r="AS353" s="738"/>
      <c r="AT353" s="738"/>
      <c r="AU353" s="738"/>
      <c r="AV353" s="739"/>
    </row>
    <row r="354" spans="44:48" ht="15" customHeight="1">
      <c r="AR354" s="68" t="str">
        <f t="shared" si="119"/>
        <v/>
      </c>
      <c r="AS354" s="738"/>
      <c r="AT354" s="738"/>
      <c r="AU354" s="738"/>
      <c r="AV354" s="739"/>
    </row>
    <row r="355" spans="44:48" ht="15" customHeight="1">
      <c r="AR355" s="68" t="str">
        <f t="shared" si="119"/>
        <v/>
      </c>
      <c r="AS355" s="738"/>
      <c r="AT355" s="738"/>
      <c r="AU355" s="738"/>
      <c r="AV355" s="739"/>
    </row>
    <row r="356" spans="44:48" ht="15" customHeight="1">
      <c r="AR356" s="68" t="str">
        <f t="shared" si="119"/>
        <v/>
      </c>
      <c r="AS356" s="738"/>
      <c r="AT356" s="738"/>
      <c r="AU356" s="738"/>
      <c r="AV356" s="739"/>
    </row>
    <row r="357" spans="44:48" ht="15" customHeight="1">
      <c r="AR357" s="68" t="str">
        <f t="shared" si="119"/>
        <v/>
      </c>
      <c r="AS357" s="738"/>
      <c r="AT357" s="738"/>
      <c r="AU357" s="738"/>
      <c r="AV357" s="739"/>
    </row>
    <row r="358" spans="44:48" ht="15" customHeight="1">
      <c r="AR358" s="68" t="str">
        <f t="shared" si="119"/>
        <v/>
      </c>
      <c r="AS358" s="738"/>
      <c r="AT358" s="738"/>
      <c r="AU358" s="738"/>
      <c r="AV358" s="739"/>
    </row>
    <row r="359" spans="44:48" ht="15" customHeight="1">
      <c r="AR359" s="68" t="str">
        <f t="shared" si="119"/>
        <v/>
      </c>
      <c r="AS359" s="738"/>
      <c r="AT359" s="738"/>
      <c r="AU359" s="738"/>
      <c r="AV359" s="739"/>
    </row>
    <row r="360" spans="44:48" ht="15" customHeight="1">
      <c r="AR360" s="68" t="str">
        <f t="shared" si="119"/>
        <v/>
      </c>
      <c r="AS360" s="738"/>
      <c r="AT360" s="738"/>
      <c r="AU360" s="738"/>
      <c r="AV360" s="739"/>
    </row>
    <row r="361" spans="44:48" ht="15" customHeight="1">
      <c r="AR361" s="68" t="str">
        <f t="shared" si="119"/>
        <v/>
      </c>
      <c r="AS361" s="738"/>
      <c r="AT361" s="738"/>
      <c r="AU361" s="738"/>
      <c r="AV361" s="739"/>
    </row>
    <row r="362" spans="44:48" ht="15" customHeight="1">
      <c r="AR362" s="68" t="str">
        <f t="shared" si="119"/>
        <v/>
      </c>
      <c r="AS362" s="738"/>
      <c r="AT362" s="738"/>
      <c r="AU362" s="738"/>
      <c r="AV362" s="739"/>
    </row>
    <row r="363" spans="44:48" ht="15" customHeight="1">
      <c r="AR363" s="68" t="str">
        <f t="shared" si="119"/>
        <v/>
      </c>
      <c r="AS363" s="738"/>
      <c r="AT363" s="738"/>
      <c r="AU363" s="738"/>
      <c r="AV363" s="739"/>
    </row>
    <row r="364" spans="44:48" ht="15" customHeight="1">
      <c r="AR364" s="68" t="str">
        <f t="shared" si="119"/>
        <v/>
      </c>
      <c r="AS364" s="738"/>
      <c r="AT364" s="738"/>
      <c r="AU364" s="738"/>
      <c r="AV364" s="739"/>
    </row>
    <row r="365" spans="44:48" ht="15" customHeight="1">
      <c r="AR365" s="68" t="str">
        <f t="shared" si="119"/>
        <v/>
      </c>
      <c r="AS365" s="738"/>
      <c r="AT365" s="738"/>
      <c r="AU365" s="738"/>
      <c r="AV365" s="739"/>
    </row>
    <row r="366" spans="44:48" ht="15" customHeight="1">
      <c r="AR366" s="68" t="str">
        <f t="shared" si="119"/>
        <v/>
      </c>
      <c r="AS366" s="738"/>
      <c r="AT366" s="738"/>
      <c r="AU366" s="738"/>
      <c r="AV366" s="739"/>
    </row>
    <row r="367" spans="44:48" ht="15" customHeight="1">
      <c r="AR367" s="68" t="str">
        <f t="shared" si="119"/>
        <v/>
      </c>
      <c r="AS367" s="738"/>
      <c r="AT367" s="738"/>
      <c r="AU367" s="738"/>
      <c r="AV367" s="739"/>
    </row>
    <row r="368" spans="44:48" ht="15" customHeight="1">
      <c r="AR368" s="68" t="str">
        <f t="shared" si="119"/>
        <v/>
      </c>
      <c r="AS368" s="738"/>
      <c r="AT368" s="738"/>
      <c r="AU368" s="738"/>
      <c r="AV368" s="739"/>
    </row>
    <row r="369" spans="44:48" ht="15" customHeight="1">
      <c r="AR369" s="68" t="str">
        <f t="shared" si="119"/>
        <v/>
      </c>
      <c r="AS369" s="738"/>
      <c r="AT369" s="738"/>
      <c r="AU369" s="738"/>
      <c r="AV369" s="739"/>
    </row>
    <row r="370" spans="44:48" ht="15" customHeight="1">
      <c r="AR370" s="68" t="str">
        <f t="shared" si="119"/>
        <v/>
      </c>
      <c r="AS370" s="738"/>
      <c r="AT370" s="738"/>
      <c r="AU370" s="738"/>
      <c r="AV370" s="739"/>
    </row>
    <row r="371" spans="44:48" ht="15" customHeight="1">
      <c r="AR371" s="68" t="str">
        <f t="shared" si="119"/>
        <v/>
      </c>
      <c r="AS371" s="738"/>
      <c r="AT371" s="738"/>
      <c r="AU371" s="738"/>
      <c r="AV371" s="739"/>
    </row>
    <row r="372" spans="44:48" ht="15" customHeight="1">
      <c r="AR372" s="68" t="str">
        <f t="shared" si="119"/>
        <v/>
      </c>
      <c r="AS372" s="738"/>
      <c r="AT372" s="738"/>
      <c r="AU372" s="738"/>
      <c r="AV372" s="739"/>
    </row>
    <row r="373" spans="44:48" ht="15" customHeight="1">
      <c r="AR373" s="68" t="str">
        <f t="shared" si="119"/>
        <v/>
      </c>
      <c r="AS373" s="738"/>
      <c r="AT373" s="738"/>
      <c r="AU373" s="738"/>
      <c r="AV373" s="739"/>
    </row>
    <row r="374" spans="44:48" ht="15" customHeight="1">
      <c r="AR374" s="68" t="str">
        <f t="shared" si="119"/>
        <v/>
      </c>
      <c r="AS374" s="738"/>
      <c r="AT374" s="738"/>
      <c r="AU374" s="738"/>
      <c r="AV374" s="739"/>
    </row>
    <row r="375" spans="44:48" ht="15" customHeight="1">
      <c r="AR375" s="68" t="str">
        <f t="shared" si="119"/>
        <v/>
      </c>
      <c r="AS375" s="738"/>
      <c r="AT375" s="738"/>
      <c r="AU375" s="738"/>
      <c r="AV375" s="739"/>
    </row>
    <row r="376" spans="44:48" ht="15" customHeight="1">
      <c r="AR376" s="68" t="str">
        <f t="shared" si="119"/>
        <v/>
      </c>
      <c r="AS376" s="738"/>
      <c r="AT376" s="738"/>
      <c r="AU376" s="738"/>
      <c r="AV376" s="739"/>
    </row>
    <row r="377" spans="44:48" ht="15" customHeight="1">
      <c r="AR377" s="68" t="str">
        <f t="shared" si="119"/>
        <v/>
      </c>
      <c r="AS377" s="738"/>
      <c r="AT377" s="738"/>
      <c r="AU377" s="738"/>
      <c r="AV377" s="739"/>
    </row>
    <row r="378" spans="44:48" ht="15" customHeight="1">
      <c r="AR378" s="68" t="str">
        <f t="shared" si="119"/>
        <v/>
      </c>
      <c r="AS378" s="738"/>
      <c r="AT378" s="738"/>
      <c r="AU378" s="738"/>
      <c r="AV378" s="739"/>
    </row>
    <row r="379" spans="44:48" ht="15" customHeight="1">
      <c r="AR379" s="68" t="str">
        <f t="shared" si="119"/>
        <v/>
      </c>
      <c r="AS379" s="738"/>
      <c r="AT379" s="738"/>
      <c r="AU379" s="738"/>
      <c r="AV379" s="739"/>
    </row>
    <row r="380" spans="44:48" ht="15" customHeight="1">
      <c r="AR380" s="68" t="str">
        <f t="shared" si="119"/>
        <v/>
      </c>
      <c r="AS380" s="738"/>
      <c r="AT380" s="738"/>
      <c r="AU380" s="738"/>
      <c r="AV380" s="739"/>
    </row>
    <row r="381" spans="44:48" ht="15" customHeight="1">
      <c r="AR381" s="68" t="str">
        <f t="shared" si="119"/>
        <v/>
      </c>
      <c r="AS381" s="738"/>
      <c r="AT381" s="738"/>
      <c r="AU381" s="738"/>
      <c r="AV381" s="739"/>
    </row>
    <row r="382" spans="44:48" ht="15" customHeight="1">
      <c r="AR382" s="68" t="str">
        <f t="shared" si="119"/>
        <v/>
      </c>
      <c r="AS382" s="738"/>
      <c r="AT382" s="738"/>
      <c r="AU382" s="738"/>
      <c r="AV382" s="739"/>
    </row>
    <row r="383" spans="44:48" ht="15" customHeight="1">
      <c r="AR383" s="68" t="str">
        <f t="shared" si="119"/>
        <v/>
      </c>
      <c r="AS383" s="738"/>
      <c r="AT383" s="738"/>
      <c r="AU383" s="738"/>
      <c r="AV383" s="739"/>
    </row>
    <row r="384" spans="44:48" ht="15" customHeight="1">
      <c r="AR384" s="68" t="str">
        <f t="shared" si="119"/>
        <v/>
      </c>
      <c r="AS384" s="738"/>
      <c r="AT384" s="738"/>
      <c r="AU384" s="738"/>
      <c r="AV384" s="739"/>
    </row>
    <row r="385" spans="44:48" ht="15" customHeight="1">
      <c r="AR385" s="68" t="str">
        <f t="shared" si="119"/>
        <v/>
      </c>
      <c r="AS385" s="738"/>
      <c r="AT385" s="738"/>
      <c r="AU385" s="738"/>
      <c r="AV385" s="739"/>
    </row>
    <row r="386" spans="44:48" ht="15" customHeight="1">
      <c r="AR386" s="68" t="str">
        <f t="shared" si="119"/>
        <v/>
      </c>
      <c r="AS386" s="738"/>
      <c r="AT386" s="738"/>
      <c r="AU386" s="738"/>
      <c r="AV386" s="739"/>
    </row>
    <row r="387" spans="44:48" ht="15" customHeight="1">
      <c r="AR387" s="68" t="str">
        <f t="shared" si="119"/>
        <v/>
      </c>
      <c r="AS387" s="738"/>
      <c r="AT387" s="738"/>
      <c r="AU387" s="738"/>
      <c r="AV387" s="739"/>
    </row>
    <row r="388" spans="44:48" ht="15" customHeight="1">
      <c r="AR388" s="68" t="str">
        <f t="shared" si="119"/>
        <v/>
      </c>
      <c r="AS388" s="738"/>
      <c r="AT388" s="738"/>
      <c r="AU388" s="738"/>
      <c r="AV388" s="739"/>
    </row>
    <row r="389" spans="44:48" ht="15" customHeight="1">
      <c r="AR389" s="68" t="str">
        <f t="shared" si="119"/>
        <v/>
      </c>
      <c r="AS389" s="738"/>
      <c r="AT389" s="738"/>
      <c r="AU389" s="738"/>
      <c r="AV389" s="739"/>
    </row>
    <row r="390" spans="44:48" ht="15" customHeight="1">
      <c r="AR390" s="68" t="str">
        <f t="shared" si="119"/>
        <v/>
      </c>
      <c r="AS390" s="738"/>
      <c r="AT390" s="738"/>
      <c r="AU390" s="738"/>
      <c r="AV390" s="739"/>
    </row>
    <row r="391" spans="44:48" ht="15" customHeight="1">
      <c r="AR391" s="68" t="str">
        <f t="shared" si="119"/>
        <v/>
      </c>
      <c r="AS391" s="738"/>
      <c r="AT391" s="738"/>
      <c r="AU391" s="738"/>
      <c r="AV391" s="739"/>
    </row>
    <row r="392" spans="44:48" ht="15" customHeight="1">
      <c r="AR392" s="68" t="str">
        <f t="shared" si="119"/>
        <v/>
      </c>
      <c r="AS392" s="738"/>
      <c r="AT392" s="738"/>
      <c r="AU392" s="738"/>
      <c r="AV392" s="739"/>
    </row>
    <row r="393" spans="44:48" ht="15" customHeight="1">
      <c r="AR393" s="68" t="str">
        <f t="shared" ref="AR393:AR456" si="120">CONCATENATE(AT393,AU393)</f>
        <v/>
      </c>
      <c r="AS393" s="738"/>
      <c r="AT393" s="738"/>
      <c r="AU393" s="738"/>
      <c r="AV393" s="739"/>
    </row>
    <row r="394" spans="44:48" ht="15" customHeight="1">
      <c r="AR394" s="68" t="str">
        <f t="shared" si="120"/>
        <v/>
      </c>
      <c r="AS394" s="738"/>
      <c r="AT394" s="738"/>
      <c r="AU394" s="738"/>
      <c r="AV394" s="739"/>
    </row>
    <row r="395" spans="44:48" ht="15" customHeight="1">
      <c r="AR395" s="68" t="str">
        <f t="shared" si="120"/>
        <v/>
      </c>
      <c r="AS395" s="738"/>
      <c r="AT395" s="738"/>
      <c r="AU395" s="738"/>
      <c r="AV395" s="739"/>
    </row>
    <row r="396" spans="44:48" ht="15" customHeight="1">
      <c r="AR396" s="68" t="str">
        <f t="shared" si="120"/>
        <v/>
      </c>
      <c r="AS396" s="738"/>
      <c r="AT396" s="738"/>
      <c r="AU396" s="738"/>
      <c r="AV396" s="739"/>
    </row>
    <row r="397" spans="44:48" ht="15" customHeight="1">
      <c r="AR397" s="68" t="str">
        <f t="shared" si="120"/>
        <v/>
      </c>
      <c r="AS397" s="738"/>
      <c r="AT397" s="738"/>
      <c r="AU397" s="738"/>
      <c r="AV397" s="739"/>
    </row>
    <row r="398" spans="44:48" ht="15" customHeight="1">
      <c r="AR398" s="68" t="str">
        <f t="shared" si="120"/>
        <v/>
      </c>
      <c r="AS398" s="738"/>
      <c r="AT398" s="738"/>
      <c r="AU398" s="738"/>
      <c r="AV398" s="739"/>
    </row>
    <row r="399" spans="44:48" ht="15" customHeight="1">
      <c r="AR399" s="68" t="str">
        <f t="shared" si="120"/>
        <v/>
      </c>
      <c r="AS399" s="738"/>
      <c r="AT399" s="738"/>
      <c r="AU399" s="738"/>
      <c r="AV399" s="739"/>
    </row>
    <row r="400" spans="44:48" ht="15" customHeight="1">
      <c r="AR400" s="68" t="str">
        <f t="shared" si="120"/>
        <v/>
      </c>
      <c r="AS400" s="738"/>
      <c r="AT400" s="738"/>
      <c r="AU400" s="738"/>
      <c r="AV400" s="739"/>
    </row>
    <row r="401" spans="44:48" ht="15" customHeight="1">
      <c r="AR401" s="68" t="str">
        <f t="shared" si="120"/>
        <v/>
      </c>
      <c r="AS401" s="738"/>
      <c r="AT401" s="738"/>
      <c r="AU401" s="738"/>
      <c r="AV401" s="739"/>
    </row>
    <row r="402" spans="44:48" ht="15" customHeight="1">
      <c r="AR402" s="68" t="str">
        <f t="shared" si="120"/>
        <v/>
      </c>
      <c r="AS402" s="738"/>
      <c r="AT402" s="738"/>
      <c r="AU402" s="738"/>
      <c r="AV402" s="739"/>
    </row>
    <row r="403" spans="44:48" ht="15" customHeight="1">
      <c r="AR403" s="68" t="str">
        <f t="shared" si="120"/>
        <v/>
      </c>
      <c r="AS403" s="738"/>
      <c r="AT403" s="738"/>
      <c r="AU403" s="738"/>
      <c r="AV403" s="739"/>
    </row>
    <row r="404" spans="44:48" ht="15" customHeight="1">
      <c r="AR404" s="68" t="str">
        <f t="shared" si="120"/>
        <v/>
      </c>
      <c r="AS404" s="738"/>
      <c r="AT404" s="738"/>
      <c r="AU404" s="738"/>
      <c r="AV404" s="739"/>
    </row>
    <row r="405" spans="44:48" ht="15" customHeight="1">
      <c r="AR405" s="68" t="str">
        <f t="shared" si="120"/>
        <v/>
      </c>
      <c r="AS405" s="738"/>
      <c r="AT405" s="738"/>
      <c r="AU405" s="738"/>
      <c r="AV405" s="739"/>
    </row>
    <row r="406" spans="44:48" ht="15" customHeight="1">
      <c r="AR406" s="68" t="str">
        <f t="shared" si="120"/>
        <v/>
      </c>
      <c r="AS406" s="738"/>
      <c r="AT406" s="738"/>
      <c r="AU406" s="738"/>
      <c r="AV406" s="739"/>
    </row>
    <row r="407" spans="44:48" ht="15" customHeight="1">
      <c r="AR407" s="68" t="str">
        <f t="shared" si="120"/>
        <v/>
      </c>
      <c r="AS407" s="738"/>
      <c r="AT407" s="738"/>
      <c r="AU407" s="738"/>
      <c r="AV407" s="739"/>
    </row>
    <row r="408" spans="44:48" ht="15" customHeight="1">
      <c r="AR408" s="68" t="str">
        <f t="shared" si="120"/>
        <v/>
      </c>
      <c r="AS408" s="738"/>
      <c r="AT408" s="738"/>
      <c r="AU408" s="738"/>
      <c r="AV408" s="739"/>
    </row>
    <row r="409" spans="44:48" ht="15" customHeight="1">
      <c r="AR409" s="68" t="str">
        <f t="shared" si="120"/>
        <v/>
      </c>
      <c r="AS409" s="738"/>
      <c r="AT409" s="738"/>
      <c r="AU409" s="738"/>
      <c r="AV409" s="739"/>
    </row>
    <row r="410" spans="44:48" ht="15" customHeight="1">
      <c r="AR410" s="68" t="str">
        <f t="shared" si="120"/>
        <v/>
      </c>
      <c r="AS410" s="738"/>
      <c r="AT410" s="738"/>
      <c r="AU410" s="738"/>
      <c r="AV410" s="739"/>
    </row>
    <row r="411" spans="44:48" ht="15" customHeight="1">
      <c r="AR411" s="68" t="str">
        <f t="shared" si="120"/>
        <v/>
      </c>
      <c r="AS411" s="738"/>
      <c r="AT411" s="738"/>
      <c r="AU411" s="738"/>
      <c r="AV411" s="739"/>
    </row>
    <row r="412" spans="44:48" ht="15" customHeight="1">
      <c r="AR412" s="68" t="str">
        <f t="shared" si="120"/>
        <v/>
      </c>
      <c r="AS412" s="738"/>
      <c r="AT412" s="738"/>
      <c r="AU412" s="738"/>
      <c r="AV412" s="739"/>
    </row>
    <row r="413" spans="44:48" ht="15" customHeight="1">
      <c r="AR413" s="68" t="str">
        <f t="shared" si="120"/>
        <v/>
      </c>
      <c r="AS413" s="738"/>
      <c r="AT413" s="738"/>
      <c r="AU413" s="738"/>
      <c r="AV413" s="739"/>
    </row>
    <row r="414" spans="44:48" ht="15" customHeight="1">
      <c r="AR414" s="68" t="str">
        <f t="shared" si="120"/>
        <v/>
      </c>
      <c r="AS414" s="738"/>
      <c r="AT414" s="738"/>
      <c r="AU414" s="738"/>
      <c r="AV414" s="739"/>
    </row>
    <row r="415" spans="44:48" ht="15" customHeight="1">
      <c r="AR415" s="68" t="str">
        <f t="shared" si="120"/>
        <v/>
      </c>
      <c r="AS415" s="738"/>
      <c r="AT415" s="738"/>
      <c r="AU415" s="738"/>
      <c r="AV415" s="739"/>
    </row>
    <row r="416" spans="44:48" ht="15" customHeight="1">
      <c r="AR416" s="68" t="str">
        <f t="shared" si="120"/>
        <v/>
      </c>
      <c r="AS416" s="738"/>
      <c r="AT416" s="738"/>
      <c r="AU416" s="738"/>
      <c r="AV416" s="739"/>
    </row>
    <row r="417" spans="44:48" ht="15" customHeight="1">
      <c r="AR417" s="68" t="str">
        <f t="shared" si="120"/>
        <v/>
      </c>
      <c r="AS417" s="738"/>
      <c r="AT417" s="738"/>
      <c r="AU417" s="738"/>
      <c r="AV417" s="739"/>
    </row>
    <row r="418" spans="44:48" ht="15" customHeight="1">
      <c r="AR418" s="68" t="str">
        <f t="shared" si="120"/>
        <v/>
      </c>
      <c r="AS418" s="738"/>
      <c r="AT418" s="738"/>
      <c r="AU418" s="738"/>
      <c r="AV418" s="739"/>
    </row>
    <row r="419" spans="44:48" ht="15" customHeight="1">
      <c r="AR419" s="68" t="str">
        <f t="shared" si="120"/>
        <v/>
      </c>
      <c r="AS419" s="738"/>
      <c r="AT419" s="738"/>
      <c r="AU419" s="738"/>
      <c r="AV419" s="739"/>
    </row>
    <row r="420" spans="44:48" ht="15" customHeight="1">
      <c r="AR420" s="68" t="str">
        <f t="shared" si="120"/>
        <v/>
      </c>
      <c r="AS420" s="738"/>
      <c r="AT420" s="738"/>
      <c r="AU420" s="738"/>
      <c r="AV420" s="739"/>
    </row>
    <row r="421" spans="44:48" ht="15" customHeight="1">
      <c r="AR421" s="68" t="str">
        <f t="shared" si="120"/>
        <v/>
      </c>
      <c r="AS421" s="738"/>
      <c r="AT421" s="738"/>
      <c r="AU421" s="738"/>
      <c r="AV421" s="739"/>
    </row>
    <row r="422" spans="44:48" ht="15" customHeight="1">
      <c r="AR422" s="68" t="str">
        <f t="shared" si="120"/>
        <v/>
      </c>
      <c r="AS422" s="738"/>
      <c r="AT422" s="738"/>
      <c r="AU422" s="738"/>
      <c r="AV422" s="739"/>
    </row>
    <row r="423" spans="44:48" ht="15" customHeight="1">
      <c r="AR423" s="68" t="str">
        <f t="shared" si="120"/>
        <v/>
      </c>
      <c r="AS423" s="738"/>
      <c r="AT423" s="738"/>
      <c r="AU423" s="738"/>
      <c r="AV423" s="739"/>
    </row>
    <row r="424" spans="44:48" ht="15" customHeight="1">
      <c r="AR424" s="68" t="str">
        <f t="shared" si="120"/>
        <v/>
      </c>
      <c r="AS424" s="738"/>
      <c r="AT424" s="738"/>
      <c r="AU424" s="738"/>
      <c r="AV424" s="739"/>
    </row>
    <row r="425" spans="44:48" ht="15" customHeight="1">
      <c r="AR425" s="68" t="str">
        <f t="shared" si="120"/>
        <v/>
      </c>
      <c r="AS425" s="738"/>
      <c r="AT425" s="738"/>
      <c r="AU425" s="738"/>
      <c r="AV425" s="739"/>
    </row>
    <row r="426" spans="44:48" ht="15" customHeight="1">
      <c r="AR426" s="68" t="str">
        <f t="shared" si="120"/>
        <v/>
      </c>
      <c r="AS426" s="738"/>
      <c r="AT426" s="738"/>
      <c r="AU426" s="738"/>
      <c r="AV426" s="739"/>
    </row>
    <row r="427" spans="44:48" ht="15" customHeight="1">
      <c r="AR427" s="68" t="str">
        <f t="shared" si="120"/>
        <v/>
      </c>
      <c r="AS427" s="738"/>
      <c r="AT427" s="738"/>
      <c r="AU427" s="738"/>
      <c r="AV427" s="739"/>
    </row>
    <row r="428" spans="44:48" ht="15" customHeight="1">
      <c r="AR428" s="68" t="str">
        <f t="shared" si="120"/>
        <v/>
      </c>
      <c r="AS428" s="738"/>
      <c r="AT428" s="738"/>
      <c r="AU428" s="738"/>
      <c r="AV428" s="739"/>
    </row>
    <row r="429" spans="44:48" ht="15" customHeight="1">
      <c r="AR429" s="68" t="str">
        <f t="shared" si="120"/>
        <v/>
      </c>
      <c r="AS429" s="738"/>
      <c r="AT429" s="738"/>
      <c r="AU429" s="738"/>
      <c r="AV429" s="739"/>
    </row>
    <row r="430" spans="44:48" ht="15" customHeight="1">
      <c r="AR430" s="68" t="str">
        <f t="shared" si="120"/>
        <v/>
      </c>
      <c r="AS430" s="738"/>
      <c r="AT430" s="738"/>
      <c r="AU430" s="738"/>
      <c r="AV430" s="739"/>
    </row>
    <row r="431" spans="44:48" ht="15" customHeight="1">
      <c r="AR431" s="68" t="str">
        <f t="shared" si="120"/>
        <v/>
      </c>
      <c r="AS431" s="738"/>
      <c r="AT431" s="738"/>
      <c r="AU431" s="738"/>
      <c r="AV431" s="739"/>
    </row>
    <row r="432" spans="44:48" ht="15" customHeight="1">
      <c r="AR432" s="68" t="str">
        <f t="shared" si="120"/>
        <v/>
      </c>
      <c r="AS432" s="738"/>
      <c r="AT432" s="738"/>
      <c r="AU432" s="738"/>
      <c r="AV432" s="739"/>
    </row>
    <row r="433" spans="44:48" ht="15" customHeight="1">
      <c r="AR433" s="68" t="str">
        <f t="shared" si="120"/>
        <v/>
      </c>
      <c r="AS433" s="738"/>
      <c r="AT433" s="738"/>
      <c r="AU433" s="738"/>
      <c r="AV433" s="739"/>
    </row>
    <row r="434" spans="44:48" ht="15" customHeight="1">
      <c r="AR434" s="68" t="str">
        <f t="shared" si="120"/>
        <v/>
      </c>
      <c r="AS434" s="738"/>
      <c r="AT434" s="738"/>
      <c r="AU434" s="738"/>
      <c r="AV434" s="739"/>
    </row>
    <row r="435" spans="44:48" ht="15" customHeight="1">
      <c r="AR435" s="68" t="str">
        <f t="shared" si="120"/>
        <v/>
      </c>
      <c r="AS435" s="738"/>
      <c r="AT435" s="738"/>
      <c r="AU435" s="738"/>
      <c r="AV435" s="739"/>
    </row>
    <row r="436" spans="44:48" ht="15" customHeight="1">
      <c r="AR436" s="68" t="str">
        <f t="shared" si="120"/>
        <v/>
      </c>
      <c r="AS436" s="738"/>
      <c r="AT436" s="738"/>
      <c r="AU436" s="738"/>
      <c r="AV436" s="739"/>
    </row>
    <row r="437" spans="44:48" ht="15" customHeight="1">
      <c r="AR437" s="68" t="str">
        <f t="shared" si="120"/>
        <v/>
      </c>
      <c r="AS437" s="738"/>
      <c r="AT437" s="738"/>
      <c r="AU437" s="738"/>
      <c r="AV437" s="739"/>
    </row>
    <row r="438" spans="44:48" ht="15" customHeight="1">
      <c r="AR438" s="68" t="str">
        <f t="shared" si="120"/>
        <v/>
      </c>
      <c r="AS438" s="738"/>
      <c r="AT438" s="738"/>
      <c r="AU438" s="738"/>
      <c r="AV438" s="739"/>
    </row>
    <row r="439" spans="44:48" ht="15" customHeight="1">
      <c r="AR439" s="68" t="str">
        <f t="shared" si="120"/>
        <v/>
      </c>
      <c r="AS439" s="738"/>
      <c r="AT439" s="738"/>
      <c r="AU439" s="738"/>
      <c r="AV439" s="739"/>
    </row>
    <row r="440" spans="44:48" ht="15" customHeight="1">
      <c r="AR440" s="68" t="str">
        <f t="shared" si="120"/>
        <v/>
      </c>
      <c r="AS440" s="738"/>
      <c r="AT440" s="738"/>
      <c r="AU440" s="738"/>
      <c r="AV440" s="739"/>
    </row>
    <row r="441" spans="44:48" ht="15" customHeight="1">
      <c r="AR441" s="68" t="str">
        <f t="shared" si="120"/>
        <v/>
      </c>
      <c r="AS441" s="738"/>
      <c r="AT441" s="738"/>
      <c r="AU441" s="738"/>
      <c r="AV441" s="739"/>
    </row>
    <row r="442" spans="44:48" ht="15" customHeight="1">
      <c r="AR442" s="68" t="str">
        <f t="shared" si="120"/>
        <v/>
      </c>
      <c r="AS442" s="738"/>
      <c r="AT442" s="738"/>
      <c r="AU442" s="738"/>
      <c r="AV442" s="739"/>
    </row>
    <row r="443" spans="44:48" ht="15" customHeight="1">
      <c r="AR443" s="68" t="str">
        <f t="shared" si="120"/>
        <v/>
      </c>
      <c r="AS443" s="738"/>
      <c r="AT443" s="738"/>
      <c r="AU443" s="738"/>
      <c r="AV443" s="739"/>
    </row>
    <row r="444" spans="44:48" ht="15" customHeight="1">
      <c r="AR444" s="68" t="str">
        <f t="shared" si="120"/>
        <v/>
      </c>
      <c r="AS444" s="738"/>
      <c r="AT444" s="738"/>
      <c r="AU444" s="738"/>
      <c r="AV444" s="739"/>
    </row>
    <row r="445" spans="44:48" ht="15" customHeight="1">
      <c r="AR445" s="68" t="str">
        <f t="shared" si="120"/>
        <v/>
      </c>
      <c r="AS445" s="738"/>
      <c r="AT445" s="738"/>
      <c r="AU445" s="738"/>
      <c r="AV445" s="739"/>
    </row>
    <row r="446" spans="44:48" ht="15" customHeight="1">
      <c r="AR446" s="68" t="str">
        <f t="shared" si="120"/>
        <v/>
      </c>
      <c r="AS446" s="738"/>
      <c r="AT446" s="738"/>
      <c r="AU446" s="738"/>
      <c r="AV446" s="739"/>
    </row>
    <row r="447" spans="44:48" ht="15" customHeight="1">
      <c r="AR447" s="68" t="str">
        <f t="shared" si="120"/>
        <v/>
      </c>
      <c r="AS447" s="738"/>
      <c r="AT447" s="738"/>
      <c r="AU447" s="738"/>
      <c r="AV447" s="739"/>
    </row>
    <row r="448" spans="44:48" ht="15" customHeight="1">
      <c r="AR448" s="68" t="str">
        <f t="shared" si="120"/>
        <v/>
      </c>
      <c r="AS448" s="738"/>
      <c r="AT448" s="738"/>
      <c r="AU448" s="738"/>
      <c r="AV448" s="739"/>
    </row>
    <row r="449" spans="44:48" ht="15" customHeight="1">
      <c r="AR449" s="68" t="str">
        <f t="shared" si="120"/>
        <v/>
      </c>
      <c r="AS449" s="738"/>
      <c r="AT449" s="738"/>
      <c r="AU449" s="738"/>
      <c r="AV449" s="739"/>
    </row>
    <row r="450" spans="44:48" ht="15" customHeight="1">
      <c r="AR450" s="68" t="str">
        <f t="shared" si="120"/>
        <v/>
      </c>
      <c r="AS450" s="738"/>
      <c r="AT450" s="738"/>
      <c r="AU450" s="738"/>
      <c r="AV450" s="739"/>
    </row>
    <row r="451" spans="44:48" ht="15" customHeight="1">
      <c r="AR451" s="68" t="str">
        <f t="shared" si="120"/>
        <v/>
      </c>
      <c r="AS451" s="738"/>
      <c r="AT451" s="738"/>
      <c r="AU451" s="738"/>
      <c r="AV451" s="739"/>
    </row>
    <row r="452" spans="44:48" ht="15" customHeight="1">
      <c r="AR452" s="68" t="str">
        <f t="shared" si="120"/>
        <v/>
      </c>
      <c r="AS452" s="738"/>
      <c r="AT452" s="738"/>
      <c r="AU452" s="738"/>
      <c r="AV452" s="739"/>
    </row>
    <row r="453" spans="44:48" ht="15" customHeight="1">
      <c r="AR453" s="68" t="str">
        <f t="shared" si="120"/>
        <v/>
      </c>
      <c r="AS453" s="738"/>
      <c r="AT453" s="738"/>
      <c r="AU453" s="738"/>
      <c r="AV453" s="739"/>
    </row>
    <row r="454" spans="44:48" ht="15" customHeight="1">
      <c r="AR454" s="68" t="str">
        <f t="shared" si="120"/>
        <v/>
      </c>
      <c r="AS454" s="738"/>
      <c r="AT454" s="738"/>
      <c r="AU454" s="738"/>
      <c r="AV454" s="739"/>
    </row>
    <row r="455" spans="44:48" ht="15" customHeight="1">
      <c r="AR455" s="68" t="str">
        <f t="shared" si="120"/>
        <v/>
      </c>
      <c r="AS455" s="738"/>
      <c r="AT455" s="738"/>
      <c r="AU455" s="738"/>
      <c r="AV455" s="739"/>
    </row>
    <row r="456" spans="44:48" ht="15" customHeight="1">
      <c r="AR456" s="68" t="str">
        <f t="shared" si="120"/>
        <v/>
      </c>
      <c r="AS456" s="738"/>
      <c r="AT456" s="738"/>
      <c r="AU456" s="738"/>
      <c r="AV456" s="739"/>
    </row>
    <row r="457" spans="44:48" ht="15" customHeight="1">
      <c r="AR457" s="68" t="str">
        <f t="shared" ref="AR457:AR520" si="121">CONCATENATE(AT457,AU457)</f>
        <v/>
      </c>
      <c r="AS457" s="738"/>
      <c r="AT457" s="738"/>
      <c r="AU457" s="738"/>
      <c r="AV457" s="739"/>
    </row>
    <row r="458" spans="44:48" ht="15" customHeight="1">
      <c r="AR458" s="68" t="str">
        <f t="shared" si="121"/>
        <v/>
      </c>
      <c r="AS458" s="738"/>
      <c r="AT458" s="738"/>
      <c r="AU458" s="738"/>
      <c r="AV458" s="739"/>
    </row>
    <row r="459" spans="44:48" ht="15" customHeight="1">
      <c r="AR459" s="68" t="str">
        <f t="shared" si="121"/>
        <v/>
      </c>
      <c r="AS459" s="738"/>
      <c r="AT459" s="738"/>
      <c r="AU459" s="738"/>
      <c r="AV459" s="739"/>
    </row>
    <row r="460" spans="44:48" ht="15" customHeight="1">
      <c r="AR460" s="68" t="str">
        <f t="shared" si="121"/>
        <v/>
      </c>
      <c r="AS460" s="738"/>
      <c r="AT460" s="738"/>
      <c r="AU460" s="738"/>
      <c r="AV460" s="739"/>
    </row>
    <row r="461" spans="44:48" ht="15" customHeight="1">
      <c r="AR461" s="68" t="str">
        <f t="shared" si="121"/>
        <v/>
      </c>
      <c r="AS461" s="738"/>
      <c r="AT461" s="738"/>
      <c r="AU461" s="738"/>
      <c r="AV461" s="739"/>
    </row>
    <row r="462" spans="44:48" ht="15" customHeight="1">
      <c r="AR462" s="68" t="str">
        <f t="shared" si="121"/>
        <v/>
      </c>
      <c r="AS462" s="738"/>
      <c r="AT462" s="738"/>
      <c r="AU462" s="738"/>
      <c r="AV462" s="739"/>
    </row>
    <row r="463" spans="44:48" ht="15" customHeight="1">
      <c r="AR463" s="68" t="str">
        <f t="shared" si="121"/>
        <v/>
      </c>
      <c r="AS463" s="738"/>
      <c r="AT463" s="738"/>
      <c r="AU463" s="738"/>
      <c r="AV463" s="739"/>
    </row>
    <row r="464" spans="44:48" ht="15" customHeight="1">
      <c r="AR464" s="68" t="str">
        <f t="shared" si="121"/>
        <v/>
      </c>
      <c r="AS464" s="738"/>
      <c r="AT464" s="738"/>
      <c r="AU464" s="738"/>
      <c r="AV464" s="739"/>
    </row>
    <row r="465" spans="44:48" ht="15" customHeight="1">
      <c r="AR465" s="68" t="str">
        <f t="shared" si="121"/>
        <v/>
      </c>
      <c r="AS465" s="738"/>
      <c r="AT465" s="738"/>
      <c r="AU465" s="738"/>
      <c r="AV465" s="739"/>
    </row>
    <row r="466" spans="44:48" ht="15" customHeight="1">
      <c r="AR466" s="68" t="str">
        <f t="shared" si="121"/>
        <v/>
      </c>
      <c r="AS466" s="738"/>
      <c r="AT466" s="738"/>
      <c r="AU466" s="738"/>
      <c r="AV466" s="739"/>
    </row>
    <row r="467" spans="44:48" ht="15" customHeight="1">
      <c r="AR467" s="68" t="str">
        <f t="shared" si="121"/>
        <v/>
      </c>
      <c r="AS467" s="738"/>
      <c r="AT467" s="738"/>
      <c r="AU467" s="738"/>
      <c r="AV467" s="739"/>
    </row>
    <row r="468" spans="44:48" ht="15" customHeight="1">
      <c r="AR468" s="68" t="str">
        <f t="shared" si="121"/>
        <v/>
      </c>
      <c r="AS468" s="738"/>
      <c r="AT468" s="738"/>
      <c r="AU468" s="738"/>
      <c r="AV468" s="739"/>
    </row>
    <row r="469" spans="44:48" ht="15" customHeight="1">
      <c r="AR469" s="68" t="str">
        <f t="shared" si="121"/>
        <v/>
      </c>
      <c r="AS469" s="738"/>
      <c r="AT469" s="738"/>
      <c r="AU469" s="738"/>
      <c r="AV469" s="739"/>
    </row>
    <row r="470" spans="44:48" ht="15" customHeight="1">
      <c r="AR470" s="68" t="str">
        <f t="shared" si="121"/>
        <v/>
      </c>
      <c r="AS470" s="738"/>
      <c r="AT470" s="738"/>
      <c r="AU470" s="738"/>
      <c r="AV470" s="739"/>
    </row>
    <row r="471" spans="44:48" ht="15" customHeight="1">
      <c r="AR471" s="68" t="str">
        <f t="shared" si="121"/>
        <v/>
      </c>
      <c r="AS471" s="738"/>
      <c r="AT471" s="738"/>
      <c r="AU471" s="738"/>
      <c r="AV471" s="739"/>
    </row>
    <row r="472" spans="44:48" ht="15" customHeight="1">
      <c r="AR472" s="68" t="str">
        <f t="shared" si="121"/>
        <v/>
      </c>
      <c r="AS472" s="738"/>
      <c r="AT472" s="738"/>
      <c r="AU472" s="738"/>
      <c r="AV472" s="739"/>
    </row>
    <row r="473" spans="44:48" ht="15" customHeight="1">
      <c r="AR473" s="68" t="str">
        <f t="shared" si="121"/>
        <v/>
      </c>
      <c r="AS473" s="738"/>
      <c r="AT473" s="738"/>
      <c r="AU473" s="738"/>
      <c r="AV473" s="739"/>
    </row>
    <row r="474" spans="44:48" ht="15" customHeight="1">
      <c r="AR474" s="68" t="str">
        <f t="shared" si="121"/>
        <v/>
      </c>
      <c r="AS474" s="738"/>
      <c r="AT474" s="738"/>
      <c r="AU474" s="738"/>
      <c r="AV474" s="739"/>
    </row>
    <row r="475" spans="44:48" ht="15" customHeight="1">
      <c r="AR475" s="68" t="str">
        <f t="shared" si="121"/>
        <v/>
      </c>
      <c r="AS475" s="738"/>
      <c r="AT475" s="738"/>
      <c r="AU475" s="738"/>
      <c r="AV475" s="739"/>
    </row>
    <row r="476" spans="44:48" ht="15" customHeight="1">
      <c r="AR476" s="68" t="str">
        <f t="shared" si="121"/>
        <v/>
      </c>
      <c r="AS476" s="738"/>
      <c r="AT476" s="738"/>
      <c r="AU476" s="738"/>
      <c r="AV476" s="739"/>
    </row>
    <row r="477" spans="44:48" ht="15" customHeight="1">
      <c r="AR477" s="68" t="str">
        <f t="shared" si="121"/>
        <v/>
      </c>
      <c r="AS477" s="738"/>
      <c r="AT477" s="738"/>
      <c r="AU477" s="738"/>
      <c r="AV477" s="739"/>
    </row>
    <row r="478" spans="44:48" ht="15" customHeight="1">
      <c r="AR478" s="68" t="str">
        <f t="shared" si="121"/>
        <v/>
      </c>
      <c r="AS478" s="738"/>
      <c r="AT478" s="738"/>
      <c r="AU478" s="738"/>
      <c r="AV478" s="739"/>
    </row>
    <row r="479" spans="44:48" ht="15" customHeight="1">
      <c r="AR479" s="68" t="str">
        <f t="shared" si="121"/>
        <v/>
      </c>
      <c r="AS479" s="738"/>
      <c r="AT479" s="738"/>
      <c r="AU479" s="738"/>
      <c r="AV479" s="739"/>
    </row>
    <row r="480" spans="44:48" ht="15" customHeight="1">
      <c r="AR480" s="68" t="str">
        <f t="shared" si="121"/>
        <v/>
      </c>
      <c r="AS480" s="738"/>
      <c r="AT480" s="738"/>
      <c r="AU480" s="738"/>
      <c r="AV480" s="739"/>
    </row>
    <row r="481" spans="44:48" ht="15" customHeight="1">
      <c r="AR481" s="68" t="str">
        <f t="shared" si="121"/>
        <v/>
      </c>
      <c r="AS481" s="738"/>
      <c r="AT481" s="738"/>
      <c r="AU481" s="738"/>
      <c r="AV481" s="739"/>
    </row>
    <row r="482" spans="44:48" ht="15" customHeight="1">
      <c r="AR482" s="68" t="str">
        <f t="shared" si="121"/>
        <v/>
      </c>
      <c r="AS482" s="738"/>
      <c r="AT482" s="738"/>
      <c r="AU482" s="738"/>
      <c r="AV482" s="739"/>
    </row>
    <row r="483" spans="44:48" ht="15" customHeight="1">
      <c r="AR483" s="68" t="str">
        <f t="shared" si="121"/>
        <v/>
      </c>
      <c r="AS483" s="738"/>
      <c r="AT483" s="738"/>
      <c r="AU483" s="738"/>
      <c r="AV483" s="739"/>
    </row>
    <row r="484" spans="44:48" ht="15" customHeight="1">
      <c r="AR484" s="68" t="str">
        <f t="shared" si="121"/>
        <v/>
      </c>
      <c r="AS484" s="738"/>
      <c r="AT484" s="738"/>
      <c r="AU484" s="738"/>
      <c r="AV484" s="739"/>
    </row>
    <row r="485" spans="44:48" ht="15" customHeight="1">
      <c r="AR485" s="68" t="str">
        <f t="shared" si="121"/>
        <v/>
      </c>
      <c r="AS485" s="738"/>
      <c r="AT485" s="738"/>
      <c r="AU485" s="738"/>
      <c r="AV485" s="739"/>
    </row>
    <row r="486" spans="44:48" ht="15" customHeight="1">
      <c r="AR486" s="68" t="str">
        <f t="shared" si="121"/>
        <v/>
      </c>
      <c r="AS486" s="738"/>
      <c r="AT486" s="738"/>
      <c r="AU486" s="738"/>
      <c r="AV486" s="739"/>
    </row>
    <row r="487" spans="44:48" ht="15" customHeight="1">
      <c r="AR487" s="68" t="str">
        <f t="shared" si="121"/>
        <v/>
      </c>
      <c r="AS487" s="738"/>
      <c r="AT487" s="738"/>
      <c r="AU487" s="738"/>
      <c r="AV487" s="739"/>
    </row>
    <row r="488" spans="44:48" ht="15" customHeight="1">
      <c r="AR488" s="68" t="str">
        <f t="shared" si="121"/>
        <v/>
      </c>
      <c r="AS488" s="738"/>
      <c r="AT488" s="738"/>
      <c r="AU488" s="738"/>
      <c r="AV488" s="739"/>
    </row>
    <row r="489" spans="44:48" ht="15" customHeight="1">
      <c r="AR489" s="68" t="str">
        <f t="shared" si="121"/>
        <v/>
      </c>
      <c r="AS489" s="738"/>
      <c r="AT489" s="738"/>
      <c r="AU489" s="738"/>
      <c r="AV489" s="739"/>
    </row>
    <row r="490" spans="44:48" ht="15" customHeight="1">
      <c r="AR490" s="68" t="str">
        <f t="shared" si="121"/>
        <v/>
      </c>
      <c r="AS490" s="738"/>
      <c r="AT490" s="738"/>
      <c r="AU490" s="738"/>
      <c r="AV490" s="739"/>
    </row>
    <row r="491" spans="44:48" ht="15" customHeight="1">
      <c r="AR491" s="68" t="str">
        <f t="shared" si="121"/>
        <v/>
      </c>
      <c r="AS491" s="738"/>
      <c r="AT491" s="738"/>
      <c r="AU491" s="738"/>
      <c r="AV491" s="739"/>
    </row>
    <row r="492" spans="44:48" ht="15" customHeight="1">
      <c r="AR492" s="68" t="str">
        <f t="shared" si="121"/>
        <v/>
      </c>
      <c r="AS492" s="738"/>
      <c r="AT492" s="738"/>
      <c r="AU492" s="738"/>
      <c r="AV492" s="739"/>
    </row>
    <row r="493" spans="44:48" ht="15" customHeight="1">
      <c r="AR493" s="68" t="str">
        <f t="shared" si="121"/>
        <v/>
      </c>
      <c r="AS493" s="738"/>
      <c r="AT493" s="738"/>
      <c r="AU493" s="738"/>
      <c r="AV493" s="739"/>
    </row>
    <row r="494" spans="44:48" ht="15" customHeight="1">
      <c r="AR494" s="68" t="str">
        <f t="shared" si="121"/>
        <v/>
      </c>
      <c r="AS494" s="738"/>
      <c r="AT494" s="738"/>
      <c r="AU494" s="738"/>
      <c r="AV494" s="739"/>
    </row>
    <row r="495" spans="44:48" ht="15" customHeight="1">
      <c r="AR495" s="68" t="str">
        <f t="shared" si="121"/>
        <v/>
      </c>
      <c r="AS495" s="738"/>
      <c r="AT495" s="738"/>
      <c r="AU495" s="738"/>
      <c r="AV495" s="739"/>
    </row>
    <row r="496" spans="44:48" ht="15" customHeight="1">
      <c r="AR496" s="68" t="str">
        <f t="shared" si="121"/>
        <v/>
      </c>
      <c r="AS496" s="738"/>
      <c r="AT496" s="738"/>
      <c r="AU496" s="738"/>
      <c r="AV496" s="739"/>
    </row>
    <row r="497" spans="44:48" ht="15" customHeight="1">
      <c r="AR497" s="68" t="str">
        <f t="shared" si="121"/>
        <v/>
      </c>
      <c r="AS497" s="738"/>
      <c r="AT497" s="738"/>
      <c r="AU497" s="738"/>
      <c r="AV497" s="739"/>
    </row>
    <row r="498" spans="44:48" ht="15" customHeight="1">
      <c r="AR498" s="68" t="str">
        <f t="shared" si="121"/>
        <v/>
      </c>
      <c r="AS498" s="738"/>
      <c r="AT498" s="738"/>
      <c r="AU498" s="738"/>
      <c r="AV498" s="739"/>
    </row>
    <row r="499" spans="44:48" ht="15" customHeight="1">
      <c r="AR499" s="68" t="str">
        <f t="shared" si="121"/>
        <v/>
      </c>
      <c r="AS499" s="738"/>
      <c r="AT499" s="738"/>
      <c r="AU499" s="738"/>
      <c r="AV499" s="739"/>
    </row>
    <row r="500" spans="44:48" ht="15" customHeight="1">
      <c r="AR500" s="68" t="str">
        <f t="shared" si="121"/>
        <v/>
      </c>
      <c r="AS500" s="738"/>
      <c r="AT500" s="738"/>
      <c r="AU500" s="738"/>
      <c r="AV500" s="739"/>
    </row>
    <row r="501" spans="44:48" ht="15" customHeight="1">
      <c r="AR501" s="68" t="str">
        <f t="shared" si="121"/>
        <v/>
      </c>
      <c r="AS501" s="738"/>
      <c r="AT501" s="738"/>
      <c r="AU501" s="738"/>
      <c r="AV501" s="739"/>
    </row>
    <row r="502" spans="44:48" ht="15" customHeight="1">
      <c r="AR502" s="68" t="str">
        <f t="shared" si="121"/>
        <v/>
      </c>
      <c r="AS502" s="738"/>
      <c r="AT502" s="738"/>
      <c r="AU502" s="738"/>
      <c r="AV502" s="739"/>
    </row>
    <row r="503" spans="44:48" ht="15" customHeight="1">
      <c r="AR503" s="68" t="str">
        <f t="shared" si="121"/>
        <v/>
      </c>
      <c r="AS503" s="738"/>
      <c r="AT503" s="738"/>
      <c r="AU503" s="738"/>
      <c r="AV503" s="739"/>
    </row>
    <row r="504" spans="44:48" ht="15" customHeight="1">
      <c r="AR504" s="68" t="str">
        <f t="shared" si="121"/>
        <v/>
      </c>
      <c r="AS504" s="738"/>
      <c r="AT504" s="738"/>
      <c r="AU504" s="738"/>
      <c r="AV504" s="739"/>
    </row>
    <row r="505" spans="44:48" ht="15" customHeight="1">
      <c r="AR505" s="68" t="str">
        <f t="shared" si="121"/>
        <v/>
      </c>
      <c r="AS505" s="738"/>
      <c r="AT505" s="738"/>
      <c r="AU505" s="738"/>
      <c r="AV505" s="739"/>
    </row>
    <row r="506" spans="44:48" ht="15" customHeight="1">
      <c r="AR506" s="68" t="str">
        <f t="shared" si="121"/>
        <v/>
      </c>
      <c r="AS506" s="738"/>
      <c r="AT506" s="738"/>
      <c r="AU506" s="738"/>
      <c r="AV506" s="739"/>
    </row>
    <row r="507" spans="44:48" ht="15" customHeight="1">
      <c r="AR507" s="68" t="str">
        <f t="shared" si="121"/>
        <v/>
      </c>
      <c r="AS507" s="738"/>
      <c r="AT507" s="738"/>
      <c r="AU507" s="738"/>
      <c r="AV507" s="739"/>
    </row>
    <row r="508" spans="44:48" ht="15" customHeight="1">
      <c r="AR508" s="68" t="str">
        <f t="shared" si="121"/>
        <v/>
      </c>
      <c r="AS508" s="738"/>
      <c r="AT508" s="738"/>
      <c r="AU508" s="738"/>
      <c r="AV508" s="739"/>
    </row>
    <row r="509" spans="44:48" ht="15" customHeight="1">
      <c r="AR509" s="68" t="str">
        <f t="shared" si="121"/>
        <v/>
      </c>
      <c r="AS509" s="738"/>
      <c r="AT509" s="738"/>
      <c r="AU509" s="738"/>
      <c r="AV509" s="739"/>
    </row>
    <row r="510" spans="44:48" ht="15" customHeight="1">
      <c r="AR510" s="68" t="str">
        <f t="shared" si="121"/>
        <v/>
      </c>
      <c r="AS510" s="738"/>
      <c r="AT510" s="738"/>
      <c r="AU510" s="738"/>
      <c r="AV510" s="739"/>
    </row>
    <row r="511" spans="44:48" ht="15" customHeight="1">
      <c r="AR511" s="68" t="str">
        <f t="shared" si="121"/>
        <v/>
      </c>
      <c r="AS511" s="738"/>
      <c r="AT511" s="738"/>
      <c r="AU511" s="738"/>
      <c r="AV511" s="739"/>
    </row>
    <row r="512" spans="44:48" ht="15" customHeight="1">
      <c r="AR512" s="68" t="str">
        <f t="shared" si="121"/>
        <v/>
      </c>
      <c r="AS512" s="738"/>
      <c r="AT512" s="738"/>
      <c r="AU512" s="738"/>
      <c r="AV512" s="739"/>
    </row>
    <row r="513" spans="44:48" ht="15" customHeight="1">
      <c r="AR513" s="68" t="str">
        <f t="shared" si="121"/>
        <v/>
      </c>
      <c r="AS513" s="738"/>
      <c r="AT513" s="738"/>
      <c r="AU513" s="738"/>
      <c r="AV513" s="739"/>
    </row>
    <row r="514" spans="44:48" ht="15" customHeight="1">
      <c r="AR514" s="68" t="str">
        <f t="shared" si="121"/>
        <v/>
      </c>
      <c r="AS514" s="738"/>
      <c r="AT514" s="738"/>
      <c r="AU514" s="738"/>
      <c r="AV514" s="739"/>
    </row>
    <row r="515" spans="44:48" ht="15" customHeight="1">
      <c r="AR515" s="68" t="str">
        <f t="shared" si="121"/>
        <v/>
      </c>
      <c r="AS515" s="738"/>
      <c r="AT515" s="738"/>
      <c r="AU515" s="738"/>
      <c r="AV515" s="739"/>
    </row>
    <row r="516" spans="44:48" ht="15" customHeight="1">
      <c r="AR516" s="68" t="str">
        <f t="shared" si="121"/>
        <v/>
      </c>
      <c r="AS516" s="738"/>
      <c r="AT516" s="738"/>
      <c r="AU516" s="738"/>
      <c r="AV516" s="739"/>
    </row>
    <row r="517" spans="44:48" ht="15" customHeight="1">
      <c r="AR517" s="68" t="str">
        <f t="shared" si="121"/>
        <v/>
      </c>
      <c r="AS517" s="738"/>
      <c r="AT517" s="738"/>
      <c r="AU517" s="738"/>
      <c r="AV517" s="739"/>
    </row>
    <row r="518" spans="44:48" ht="15" customHeight="1">
      <c r="AR518" s="68" t="str">
        <f t="shared" si="121"/>
        <v/>
      </c>
      <c r="AS518" s="738"/>
      <c r="AT518" s="738"/>
      <c r="AU518" s="738"/>
      <c r="AV518" s="739"/>
    </row>
    <row r="519" spans="44:48" ht="15" customHeight="1">
      <c r="AR519" s="68" t="str">
        <f t="shared" si="121"/>
        <v/>
      </c>
      <c r="AS519" s="738"/>
      <c r="AT519" s="738"/>
      <c r="AU519" s="738"/>
      <c r="AV519" s="739"/>
    </row>
    <row r="520" spans="44:48" ht="15" customHeight="1">
      <c r="AR520" s="68" t="str">
        <f t="shared" si="121"/>
        <v/>
      </c>
      <c r="AS520" s="738"/>
      <c r="AT520" s="738"/>
      <c r="AU520" s="738"/>
      <c r="AV520" s="739"/>
    </row>
    <row r="521" spans="44:48" ht="15" customHeight="1">
      <c r="AR521" s="68" t="str">
        <f t="shared" ref="AR521:AR584" si="122">CONCATENATE(AT521,AU521)</f>
        <v/>
      </c>
      <c r="AS521" s="738"/>
      <c r="AT521" s="738"/>
      <c r="AU521" s="738"/>
      <c r="AV521" s="739"/>
    </row>
    <row r="522" spans="44:48" ht="15" customHeight="1">
      <c r="AR522" s="68" t="str">
        <f t="shared" si="122"/>
        <v/>
      </c>
      <c r="AS522" s="738"/>
      <c r="AT522" s="738"/>
      <c r="AU522" s="738"/>
      <c r="AV522" s="739"/>
    </row>
    <row r="523" spans="44:48" ht="15" customHeight="1">
      <c r="AR523" s="68" t="str">
        <f t="shared" si="122"/>
        <v/>
      </c>
      <c r="AS523" s="738"/>
      <c r="AT523" s="738"/>
      <c r="AU523" s="738"/>
      <c r="AV523" s="739"/>
    </row>
    <row r="524" spans="44:48" ht="15" customHeight="1">
      <c r="AR524" s="68" t="str">
        <f t="shared" si="122"/>
        <v/>
      </c>
      <c r="AS524" s="738"/>
      <c r="AT524" s="738"/>
      <c r="AU524" s="738"/>
      <c r="AV524" s="739"/>
    </row>
    <row r="525" spans="44:48" ht="15" customHeight="1">
      <c r="AR525" s="68" t="str">
        <f t="shared" si="122"/>
        <v/>
      </c>
      <c r="AS525" s="738"/>
      <c r="AT525" s="738"/>
      <c r="AU525" s="738"/>
      <c r="AV525" s="739"/>
    </row>
    <row r="526" spans="44:48" ht="15" customHeight="1">
      <c r="AR526" s="68" t="str">
        <f t="shared" si="122"/>
        <v/>
      </c>
      <c r="AS526" s="738"/>
      <c r="AT526" s="738"/>
      <c r="AU526" s="738"/>
      <c r="AV526" s="739"/>
    </row>
    <row r="527" spans="44:48" ht="15" customHeight="1">
      <c r="AR527" s="68" t="str">
        <f t="shared" si="122"/>
        <v/>
      </c>
      <c r="AS527" s="738"/>
      <c r="AT527" s="738"/>
      <c r="AU527" s="738"/>
      <c r="AV527" s="739"/>
    </row>
    <row r="528" spans="44:48" ht="15" customHeight="1">
      <c r="AR528" s="68" t="str">
        <f t="shared" si="122"/>
        <v/>
      </c>
      <c r="AS528" s="738"/>
      <c r="AT528" s="738"/>
      <c r="AU528" s="738"/>
      <c r="AV528" s="739"/>
    </row>
    <row r="529" spans="44:48" ht="15" customHeight="1">
      <c r="AR529" s="68" t="str">
        <f t="shared" si="122"/>
        <v/>
      </c>
      <c r="AS529" s="738"/>
      <c r="AT529" s="738"/>
      <c r="AU529" s="738"/>
      <c r="AV529" s="739"/>
    </row>
    <row r="530" spans="44:48" ht="15" customHeight="1">
      <c r="AR530" s="68" t="str">
        <f t="shared" si="122"/>
        <v/>
      </c>
      <c r="AS530" s="738"/>
      <c r="AT530" s="738"/>
      <c r="AU530" s="738"/>
      <c r="AV530" s="739"/>
    </row>
    <row r="531" spans="44:48" ht="15" customHeight="1">
      <c r="AR531" s="68" t="str">
        <f t="shared" si="122"/>
        <v/>
      </c>
      <c r="AS531" s="738"/>
      <c r="AT531" s="738"/>
      <c r="AU531" s="738"/>
      <c r="AV531" s="739"/>
    </row>
    <row r="532" spans="44:48" ht="15" customHeight="1">
      <c r="AR532" s="68" t="str">
        <f t="shared" si="122"/>
        <v/>
      </c>
      <c r="AS532" s="738"/>
      <c r="AT532" s="738"/>
      <c r="AU532" s="738"/>
      <c r="AV532" s="739"/>
    </row>
    <row r="533" spans="44:48" ht="15" customHeight="1">
      <c r="AR533" s="68" t="str">
        <f t="shared" si="122"/>
        <v/>
      </c>
      <c r="AS533" s="738"/>
      <c r="AT533" s="738"/>
      <c r="AU533" s="738"/>
      <c r="AV533" s="739"/>
    </row>
    <row r="534" spans="44:48" ht="15" customHeight="1">
      <c r="AR534" s="68" t="str">
        <f t="shared" si="122"/>
        <v/>
      </c>
      <c r="AS534" s="738"/>
      <c r="AT534" s="738"/>
      <c r="AU534" s="738"/>
      <c r="AV534" s="739"/>
    </row>
    <row r="535" spans="44:48" ht="15" customHeight="1">
      <c r="AR535" s="68" t="str">
        <f t="shared" si="122"/>
        <v/>
      </c>
      <c r="AS535" s="738"/>
      <c r="AT535" s="738"/>
      <c r="AU535" s="738"/>
      <c r="AV535" s="739"/>
    </row>
    <row r="536" spans="44:48" ht="15" customHeight="1">
      <c r="AR536" s="68" t="str">
        <f t="shared" si="122"/>
        <v/>
      </c>
      <c r="AS536" s="738"/>
      <c r="AT536" s="738"/>
      <c r="AU536" s="738"/>
      <c r="AV536" s="739"/>
    </row>
    <row r="537" spans="44:48" ht="15" customHeight="1">
      <c r="AR537" s="68" t="str">
        <f t="shared" si="122"/>
        <v/>
      </c>
      <c r="AS537" s="738"/>
      <c r="AT537" s="738"/>
      <c r="AU537" s="738"/>
      <c r="AV537" s="739"/>
    </row>
    <row r="538" spans="44:48" ht="15" customHeight="1">
      <c r="AR538" s="68" t="str">
        <f t="shared" si="122"/>
        <v/>
      </c>
      <c r="AS538" s="738"/>
      <c r="AT538" s="738"/>
      <c r="AU538" s="738"/>
      <c r="AV538" s="739"/>
    </row>
    <row r="539" spans="44:48" ht="15" customHeight="1">
      <c r="AR539" s="68" t="str">
        <f t="shared" si="122"/>
        <v/>
      </c>
      <c r="AS539" s="738"/>
      <c r="AT539" s="738"/>
      <c r="AU539" s="738"/>
      <c r="AV539" s="739"/>
    </row>
    <row r="540" spans="44:48" ht="15" customHeight="1">
      <c r="AR540" s="68" t="str">
        <f t="shared" si="122"/>
        <v/>
      </c>
      <c r="AS540" s="738"/>
      <c r="AT540" s="738"/>
      <c r="AU540" s="738"/>
      <c r="AV540" s="739"/>
    </row>
    <row r="541" spans="44:48" ht="15" customHeight="1">
      <c r="AR541" s="68" t="str">
        <f t="shared" si="122"/>
        <v/>
      </c>
      <c r="AS541" s="738"/>
      <c r="AT541" s="738"/>
      <c r="AU541" s="738"/>
      <c r="AV541" s="739"/>
    </row>
    <row r="542" spans="44:48" ht="15" customHeight="1">
      <c r="AR542" s="68" t="str">
        <f t="shared" si="122"/>
        <v/>
      </c>
      <c r="AS542" s="738"/>
      <c r="AT542" s="738"/>
      <c r="AU542" s="738"/>
      <c r="AV542" s="739"/>
    </row>
    <row r="543" spans="44:48" ht="15" customHeight="1">
      <c r="AR543" s="68" t="str">
        <f t="shared" si="122"/>
        <v/>
      </c>
      <c r="AS543" s="738"/>
      <c r="AT543" s="738"/>
      <c r="AU543" s="738"/>
      <c r="AV543" s="739"/>
    </row>
    <row r="544" spans="44:48" ht="15" customHeight="1">
      <c r="AR544" s="68" t="str">
        <f t="shared" si="122"/>
        <v/>
      </c>
      <c r="AS544" s="738"/>
      <c r="AT544" s="738"/>
      <c r="AU544" s="738"/>
      <c r="AV544" s="739"/>
    </row>
    <row r="545" spans="44:48" ht="15" customHeight="1">
      <c r="AR545" s="68" t="str">
        <f t="shared" si="122"/>
        <v/>
      </c>
      <c r="AS545" s="738"/>
      <c r="AT545" s="738"/>
      <c r="AU545" s="738"/>
      <c r="AV545" s="739"/>
    </row>
    <row r="546" spans="44:48" ht="15" customHeight="1">
      <c r="AR546" s="68" t="str">
        <f t="shared" si="122"/>
        <v/>
      </c>
      <c r="AS546" s="738"/>
      <c r="AT546" s="738"/>
      <c r="AU546" s="738"/>
      <c r="AV546" s="739"/>
    </row>
    <row r="547" spans="44:48" ht="15" customHeight="1">
      <c r="AR547" s="68" t="str">
        <f t="shared" si="122"/>
        <v/>
      </c>
      <c r="AS547" s="738"/>
      <c r="AT547" s="738"/>
      <c r="AU547" s="738"/>
      <c r="AV547" s="739"/>
    </row>
    <row r="548" spans="44:48" ht="15" customHeight="1">
      <c r="AR548" s="68" t="str">
        <f t="shared" si="122"/>
        <v/>
      </c>
      <c r="AS548" s="738"/>
      <c r="AT548" s="738"/>
      <c r="AU548" s="738"/>
      <c r="AV548" s="739"/>
    </row>
    <row r="549" spans="44:48" ht="15" customHeight="1">
      <c r="AR549" s="68" t="str">
        <f t="shared" si="122"/>
        <v/>
      </c>
      <c r="AS549" s="738"/>
      <c r="AT549" s="738"/>
      <c r="AU549" s="738"/>
      <c r="AV549" s="739"/>
    </row>
    <row r="550" spans="44:48" ht="15" customHeight="1">
      <c r="AR550" s="68" t="str">
        <f t="shared" si="122"/>
        <v/>
      </c>
      <c r="AS550" s="738"/>
      <c r="AT550" s="738"/>
      <c r="AU550" s="738"/>
      <c r="AV550" s="739"/>
    </row>
    <row r="551" spans="44:48" ht="15" customHeight="1">
      <c r="AR551" s="68" t="str">
        <f t="shared" si="122"/>
        <v/>
      </c>
      <c r="AS551" s="738"/>
      <c r="AT551" s="738"/>
      <c r="AU551" s="738"/>
      <c r="AV551" s="739"/>
    </row>
    <row r="552" spans="44:48" ht="15" customHeight="1">
      <c r="AR552" s="68" t="str">
        <f t="shared" si="122"/>
        <v/>
      </c>
      <c r="AS552" s="738"/>
      <c r="AT552" s="738"/>
      <c r="AU552" s="738"/>
      <c r="AV552" s="739"/>
    </row>
    <row r="553" spans="44:48" ht="15" customHeight="1">
      <c r="AR553" s="68" t="str">
        <f t="shared" si="122"/>
        <v/>
      </c>
      <c r="AS553" s="738"/>
      <c r="AT553" s="738"/>
      <c r="AU553" s="738"/>
      <c r="AV553" s="739"/>
    </row>
    <row r="554" spans="44:48" ht="15" customHeight="1">
      <c r="AR554" s="68" t="str">
        <f t="shared" si="122"/>
        <v/>
      </c>
      <c r="AS554" s="738"/>
      <c r="AT554" s="738"/>
      <c r="AU554" s="738"/>
      <c r="AV554" s="739"/>
    </row>
    <row r="555" spans="44:48" ht="15" customHeight="1">
      <c r="AR555" s="68" t="str">
        <f t="shared" si="122"/>
        <v/>
      </c>
      <c r="AS555" s="738"/>
      <c r="AT555" s="738"/>
      <c r="AU555" s="738"/>
      <c r="AV555" s="739"/>
    </row>
    <row r="556" spans="44:48" ht="15" customHeight="1">
      <c r="AR556" s="68" t="str">
        <f t="shared" si="122"/>
        <v/>
      </c>
      <c r="AS556" s="738"/>
      <c r="AT556" s="738"/>
      <c r="AU556" s="738"/>
      <c r="AV556" s="739"/>
    </row>
    <row r="557" spans="44:48" ht="15" customHeight="1">
      <c r="AR557" s="68" t="str">
        <f t="shared" si="122"/>
        <v/>
      </c>
      <c r="AS557" s="738"/>
      <c r="AT557" s="738"/>
      <c r="AU557" s="738"/>
      <c r="AV557" s="739"/>
    </row>
    <row r="558" spans="44:48" ht="15" customHeight="1">
      <c r="AR558" s="68" t="str">
        <f t="shared" si="122"/>
        <v/>
      </c>
      <c r="AS558" s="738"/>
      <c r="AT558" s="738"/>
      <c r="AU558" s="738"/>
      <c r="AV558" s="739"/>
    </row>
    <row r="559" spans="44:48" ht="15" customHeight="1">
      <c r="AR559" s="68" t="str">
        <f t="shared" si="122"/>
        <v/>
      </c>
      <c r="AS559" s="738"/>
      <c r="AT559" s="738"/>
      <c r="AU559" s="738"/>
      <c r="AV559" s="739"/>
    </row>
    <row r="560" spans="44:48" ht="15" customHeight="1">
      <c r="AR560" s="68" t="str">
        <f t="shared" si="122"/>
        <v/>
      </c>
      <c r="AS560" s="738"/>
      <c r="AT560" s="738"/>
      <c r="AU560" s="738"/>
      <c r="AV560" s="739"/>
    </row>
    <row r="561" spans="44:48" ht="15" customHeight="1">
      <c r="AR561" s="68" t="str">
        <f t="shared" si="122"/>
        <v/>
      </c>
      <c r="AS561" s="738"/>
      <c r="AT561" s="738"/>
      <c r="AU561" s="738"/>
      <c r="AV561" s="739"/>
    </row>
    <row r="562" spans="44:48" ht="15" customHeight="1">
      <c r="AR562" s="68" t="str">
        <f t="shared" si="122"/>
        <v/>
      </c>
      <c r="AS562" s="738"/>
      <c r="AT562" s="738"/>
      <c r="AU562" s="738"/>
      <c r="AV562" s="739"/>
    </row>
    <row r="563" spans="44:48" ht="15" customHeight="1">
      <c r="AR563" s="68" t="str">
        <f t="shared" si="122"/>
        <v/>
      </c>
      <c r="AS563" s="738"/>
      <c r="AT563" s="738"/>
      <c r="AU563" s="738"/>
      <c r="AV563" s="739"/>
    </row>
    <row r="564" spans="44:48" ht="15" customHeight="1">
      <c r="AR564" s="68" t="str">
        <f t="shared" si="122"/>
        <v/>
      </c>
      <c r="AS564" s="738"/>
      <c r="AT564" s="738"/>
      <c r="AU564" s="738"/>
      <c r="AV564" s="739"/>
    </row>
    <row r="565" spans="44:48" ht="15" customHeight="1">
      <c r="AR565" s="68" t="str">
        <f t="shared" si="122"/>
        <v/>
      </c>
      <c r="AS565" s="738"/>
      <c r="AT565" s="738"/>
      <c r="AU565" s="738"/>
      <c r="AV565" s="739"/>
    </row>
    <row r="566" spans="44:48" ht="15" customHeight="1">
      <c r="AR566" s="68" t="str">
        <f t="shared" si="122"/>
        <v/>
      </c>
      <c r="AS566" s="738"/>
      <c r="AT566" s="738"/>
      <c r="AU566" s="738"/>
      <c r="AV566" s="739"/>
    </row>
    <row r="567" spans="44:48" ht="15" customHeight="1">
      <c r="AR567" s="68" t="str">
        <f t="shared" si="122"/>
        <v/>
      </c>
      <c r="AS567" s="738"/>
      <c r="AT567" s="738"/>
      <c r="AU567" s="738"/>
      <c r="AV567" s="739"/>
    </row>
    <row r="568" spans="44:48" ht="15" customHeight="1">
      <c r="AR568" s="68" t="str">
        <f t="shared" si="122"/>
        <v/>
      </c>
      <c r="AS568" s="738"/>
      <c r="AT568" s="738"/>
      <c r="AU568" s="738"/>
      <c r="AV568" s="739"/>
    </row>
    <row r="569" spans="44:48" ht="15" customHeight="1">
      <c r="AR569" s="68" t="str">
        <f t="shared" si="122"/>
        <v/>
      </c>
      <c r="AS569" s="738"/>
      <c r="AT569" s="738"/>
      <c r="AU569" s="738"/>
      <c r="AV569" s="739"/>
    </row>
    <row r="570" spans="44:48" ht="15" customHeight="1">
      <c r="AR570" s="68" t="str">
        <f t="shared" si="122"/>
        <v/>
      </c>
      <c r="AS570" s="738"/>
      <c r="AT570" s="738"/>
      <c r="AU570" s="738"/>
      <c r="AV570" s="739"/>
    </row>
    <row r="571" spans="44:48" ht="15" customHeight="1">
      <c r="AR571" s="68" t="str">
        <f t="shared" si="122"/>
        <v/>
      </c>
      <c r="AS571" s="738"/>
      <c r="AT571" s="738"/>
      <c r="AU571" s="738"/>
      <c r="AV571" s="739"/>
    </row>
    <row r="572" spans="44:48" ht="15" customHeight="1">
      <c r="AR572" s="68" t="str">
        <f t="shared" si="122"/>
        <v/>
      </c>
      <c r="AS572" s="738"/>
      <c r="AT572" s="738"/>
      <c r="AU572" s="738"/>
      <c r="AV572" s="739"/>
    </row>
    <row r="573" spans="44:48" ht="15" customHeight="1">
      <c r="AR573" s="68" t="str">
        <f t="shared" si="122"/>
        <v/>
      </c>
      <c r="AS573" s="738"/>
      <c r="AT573" s="738"/>
      <c r="AU573" s="738"/>
      <c r="AV573" s="739"/>
    </row>
    <row r="574" spans="44:48" ht="15" customHeight="1">
      <c r="AR574" s="68" t="str">
        <f t="shared" si="122"/>
        <v/>
      </c>
      <c r="AS574" s="738"/>
      <c r="AT574" s="738"/>
      <c r="AU574" s="738"/>
      <c r="AV574" s="739"/>
    </row>
    <row r="575" spans="44:48" ht="15" customHeight="1">
      <c r="AR575" s="68" t="str">
        <f t="shared" si="122"/>
        <v/>
      </c>
      <c r="AS575" s="738"/>
      <c r="AT575" s="738"/>
      <c r="AU575" s="738"/>
      <c r="AV575" s="739"/>
    </row>
    <row r="576" spans="44:48" ht="15" customHeight="1">
      <c r="AR576" s="68" t="str">
        <f t="shared" si="122"/>
        <v/>
      </c>
      <c r="AS576" s="738"/>
      <c r="AT576" s="738"/>
      <c r="AU576" s="738"/>
      <c r="AV576" s="739"/>
    </row>
    <row r="577" spans="44:48" ht="15" customHeight="1">
      <c r="AR577" s="68" t="str">
        <f t="shared" si="122"/>
        <v/>
      </c>
      <c r="AS577" s="738"/>
      <c r="AT577" s="738"/>
      <c r="AU577" s="738"/>
      <c r="AV577" s="739"/>
    </row>
    <row r="578" spans="44:48" ht="15" customHeight="1">
      <c r="AR578" s="68" t="str">
        <f t="shared" si="122"/>
        <v/>
      </c>
      <c r="AS578" s="738"/>
      <c r="AT578" s="738"/>
      <c r="AU578" s="738"/>
      <c r="AV578" s="739"/>
    </row>
    <row r="579" spans="44:48" ht="15" customHeight="1">
      <c r="AR579" s="68" t="str">
        <f t="shared" si="122"/>
        <v/>
      </c>
      <c r="AS579" s="738"/>
      <c r="AT579" s="738"/>
      <c r="AU579" s="738"/>
      <c r="AV579" s="739"/>
    </row>
    <row r="580" spans="44:48" ht="15" customHeight="1">
      <c r="AR580" s="68" t="str">
        <f t="shared" si="122"/>
        <v/>
      </c>
      <c r="AS580" s="738"/>
      <c r="AT580" s="738"/>
      <c r="AU580" s="738"/>
      <c r="AV580" s="739"/>
    </row>
    <row r="581" spans="44:48" ht="15" customHeight="1">
      <c r="AR581" s="68" t="str">
        <f t="shared" si="122"/>
        <v/>
      </c>
      <c r="AS581" s="738"/>
      <c r="AT581" s="738"/>
      <c r="AU581" s="738"/>
      <c r="AV581" s="739"/>
    </row>
    <row r="582" spans="44:48" ht="15" customHeight="1">
      <c r="AR582" s="68" t="str">
        <f t="shared" si="122"/>
        <v/>
      </c>
      <c r="AS582" s="738"/>
      <c r="AT582" s="738"/>
      <c r="AU582" s="738"/>
      <c r="AV582" s="739"/>
    </row>
    <row r="583" spans="44:48" ht="15" customHeight="1">
      <c r="AR583" s="68" t="str">
        <f t="shared" si="122"/>
        <v/>
      </c>
      <c r="AS583" s="738"/>
      <c r="AT583" s="738"/>
      <c r="AU583" s="738"/>
      <c r="AV583" s="739"/>
    </row>
    <row r="584" spans="44:48" ht="15" customHeight="1">
      <c r="AR584" s="68" t="str">
        <f t="shared" si="122"/>
        <v/>
      </c>
      <c r="AS584" s="738"/>
      <c r="AT584" s="738"/>
      <c r="AU584" s="738"/>
      <c r="AV584" s="739"/>
    </row>
    <row r="585" spans="44:48" ht="15" customHeight="1">
      <c r="AR585" s="68" t="str">
        <f t="shared" ref="AR585:AR648" si="123">CONCATENATE(AT585,AU585)</f>
        <v/>
      </c>
      <c r="AS585" s="738"/>
      <c r="AT585" s="738"/>
      <c r="AU585" s="738"/>
      <c r="AV585" s="739"/>
    </row>
    <row r="586" spans="44:48" ht="15" customHeight="1">
      <c r="AR586" s="68" t="str">
        <f t="shared" si="123"/>
        <v/>
      </c>
      <c r="AS586" s="738"/>
      <c r="AT586" s="738"/>
      <c r="AU586" s="738"/>
      <c r="AV586" s="739"/>
    </row>
    <row r="587" spans="44:48" ht="15" customHeight="1">
      <c r="AR587" s="68" t="str">
        <f t="shared" si="123"/>
        <v/>
      </c>
      <c r="AS587" s="738"/>
      <c r="AT587" s="738"/>
      <c r="AU587" s="738"/>
      <c r="AV587" s="739"/>
    </row>
    <row r="588" spans="44:48" ht="15" customHeight="1">
      <c r="AR588" s="68" t="str">
        <f t="shared" si="123"/>
        <v/>
      </c>
      <c r="AS588" s="738"/>
      <c r="AT588" s="738"/>
      <c r="AU588" s="738"/>
      <c r="AV588" s="739"/>
    </row>
    <row r="589" spans="44:48" ht="15" customHeight="1">
      <c r="AR589" s="68" t="str">
        <f t="shared" si="123"/>
        <v/>
      </c>
      <c r="AS589" s="738"/>
      <c r="AT589" s="738"/>
      <c r="AU589" s="738"/>
      <c r="AV589" s="739"/>
    </row>
    <row r="590" spans="44:48" ht="15" customHeight="1">
      <c r="AR590" s="68" t="str">
        <f t="shared" si="123"/>
        <v/>
      </c>
      <c r="AS590" s="738"/>
      <c r="AT590" s="738"/>
      <c r="AU590" s="738"/>
      <c r="AV590" s="739"/>
    </row>
    <row r="591" spans="44:48" ht="15" customHeight="1">
      <c r="AR591" s="68" t="str">
        <f t="shared" si="123"/>
        <v/>
      </c>
      <c r="AS591" s="738"/>
      <c r="AT591" s="738"/>
      <c r="AU591" s="738"/>
      <c r="AV591" s="739"/>
    </row>
    <row r="592" spans="44:48" ht="15" customHeight="1">
      <c r="AR592" s="68" t="str">
        <f t="shared" si="123"/>
        <v/>
      </c>
      <c r="AS592" s="738"/>
      <c r="AT592" s="738"/>
      <c r="AU592" s="738"/>
      <c r="AV592" s="739"/>
    </row>
    <row r="593" spans="44:48" ht="15" customHeight="1">
      <c r="AR593" s="68" t="str">
        <f t="shared" si="123"/>
        <v/>
      </c>
      <c r="AS593" s="738"/>
      <c r="AT593" s="738"/>
      <c r="AU593" s="738"/>
      <c r="AV593" s="739"/>
    </row>
    <row r="594" spans="44:48" ht="15" customHeight="1">
      <c r="AR594" s="68" t="str">
        <f t="shared" si="123"/>
        <v/>
      </c>
      <c r="AS594" s="738"/>
      <c r="AT594" s="738"/>
      <c r="AU594" s="738"/>
      <c r="AV594" s="739"/>
    </row>
    <row r="595" spans="44:48" ht="15" customHeight="1">
      <c r="AR595" s="68" t="str">
        <f t="shared" si="123"/>
        <v/>
      </c>
      <c r="AS595" s="738"/>
      <c r="AT595" s="738"/>
      <c r="AU595" s="738"/>
      <c r="AV595" s="739"/>
    </row>
    <row r="596" spans="44:48" ht="15" customHeight="1">
      <c r="AR596" s="68" t="str">
        <f t="shared" si="123"/>
        <v/>
      </c>
      <c r="AS596" s="738"/>
      <c r="AT596" s="738"/>
      <c r="AU596" s="738"/>
      <c r="AV596" s="739"/>
    </row>
    <row r="597" spans="44:48" ht="15" customHeight="1">
      <c r="AR597" s="68" t="str">
        <f t="shared" si="123"/>
        <v/>
      </c>
      <c r="AS597" s="738"/>
      <c r="AT597" s="738"/>
      <c r="AU597" s="738"/>
      <c r="AV597" s="739"/>
    </row>
    <row r="598" spans="44:48" ht="15" customHeight="1">
      <c r="AR598" s="68" t="str">
        <f t="shared" si="123"/>
        <v/>
      </c>
      <c r="AS598" s="738"/>
      <c r="AT598" s="738"/>
      <c r="AU598" s="738"/>
      <c r="AV598" s="739"/>
    </row>
    <row r="599" spans="44:48" ht="15" customHeight="1">
      <c r="AR599" s="68" t="str">
        <f t="shared" si="123"/>
        <v/>
      </c>
      <c r="AS599" s="738"/>
      <c r="AT599" s="738"/>
      <c r="AU599" s="738"/>
      <c r="AV599" s="739"/>
    </row>
    <row r="600" spans="44:48" ht="15" customHeight="1">
      <c r="AR600" s="68" t="str">
        <f t="shared" si="123"/>
        <v/>
      </c>
      <c r="AS600" s="738"/>
      <c r="AT600" s="738"/>
      <c r="AU600" s="738"/>
      <c r="AV600" s="739"/>
    </row>
    <row r="601" spans="44:48" ht="15" customHeight="1">
      <c r="AR601" s="68" t="str">
        <f t="shared" si="123"/>
        <v/>
      </c>
      <c r="AS601" s="738"/>
      <c r="AT601" s="738"/>
      <c r="AU601" s="738"/>
      <c r="AV601" s="739"/>
    </row>
    <row r="602" spans="44:48" ht="15" customHeight="1">
      <c r="AR602" s="68" t="str">
        <f t="shared" si="123"/>
        <v/>
      </c>
      <c r="AS602" s="738"/>
      <c r="AT602" s="738"/>
      <c r="AU602" s="738"/>
      <c r="AV602" s="739"/>
    </row>
    <row r="603" spans="44:48" ht="15" customHeight="1">
      <c r="AR603" s="68" t="str">
        <f t="shared" si="123"/>
        <v/>
      </c>
      <c r="AS603" s="738"/>
      <c r="AT603" s="738"/>
      <c r="AU603" s="738"/>
      <c r="AV603" s="739"/>
    </row>
    <row r="604" spans="44:48" ht="15" customHeight="1">
      <c r="AR604" s="68" t="str">
        <f t="shared" si="123"/>
        <v/>
      </c>
      <c r="AS604" s="738"/>
      <c r="AT604" s="738"/>
      <c r="AU604" s="738"/>
      <c r="AV604" s="739"/>
    </row>
    <row r="605" spans="44:48" ht="15" customHeight="1">
      <c r="AR605" s="68" t="str">
        <f t="shared" si="123"/>
        <v/>
      </c>
      <c r="AS605" s="738"/>
      <c r="AT605" s="738"/>
      <c r="AU605" s="738"/>
      <c r="AV605" s="739"/>
    </row>
    <row r="606" spans="44:48" ht="15" customHeight="1">
      <c r="AR606" s="68" t="str">
        <f t="shared" si="123"/>
        <v/>
      </c>
      <c r="AS606" s="738"/>
      <c r="AT606" s="738"/>
      <c r="AU606" s="738"/>
      <c r="AV606" s="739"/>
    </row>
    <row r="607" spans="44:48" ht="15" customHeight="1">
      <c r="AR607" s="68" t="str">
        <f t="shared" si="123"/>
        <v/>
      </c>
      <c r="AS607" s="738"/>
      <c r="AT607" s="738"/>
      <c r="AU607" s="738"/>
      <c r="AV607" s="739"/>
    </row>
    <row r="608" spans="44:48" ht="15" customHeight="1">
      <c r="AR608" s="68" t="str">
        <f t="shared" si="123"/>
        <v/>
      </c>
      <c r="AS608" s="738"/>
      <c r="AT608" s="738"/>
      <c r="AU608" s="738"/>
      <c r="AV608" s="739"/>
    </row>
    <row r="609" spans="44:48" ht="15" customHeight="1">
      <c r="AR609" s="68" t="str">
        <f t="shared" si="123"/>
        <v/>
      </c>
      <c r="AS609" s="738"/>
      <c r="AT609" s="738"/>
      <c r="AU609" s="738"/>
      <c r="AV609" s="739"/>
    </row>
    <row r="610" spans="44:48" ht="15" customHeight="1">
      <c r="AR610" s="68" t="str">
        <f t="shared" si="123"/>
        <v/>
      </c>
      <c r="AS610" s="738"/>
      <c r="AT610" s="738"/>
      <c r="AU610" s="738"/>
      <c r="AV610" s="739"/>
    </row>
    <row r="611" spans="44:48" ht="15" customHeight="1">
      <c r="AR611" s="68" t="str">
        <f t="shared" si="123"/>
        <v/>
      </c>
      <c r="AS611" s="738"/>
      <c r="AT611" s="738"/>
      <c r="AU611" s="738"/>
      <c r="AV611" s="739"/>
    </row>
    <row r="612" spans="44:48" ht="15" customHeight="1">
      <c r="AR612" s="68" t="str">
        <f t="shared" si="123"/>
        <v/>
      </c>
      <c r="AS612" s="738"/>
      <c r="AT612" s="738"/>
      <c r="AU612" s="738"/>
      <c r="AV612" s="739"/>
    </row>
    <row r="613" spans="44:48" ht="15" customHeight="1">
      <c r="AR613" s="68" t="str">
        <f t="shared" si="123"/>
        <v/>
      </c>
      <c r="AS613" s="738"/>
      <c r="AT613" s="738"/>
      <c r="AU613" s="738"/>
      <c r="AV613" s="739"/>
    </row>
    <row r="614" spans="44:48" ht="15" customHeight="1">
      <c r="AR614" s="68" t="str">
        <f t="shared" si="123"/>
        <v/>
      </c>
      <c r="AS614" s="738"/>
      <c r="AT614" s="738"/>
      <c r="AU614" s="738"/>
      <c r="AV614" s="739"/>
    </row>
    <row r="615" spans="44:48" ht="15" customHeight="1">
      <c r="AR615" s="68" t="str">
        <f t="shared" si="123"/>
        <v/>
      </c>
      <c r="AS615" s="738"/>
      <c r="AT615" s="738"/>
      <c r="AU615" s="738"/>
      <c r="AV615" s="739"/>
    </row>
    <row r="616" spans="44:48" ht="15" customHeight="1">
      <c r="AR616" s="68" t="str">
        <f t="shared" si="123"/>
        <v/>
      </c>
      <c r="AS616" s="738"/>
      <c r="AT616" s="738"/>
      <c r="AU616" s="738"/>
      <c r="AV616" s="739"/>
    </row>
    <row r="617" spans="44:48" ht="15" customHeight="1">
      <c r="AR617" s="68" t="str">
        <f t="shared" si="123"/>
        <v/>
      </c>
      <c r="AS617" s="738"/>
      <c r="AT617" s="738"/>
      <c r="AU617" s="738"/>
      <c r="AV617" s="739"/>
    </row>
    <row r="618" spans="44:48" ht="15" customHeight="1">
      <c r="AR618" s="68" t="str">
        <f t="shared" si="123"/>
        <v/>
      </c>
      <c r="AS618" s="738"/>
      <c r="AT618" s="738"/>
      <c r="AU618" s="738"/>
      <c r="AV618" s="739"/>
    </row>
    <row r="619" spans="44:48" ht="15" customHeight="1">
      <c r="AR619" s="68" t="str">
        <f t="shared" si="123"/>
        <v/>
      </c>
      <c r="AS619" s="738"/>
      <c r="AT619" s="738"/>
      <c r="AU619" s="738"/>
      <c r="AV619" s="739"/>
    </row>
    <row r="620" spans="44:48" ht="15" customHeight="1">
      <c r="AR620" s="68" t="str">
        <f t="shared" si="123"/>
        <v/>
      </c>
      <c r="AS620" s="738"/>
      <c r="AT620" s="738"/>
      <c r="AU620" s="738"/>
      <c r="AV620" s="739"/>
    </row>
    <row r="621" spans="44:48" ht="15" customHeight="1">
      <c r="AR621" s="68" t="str">
        <f t="shared" si="123"/>
        <v/>
      </c>
      <c r="AS621" s="738"/>
      <c r="AT621" s="738"/>
      <c r="AU621" s="738"/>
      <c r="AV621" s="739"/>
    </row>
    <row r="622" spans="44:48" ht="15" customHeight="1">
      <c r="AR622" s="68" t="str">
        <f t="shared" si="123"/>
        <v/>
      </c>
      <c r="AS622" s="738"/>
      <c r="AT622" s="738"/>
      <c r="AU622" s="738"/>
      <c r="AV622" s="739"/>
    </row>
    <row r="623" spans="44:48" ht="15" customHeight="1">
      <c r="AR623" s="68" t="str">
        <f t="shared" si="123"/>
        <v/>
      </c>
      <c r="AS623" s="738"/>
      <c r="AT623" s="738"/>
      <c r="AU623" s="738"/>
      <c r="AV623" s="739"/>
    </row>
    <row r="624" spans="44:48" ht="15" customHeight="1">
      <c r="AR624" s="68" t="str">
        <f t="shared" si="123"/>
        <v/>
      </c>
      <c r="AS624" s="738"/>
      <c r="AT624" s="738"/>
      <c r="AU624" s="738"/>
      <c r="AV624" s="739"/>
    </row>
    <row r="625" spans="44:48" ht="15" customHeight="1">
      <c r="AR625" s="68" t="str">
        <f t="shared" si="123"/>
        <v/>
      </c>
      <c r="AS625" s="738"/>
      <c r="AT625" s="738"/>
      <c r="AU625" s="738"/>
      <c r="AV625" s="739"/>
    </row>
    <row r="626" spans="44:48" ht="15" customHeight="1">
      <c r="AR626" s="68" t="str">
        <f t="shared" si="123"/>
        <v/>
      </c>
      <c r="AS626" s="738"/>
      <c r="AT626" s="738"/>
      <c r="AU626" s="738"/>
      <c r="AV626" s="739"/>
    </row>
    <row r="627" spans="44:48" ht="15" customHeight="1">
      <c r="AR627" s="68" t="str">
        <f t="shared" si="123"/>
        <v/>
      </c>
      <c r="AS627" s="738"/>
      <c r="AT627" s="738"/>
      <c r="AU627" s="738"/>
      <c r="AV627" s="739"/>
    </row>
    <row r="628" spans="44:48" ht="15" customHeight="1">
      <c r="AR628" s="68" t="str">
        <f t="shared" si="123"/>
        <v/>
      </c>
      <c r="AS628" s="738"/>
      <c r="AT628" s="738"/>
      <c r="AU628" s="738"/>
      <c r="AV628" s="739"/>
    </row>
    <row r="629" spans="44:48" ht="15" customHeight="1">
      <c r="AR629" s="68" t="str">
        <f t="shared" si="123"/>
        <v/>
      </c>
      <c r="AS629" s="738"/>
      <c r="AT629" s="738"/>
      <c r="AU629" s="738"/>
      <c r="AV629" s="739"/>
    </row>
    <row r="630" spans="44:48" ht="15" customHeight="1">
      <c r="AR630" s="68" t="str">
        <f t="shared" si="123"/>
        <v/>
      </c>
      <c r="AS630" s="738"/>
      <c r="AT630" s="738"/>
      <c r="AU630" s="738"/>
      <c r="AV630" s="739"/>
    </row>
    <row r="631" spans="44:48" ht="15" customHeight="1">
      <c r="AR631" s="68" t="str">
        <f t="shared" si="123"/>
        <v/>
      </c>
      <c r="AS631" s="738"/>
      <c r="AT631" s="738"/>
      <c r="AU631" s="738"/>
      <c r="AV631" s="739"/>
    </row>
    <row r="632" spans="44:48" ht="15" customHeight="1">
      <c r="AR632" s="68" t="str">
        <f t="shared" si="123"/>
        <v/>
      </c>
      <c r="AS632" s="738"/>
      <c r="AT632" s="738"/>
      <c r="AU632" s="738"/>
      <c r="AV632" s="739"/>
    </row>
    <row r="633" spans="44:48" ht="15" customHeight="1">
      <c r="AR633" s="68" t="str">
        <f t="shared" si="123"/>
        <v/>
      </c>
      <c r="AS633" s="738"/>
      <c r="AT633" s="738"/>
      <c r="AU633" s="738"/>
      <c r="AV633" s="739"/>
    </row>
    <row r="634" spans="44:48" ht="15" customHeight="1">
      <c r="AR634" s="68" t="str">
        <f t="shared" si="123"/>
        <v/>
      </c>
      <c r="AS634" s="738"/>
      <c r="AT634" s="738"/>
      <c r="AU634" s="738"/>
      <c r="AV634" s="739"/>
    </row>
    <row r="635" spans="44:48" ht="15" customHeight="1">
      <c r="AR635" s="68" t="str">
        <f t="shared" si="123"/>
        <v/>
      </c>
      <c r="AS635" s="738"/>
      <c r="AT635" s="738"/>
      <c r="AU635" s="738"/>
      <c r="AV635" s="739"/>
    </row>
    <row r="636" spans="44:48" ht="15" customHeight="1">
      <c r="AR636" s="68" t="str">
        <f t="shared" si="123"/>
        <v/>
      </c>
      <c r="AS636" s="738"/>
      <c r="AT636" s="738"/>
      <c r="AU636" s="738"/>
      <c r="AV636" s="739"/>
    </row>
    <row r="637" spans="44:48" ht="15" customHeight="1">
      <c r="AR637" s="68" t="str">
        <f t="shared" si="123"/>
        <v/>
      </c>
      <c r="AS637" s="738"/>
      <c r="AT637" s="738"/>
      <c r="AU637" s="738"/>
      <c r="AV637" s="739"/>
    </row>
    <row r="638" spans="44:48" ht="15" customHeight="1">
      <c r="AR638" s="68" t="str">
        <f t="shared" si="123"/>
        <v/>
      </c>
      <c r="AS638" s="738"/>
      <c r="AT638" s="738"/>
      <c r="AU638" s="738"/>
      <c r="AV638" s="739"/>
    </row>
    <row r="639" spans="44:48" ht="15" customHeight="1">
      <c r="AR639" s="68" t="str">
        <f t="shared" si="123"/>
        <v/>
      </c>
      <c r="AS639" s="738"/>
      <c r="AT639" s="738"/>
      <c r="AU639" s="738"/>
      <c r="AV639" s="739"/>
    </row>
    <row r="640" spans="44:48" ht="15" customHeight="1">
      <c r="AR640" s="68" t="str">
        <f t="shared" si="123"/>
        <v/>
      </c>
      <c r="AS640" s="738"/>
      <c r="AT640" s="738"/>
      <c r="AU640" s="738"/>
      <c r="AV640" s="739"/>
    </row>
    <row r="641" spans="44:48" ht="15" customHeight="1">
      <c r="AR641" s="68" t="str">
        <f t="shared" si="123"/>
        <v/>
      </c>
      <c r="AS641" s="738"/>
      <c r="AT641" s="738"/>
      <c r="AU641" s="738"/>
      <c r="AV641" s="739"/>
    </row>
    <row r="642" spans="44:48" ht="15" customHeight="1">
      <c r="AR642" s="68" t="str">
        <f t="shared" si="123"/>
        <v/>
      </c>
      <c r="AS642" s="738"/>
      <c r="AT642" s="738"/>
      <c r="AU642" s="738"/>
      <c r="AV642" s="739"/>
    </row>
    <row r="643" spans="44:48" ht="15" customHeight="1">
      <c r="AR643" s="68" t="str">
        <f t="shared" si="123"/>
        <v/>
      </c>
      <c r="AS643" s="738"/>
      <c r="AT643" s="738"/>
      <c r="AU643" s="738"/>
      <c r="AV643" s="739"/>
    </row>
    <row r="644" spans="44:48" ht="15" customHeight="1">
      <c r="AR644" s="68" t="str">
        <f t="shared" si="123"/>
        <v/>
      </c>
      <c r="AS644" s="738"/>
      <c r="AT644" s="738"/>
      <c r="AU644" s="738"/>
      <c r="AV644" s="739"/>
    </row>
    <row r="645" spans="44:48" ht="15" customHeight="1">
      <c r="AR645" s="68" t="str">
        <f t="shared" si="123"/>
        <v/>
      </c>
      <c r="AS645" s="738"/>
      <c r="AT645" s="738"/>
      <c r="AU645" s="738"/>
      <c r="AV645" s="739"/>
    </row>
    <row r="646" spans="44:48" ht="15" customHeight="1">
      <c r="AR646" s="68" t="str">
        <f t="shared" si="123"/>
        <v/>
      </c>
      <c r="AS646" s="738"/>
      <c r="AT646" s="738"/>
      <c r="AU646" s="738"/>
      <c r="AV646" s="739"/>
    </row>
    <row r="647" spans="44:48" ht="15" customHeight="1">
      <c r="AR647" s="68" t="str">
        <f t="shared" si="123"/>
        <v/>
      </c>
      <c r="AS647" s="738"/>
      <c r="AT647" s="738"/>
      <c r="AU647" s="738"/>
      <c r="AV647" s="739"/>
    </row>
    <row r="648" spans="44:48" ht="15" customHeight="1">
      <c r="AR648" s="68" t="str">
        <f t="shared" si="123"/>
        <v/>
      </c>
      <c r="AS648" s="738"/>
      <c r="AT648" s="738"/>
      <c r="AU648" s="738"/>
      <c r="AV648" s="739"/>
    </row>
    <row r="649" spans="44:48" ht="15" customHeight="1">
      <c r="AR649" s="68" t="str">
        <f t="shared" ref="AR649:AR712" si="124">CONCATENATE(AT649,AU649)</f>
        <v/>
      </c>
      <c r="AS649" s="738"/>
      <c r="AT649" s="738"/>
      <c r="AU649" s="738"/>
      <c r="AV649" s="739"/>
    </row>
    <row r="650" spans="44:48" ht="15" customHeight="1">
      <c r="AR650" s="68" t="str">
        <f t="shared" si="124"/>
        <v/>
      </c>
      <c r="AS650" s="738"/>
      <c r="AT650" s="738"/>
      <c r="AU650" s="738"/>
      <c r="AV650" s="739"/>
    </row>
    <row r="651" spans="44:48" ht="15" customHeight="1">
      <c r="AR651" s="68" t="str">
        <f t="shared" si="124"/>
        <v/>
      </c>
      <c r="AS651" s="738"/>
      <c r="AT651" s="738"/>
      <c r="AU651" s="738"/>
      <c r="AV651" s="739"/>
    </row>
    <row r="652" spans="44:48" ht="15" customHeight="1">
      <c r="AR652" s="68" t="str">
        <f t="shared" si="124"/>
        <v/>
      </c>
      <c r="AS652" s="738"/>
      <c r="AT652" s="738"/>
      <c r="AU652" s="738"/>
      <c r="AV652" s="739"/>
    </row>
    <row r="653" spans="44:48" ht="15" customHeight="1">
      <c r="AR653" s="68" t="str">
        <f t="shared" si="124"/>
        <v/>
      </c>
      <c r="AS653" s="738"/>
      <c r="AT653" s="738"/>
      <c r="AU653" s="738"/>
      <c r="AV653" s="739"/>
    </row>
    <row r="654" spans="44:48" ht="15" customHeight="1">
      <c r="AR654" s="68" t="str">
        <f t="shared" si="124"/>
        <v/>
      </c>
      <c r="AS654" s="738"/>
      <c r="AT654" s="738"/>
      <c r="AU654" s="738"/>
      <c r="AV654" s="739"/>
    </row>
    <row r="655" spans="44:48" ht="15" customHeight="1">
      <c r="AR655" s="68" t="str">
        <f t="shared" si="124"/>
        <v/>
      </c>
      <c r="AS655" s="738"/>
      <c r="AT655" s="738"/>
      <c r="AU655" s="738"/>
      <c r="AV655" s="739"/>
    </row>
    <row r="656" spans="44:48" ht="15" customHeight="1">
      <c r="AR656" s="68" t="str">
        <f t="shared" si="124"/>
        <v/>
      </c>
      <c r="AS656" s="738"/>
      <c r="AT656" s="738"/>
      <c r="AU656" s="738"/>
      <c r="AV656" s="739"/>
    </row>
    <row r="657" spans="44:48" ht="15" customHeight="1">
      <c r="AR657" s="68" t="str">
        <f t="shared" si="124"/>
        <v/>
      </c>
      <c r="AS657" s="738"/>
      <c r="AT657" s="738"/>
      <c r="AU657" s="738"/>
      <c r="AV657" s="739"/>
    </row>
    <row r="658" spans="44:48" ht="15" customHeight="1">
      <c r="AR658" s="68" t="str">
        <f t="shared" si="124"/>
        <v/>
      </c>
      <c r="AS658" s="738"/>
      <c r="AT658" s="738"/>
      <c r="AU658" s="738"/>
      <c r="AV658" s="739"/>
    </row>
    <row r="659" spans="44:48" ht="15" customHeight="1">
      <c r="AR659" s="68" t="str">
        <f t="shared" si="124"/>
        <v/>
      </c>
      <c r="AS659" s="738"/>
      <c r="AT659" s="738"/>
      <c r="AU659" s="738"/>
      <c r="AV659" s="739"/>
    </row>
    <row r="660" spans="44:48" ht="15" customHeight="1">
      <c r="AR660" s="68" t="str">
        <f t="shared" si="124"/>
        <v/>
      </c>
      <c r="AS660" s="738"/>
      <c r="AT660" s="738"/>
      <c r="AU660" s="738"/>
      <c r="AV660" s="739"/>
    </row>
    <row r="661" spans="44:48" ht="15" customHeight="1">
      <c r="AR661" s="68" t="str">
        <f t="shared" si="124"/>
        <v/>
      </c>
      <c r="AS661" s="738"/>
      <c r="AT661" s="738"/>
      <c r="AU661" s="738"/>
      <c r="AV661" s="739"/>
    </row>
    <row r="662" spans="44:48" ht="15" customHeight="1">
      <c r="AR662" s="68" t="str">
        <f t="shared" si="124"/>
        <v/>
      </c>
      <c r="AS662" s="738"/>
      <c r="AT662" s="738"/>
      <c r="AU662" s="738"/>
      <c r="AV662" s="739"/>
    </row>
    <row r="663" spans="44:48" ht="15" customHeight="1">
      <c r="AR663" s="68" t="str">
        <f t="shared" si="124"/>
        <v/>
      </c>
      <c r="AS663" s="738"/>
      <c r="AT663" s="738"/>
      <c r="AU663" s="738"/>
      <c r="AV663" s="739"/>
    </row>
    <row r="664" spans="44:48" ht="15" customHeight="1">
      <c r="AR664" s="68" t="str">
        <f t="shared" si="124"/>
        <v/>
      </c>
      <c r="AS664" s="738"/>
      <c r="AT664" s="738"/>
      <c r="AU664" s="738"/>
      <c r="AV664" s="739"/>
    </row>
    <row r="665" spans="44:48" ht="15" customHeight="1">
      <c r="AR665" s="68" t="str">
        <f t="shared" si="124"/>
        <v/>
      </c>
      <c r="AS665" s="738"/>
      <c r="AT665" s="738"/>
      <c r="AU665" s="738"/>
      <c r="AV665" s="739"/>
    </row>
    <row r="666" spans="44:48" ht="15" customHeight="1">
      <c r="AR666" s="68" t="str">
        <f t="shared" si="124"/>
        <v/>
      </c>
      <c r="AS666" s="738"/>
      <c r="AT666" s="738"/>
      <c r="AU666" s="738"/>
      <c r="AV666" s="739"/>
    </row>
    <row r="667" spans="44:48" ht="15" customHeight="1">
      <c r="AR667" s="68" t="str">
        <f t="shared" si="124"/>
        <v/>
      </c>
      <c r="AS667" s="738"/>
      <c r="AT667" s="738"/>
      <c r="AU667" s="738"/>
      <c r="AV667" s="739"/>
    </row>
    <row r="668" spans="44:48" ht="15" customHeight="1">
      <c r="AR668" s="68" t="str">
        <f t="shared" si="124"/>
        <v/>
      </c>
      <c r="AS668" s="738"/>
      <c r="AT668" s="738"/>
      <c r="AU668" s="738"/>
      <c r="AV668" s="739"/>
    </row>
    <row r="669" spans="44:48" ht="15" customHeight="1">
      <c r="AR669" s="68" t="str">
        <f t="shared" si="124"/>
        <v/>
      </c>
      <c r="AS669" s="738"/>
      <c r="AT669" s="738"/>
      <c r="AU669" s="738"/>
      <c r="AV669" s="739"/>
    </row>
    <row r="670" spans="44:48" ht="15" customHeight="1">
      <c r="AR670" s="68" t="str">
        <f t="shared" si="124"/>
        <v/>
      </c>
      <c r="AS670" s="738"/>
      <c r="AT670" s="738"/>
      <c r="AU670" s="738"/>
      <c r="AV670" s="739"/>
    </row>
    <row r="671" spans="44:48" ht="15" customHeight="1">
      <c r="AR671" s="68" t="str">
        <f t="shared" si="124"/>
        <v/>
      </c>
      <c r="AS671" s="738"/>
      <c r="AT671" s="738"/>
      <c r="AU671" s="738"/>
      <c r="AV671" s="739"/>
    </row>
    <row r="672" spans="44:48" ht="15" customHeight="1">
      <c r="AR672" s="68" t="str">
        <f t="shared" si="124"/>
        <v/>
      </c>
      <c r="AS672" s="738"/>
      <c r="AT672" s="738"/>
      <c r="AU672" s="738"/>
      <c r="AV672" s="739"/>
    </row>
    <row r="673" spans="44:48" ht="15" customHeight="1">
      <c r="AR673" s="68" t="str">
        <f t="shared" si="124"/>
        <v/>
      </c>
      <c r="AS673" s="738"/>
      <c r="AT673" s="738"/>
      <c r="AU673" s="738"/>
      <c r="AV673" s="739"/>
    </row>
    <row r="674" spans="44:48" ht="15" customHeight="1">
      <c r="AR674" s="68" t="str">
        <f t="shared" si="124"/>
        <v/>
      </c>
      <c r="AS674" s="738"/>
      <c r="AT674" s="738"/>
      <c r="AU674" s="738"/>
      <c r="AV674" s="739"/>
    </row>
    <row r="675" spans="44:48" ht="15" customHeight="1">
      <c r="AR675" s="68" t="str">
        <f t="shared" si="124"/>
        <v/>
      </c>
      <c r="AS675" s="738"/>
      <c r="AT675" s="738"/>
      <c r="AU675" s="738"/>
      <c r="AV675" s="739"/>
    </row>
    <row r="676" spans="44:48" ht="15" customHeight="1">
      <c r="AR676" s="68" t="str">
        <f t="shared" si="124"/>
        <v/>
      </c>
      <c r="AS676" s="738"/>
      <c r="AT676" s="738"/>
      <c r="AU676" s="738"/>
      <c r="AV676" s="739"/>
    </row>
    <row r="677" spans="44:48" ht="15" customHeight="1">
      <c r="AR677" s="68" t="str">
        <f t="shared" si="124"/>
        <v/>
      </c>
      <c r="AS677" s="738"/>
      <c r="AT677" s="738"/>
      <c r="AU677" s="738"/>
      <c r="AV677" s="739"/>
    </row>
    <row r="678" spans="44:48" ht="15" customHeight="1">
      <c r="AR678" s="68" t="str">
        <f t="shared" si="124"/>
        <v/>
      </c>
      <c r="AS678" s="738"/>
      <c r="AT678" s="738"/>
      <c r="AU678" s="738"/>
      <c r="AV678" s="739"/>
    </row>
    <row r="679" spans="44:48" ht="15" customHeight="1">
      <c r="AR679" s="68" t="str">
        <f t="shared" si="124"/>
        <v/>
      </c>
      <c r="AS679" s="738"/>
      <c r="AT679" s="738"/>
      <c r="AU679" s="738"/>
      <c r="AV679" s="739"/>
    </row>
    <row r="680" spans="44:48" ht="15" customHeight="1">
      <c r="AR680" s="68" t="str">
        <f t="shared" si="124"/>
        <v/>
      </c>
      <c r="AS680" s="738"/>
      <c r="AT680" s="738"/>
      <c r="AU680" s="738"/>
      <c r="AV680" s="739"/>
    </row>
    <row r="681" spans="44:48" ht="15" customHeight="1">
      <c r="AR681" s="68" t="str">
        <f t="shared" si="124"/>
        <v/>
      </c>
      <c r="AS681" s="738"/>
      <c r="AT681" s="738"/>
      <c r="AU681" s="738"/>
      <c r="AV681" s="739"/>
    </row>
    <row r="682" spans="44:48" ht="15" customHeight="1">
      <c r="AR682" s="68" t="str">
        <f t="shared" si="124"/>
        <v/>
      </c>
      <c r="AS682" s="738"/>
      <c r="AT682" s="738"/>
      <c r="AU682" s="738"/>
      <c r="AV682" s="739"/>
    </row>
    <row r="683" spans="44:48" ht="15" customHeight="1">
      <c r="AR683" s="68" t="str">
        <f t="shared" si="124"/>
        <v/>
      </c>
      <c r="AS683" s="738"/>
      <c r="AT683" s="738"/>
      <c r="AU683" s="738"/>
      <c r="AV683" s="739"/>
    </row>
    <row r="684" spans="44:48" ht="15" customHeight="1">
      <c r="AR684" s="68" t="str">
        <f t="shared" si="124"/>
        <v/>
      </c>
      <c r="AS684" s="738"/>
      <c r="AT684" s="738"/>
      <c r="AU684" s="738"/>
      <c r="AV684" s="739"/>
    </row>
    <row r="685" spans="44:48" ht="15" customHeight="1">
      <c r="AR685" s="68" t="str">
        <f t="shared" si="124"/>
        <v/>
      </c>
      <c r="AS685" s="738"/>
      <c r="AT685" s="738"/>
      <c r="AU685" s="738"/>
      <c r="AV685" s="739"/>
    </row>
    <row r="686" spans="44:48" ht="15" customHeight="1">
      <c r="AR686" s="68" t="str">
        <f t="shared" si="124"/>
        <v/>
      </c>
      <c r="AS686" s="738"/>
      <c r="AT686" s="738"/>
      <c r="AU686" s="738"/>
      <c r="AV686" s="739"/>
    </row>
    <row r="687" spans="44:48" ht="15" customHeight="1">
      <c r="AR687" s="68" t="str">
        <f t="shared" si="124"/>
        <v/>
      </c>
      <c r="AS687" s="738"/>
      <c r="AT687" s="738"/>
      <c r="AU687" s="738"/>
      <c r="AV687" s="739"/>
    </row>
    <row r="688" spans="44:48" ht="15" customHeight="1">
      <c r="AR688" s="68" t="str">
        <f t="shared" si="124"/>
        <v/>
      </c>
      <c r="AS688" s="738"/>
      <c r="AT688" s="738"/>
      <c r="AU688" s="738"/>
      <c r="AV688" s="739"/>
    </row>
    <row r="689" spans="44:48" ht="15" customHeight="1">
      <c r="AR689" s="68" t="str">
        <f t="shared" si="124"/>
        <v/>
      </c>
      <c r="AS689" s="738"/>
      <c r="AT689" s="738"/>
      <c r="AU689" s="738"/>
      <c r="AV689" s="739"/>
    </row>
    <row r="690" spans="44:48" ht="15" customHeight="1">
      <c r="AR690" s="68" t="str">
        <f t="shared" si="124"/>
        <v/>
      </c>
      <c r="AS690" s="738"/>
      <c r="AT690" s="738"/>
      <c r="AU690" s="738"/>
      <c r="AV690" s="739"/>
    </row>
    <row r="691" spans="44:48" ht="15" customHeight="1">
      <c r="AR691" s="68" t="str">
        <f t="shared" si="124"/>
        <v/>
      </c>
      <c r="AS691" s="738"/>
      <c r="AT691" s="738"/>
      <c r="AU691" s="738"/>
      <c r="AV691" s="739"/>
    </row>
    <row r="692" spans="44:48" ht="15" customHeight="1">
      <c r="AR692" s="68" t="str">
        <f t="shared" si="124"/>
        <v/>
      </c>
      <c r="AS692" s="738"/>
      <c r="AT692" s="738"/>
      <c r="AU692" s="738"/>
      <c r="AV692" s="739"/>
    </row>
    <row r="693" spans="44:48" ht="15" customHeight="1">
      <c r="AR693" s="68" t="str">
        <f t="shared" si="124"/>
        <v/>
      </c>
      <c r="AS693" s="738"/>
      <c r="AT693" s="738"/>
      <c r="AU693" s="738"/>
      <c r="AV693" s="739"/>
    </row>
    <row r="694" spans="44:48" ht="15" customHeight="1">
      <c r="AR694" s="68" t="str">
        <f t="shared" si="124"/>
        <v/>
      </c>
      <c r="AS694" s="738"/>
      <c r="AT694" s="738"/>
      <c r="AU694" s="738"/>
      <c r="AV694" s="739"/>
    </row>
    <row r="695" spans="44:48" ht="15" customHeight="1">
      <c r="AR695" s="68" t="str">
        <f t="shared" si="124"/>
        <v/>
      </c>
      <c r="AS695" s="738"/>
      <c r="AT695" s="738"/>
      <c r="AU695" s="738"/>
      <c r="AV695" s="739"/>
    </row>
    <row r="696" spans="44:48" ht="15" customHeight="1">
      <c r="AR696" s="68" t="str">
        <f t="shared" si="124"/>
        <v/>
      </c>
      <c r="AS696" s="738"/>
      <c r="AT696" s="738"/>
      <c r="AU696" s="738"/>
      <c r="AV696" s="739"/>
    </row>
    <row r="697" spans="44:48" ht="15" customHeight="1">
      <c r="AR697" s="68" t="str">
        <f t="shared" si="124"/>
        <v/>
      </c>
      <c r="AS697" s="738"/>
      <c r="AT697" s="738"/>
      <c r="AU697" s="738"/>
      <c r="AV697" s="739"/>
    </row>
    <row r="698" spans="44:48" ht="15" customHeight="1">
      <c r="AR698" s="68" t="str">
        <f t="shared" si="124"/>
        <v/>
      </c>
      <c r="AS698" s="738"/>
      <c r="AT698" s="738"/>
      <c r="AU698" s="738"/>
      <c r="AV698" s="739"/>
    </row>
    <row r="699" spans="44:48" ht="15" customHeight="1">
      <c r="AR699" s="68" t="str">
        <f t="shared" si="124"/>
        <v/>
      </c>
      <c r="AS699" s="738"/>
      <c r="AT699" s="738"/>
      <c r="AU699" s="738"/>
      <c r="AV699" s="739"/>
    </row>
    <row r="700" spans="44:48" ht="15" customHeight="1">
      <c r="AR700" s="68" t="str">
        <f t="shared" si="124"/>
        <v/>
      </c>
      <c r="AS700" s="738"/>
      <c r="AT700" s="738"/>
      <c r="AU700" s="738"/>
      <c r="AV700" s="739"/>
    </row>
    <row r="701" spans="44:48" ht="15" customHeight="1">
      <c r="AR701" s="68" t="str">
        <f t="shared" si="124"/>
        <v/>
      </c>
      <c r="AS701" s="738"/>
      <c r="AT701" s="738"/>
      <c r="AU701" s="738"/>
      <c r="AV701" s="739"/>
    </row>
    <row r="702" spans="44:48" ht="15" customHeight="1">
      <c r="AR702" s="68" t="str">
        <f t="shared" si="124"/>
        <v/>
      </c>
      <c r="AS702" s="738"/>
      <c r="AT702" s="738"/>
      <c r="AU702" s="738"/>
      <c r="AV702" s="739"/>
    </row>
    <row r="703" spans="44:48" ht="15" customHeight="1">
      <c r="AR703" s="68" t="str">
        <f t="shared" si="124"/>
        <v/>
      </c>
      <c r="AS703" s="738"/>
      <c r="AT703" s="738"/>
      <c r="AU703" s="738"/>
      <c r="AV703" s="739"/>
    </row>
    <row r="704" spans="44:48" ht="15" customHeight="1">
      <c r="AR704" s="68" t="str">
        <f t="shared" si="124"/>
        <v/>
      </c>
      <c r="AS704" s="738"/>
      <c r="AT704" s="738"/>
      <c r="AU704" s="738"/>
      <c r="AV704" s="739"/>
    </row>
    <row r="705" spans="44:48" ht="15" customHeight="1">
      <c r="AR705" s="68" t="str">
        <f t="shared" si="124"/>
        <v/>
      </c>
      <c r="AS705" s="738"/>
      <c r="AT705" s="738"/>
      <c r="AU705" s="738"/>
      <c r="AV705" s="739"/>
    </row>
    <row r="706" spans="44:48" ht="15" customHeight="1">
      <c r="AR706" s="68" t="str">
        <f t="shared" si="124"/>
        <v/>
      </c>
      <c r="AS706" s="738"/>
      <c r="AT706" s="738"/>
      <c r="AU706" s="738"/>
      <c r="AV706" s="739"/>
    </row>
    <row r="707" spans="44:48" ht="15" customHeight="1">
      <c r="AR707" s="68" t="str">
        <f t="shared" si="124"/>
        <v/>
      </c>
      <c r="AS707" s="738"/>
      <c r="AT707" s="738"/>
      <c r="AU707" s="738"/>
      <c r="AV707" s="739"/>
    </row>
    <row r="708" spans="44:48" ht="15" customHeight="1">
      <c r="AR708" s="68" t="str">
        <f t="shared" si="124"/>
        <v/>
      </c>
      <c r="AS708" s="738"/>
      <c r="AT708" s="738"/>
      <c r="AU708" s="738"/>
      <c r="AV708" s="739"/>
    </row>
    <row r="709" spans="44:48" ht="15" customHeight="1">
      <c r="AR709" s="68" t="str">
        <f t="shared" si="124"/>
        <v/>
      </c>
      <c r="AS709" s="738"/>
      <c r="AT709" s="738"/>
      <c r="AU709" s="738"/>
      <c r="AV709" s="739"/>
    </row>
    <row r="710" spans="44:48" ht="15" customHeight="1">
      <c r="AR710" s="68" t="str">
        <f t="shared" si="124"/>
        <v/>
      </c>
      <c r="AS710" s="738"/>
      <c r="AT710" s="738"/>
      <c r="AU710" s="738"/>
      <c r="AV710" s="739"/>
    </row>
    <row r="711" spans="44:48" ht="15" customHeight="1">
      <c r="AR711" s="68" t="str">
        <f t="shared" si="124"/>
        <v/>
      </c>
      <c r="AS711" s="738"/>
      <c r="AT711" s="738"/>
      <c r="AU711" s="738"/>
      <c r="AV711" s="739"/>
    </row>
    <row r="712" spans="44:48" ht="15" customHeight="1">
      <c r="AR712" s="68" t="str">
        <f t="shared" si="124"/>
        <v/>
      </c>
      <c r="AS712" s="738"/>
      <c r="AT712" s="738"/>
      <c r="AU712" s="738"/>
      <c r="AV712" s="739"/>
    </row>
    <row r="713" spans="44:48" ht="15" customHeight="1">
      <c r="AR713" s="68" t="str">
        <f t="shared" ref="AR713:AR776" si="125">CONCATENATE(AT713,AU713)</f>
        <v/>
      </c>
      <c r="AS713" s="738"/>
      <c r="AT713" s="738"/>
      <c r="AU713" s="738"/>
      <c r="AV713" s="739"/>
    </row>
    <row r="714" spans="44:48" ht="15" customHeight="1">
      <c r="AR714" s="68" t="str">
        <f t="shared" si="125"/>
        <v/>
      </c>
      <c r="AS714" s="738"/>
      <c r="AT714" s="738"/>
      <c r="AU714" s="738"/>
      <c r="AV714" s="739"/>
    </row>
    <row r="715" spans="44:48" ht="15" customHeight="1">
      <c r="AR715" s="68" t="str">
        <f t="shared" si="125"/>
        <v/>
      </c>
      <c r="AS715" s="738"/>
      <c r="AT715" s="738"/>
      <c r="AU715" s="738"/>
      <c r="AV715" s="739"/>
    </row>
    <row r="716" spans="44:48" ht="15" customHeight="1">
      <c r="AR716" s="68" t="str">
        <f t="shared" si="125"/>
        <v/>
      </c>
      <c r="AS716" s="738"/>
      <c r="AT716" s="738"/>
      <c r="AU716" s="738"/>
      <c r="AV716" s="739"/>
    </row>
    <row r="717" spans="44:48" ht="15" customHeight="1">
      <c r="AR717" s="68" t="str">
        <f t="shared" si="125"/>
        <v/>
      </c>
      <c r="AS717" s="738"/>
      <c r="AT717" s="738"/>
      <c r="AU717" s="738"/>
      <c r="AV717" s="739"/>
    </row>
    <row r="718" spans="44:48" ht="15" customHeight="1">
      <c r="AR718" s="68" t="str">
        <f t="shared" si="125"/>
        <v/>
      </c>
      <c r="AS718" s="738"/>
      <c r="AT718" s="738"/>
      <c r="AU718" s="738"/>
      <c r="AV718" s="739"/>
    </row>
    <row r="719" spans="44:48" ht="15" customHeight="1">
      <c r="AR719" s="68" t="str">
        <f t="shared" si="125"/>
        <v/>
      </c>
      <c r="AS719" s="738"/>
      <c r="AT719" s="738"/>
      <c r="AU719" s="738"/>
      <c r="AV719" s="739"/>
    </row>
    <row r="720" spans="44:48" ht="15" customHeight="1">
      <c r="AR720" s="68" t="str">
        <f t="shared" si="125"/>
        <v/>
      </c>
      <c r="AS720" s="738"/>
      <c r="AT720" s="738"/>
      <c r="AU720" s="738"/>
      <c r="AV720" s="739"/>
    </row>
    <row r="721" spans="44:48" ht="15" customHeight="1">
      <c r="AR721" s="68" t="str">
        <f t="shared" si="125"/>
        <v/>
      </c>
      <c r="AS721" s="738"/>
      <c r="AT721" s="738"/>
      <c r="AU721" s="738"/>
      <c r="AV721" s="739"/>
    </row>
    <row r="722" spans="44:48" ht="15" customHeight="1">
      <c r="AR722" s="68" t="str">
        <f t="shared" si="125"/>
        <v/>
      </c>
      <c r="AS722" s="738"/>
      <c r="AT722" s="738"/>
      <c r="AU722" s="738"/>
      <c r="AV722" s="739"/>
    </row>
    <row r="723" spans="44:48" ht="15" customHeight="1">
      <c r="AR723" s="68" t="str">
        <f t="shared" si="125"/>
        <v/>
      </c>
      <c r="AS723" s="738"/>
      <c r="AT723" s="738"/>
      <c r="AU723" s="738"/>
      <c r="AV723" s="739"/>
    </row>
    <row r="724" spans="44:48" ht="15" customHeight="1">
      <c r="AR724" s="68" t="str">
        <f t="shared" si="125"/>
        <v/>
      </c>
      <c r="AS724" s="738"/>
      <c r="AT724" s="738"/>
      <c r="AU724" s="738"/>
      <c r="AV724" s="739"/>
    </row>
    <row r="725" spans="44:48" ht="15" customHeight="1">
      <c r="AR725" s="68" t="str">
        <f t="shared" si="125"/>
        <v/>
      </c>
      <c r="AS725" s="738"/>
      <c r="AT725" s="738"/>
      <c r="AU725" s="738"/>
      <c r="AV725" s="739"/>
    </row>
    <row r="726" spans="44:48" ht="15" customHeight="1">
      <c r="AR726" s="68" t="str">
        <f t="shared" si="125"/>
        <v/>
      </c>
      <c r="AS726" s="738"/>
      <c r="AT726" s="738"/>
      <c r="AU726" s="738"/>
      <c r="AV726" s="739"/>
    </row>
    <row r="727" spans="44:48" ht="15" customHeight="1">
      <c r="AR727" s="68" t="str">
        <f t="shared" si="125"/>
        <v/>
      </c>
      <c r="AS727" s="738"/>
      <c r="AT727" s="738"/>
      <c r="AU727" s="738"/>
      <c r="AV727" s="739"/>
    </row>
    <row r="728" spans="44:48" ht="15" customHeight="1">
      <c r="AR728" s="68" t="str">
        <f t="shared" si="125"/>
        <v/>
      </c>
      <c r="AS728" s="738"/>
      <c r="AT728" s="738"/>
      <c r="AU728" s="738"/>
      <c r="AV728" s="739"/>
    </row>
    <row r="729" spans="44:48" ht="15" customHeight="1">
      <c r="AR729" s="68" t="str">
        <f t="shared" si="125"/>
        <v/>
      </c>
      <c r="AS729" s="738"/>
      <c r="AT729" s="738"/>
      <c r="AU729" s="738"/>
      <c r="AV729" s="739"/>
    </row>
    <row r="730" spans="44:48" ht="15" customHeight="1">
      <c r="AR730" s="68" t="str">
        <f t="shared" si="125"/>
        <v/>
      </c>
      <c r="AS730" s="738"/>
      <c r="AT730" s="738"/>
      <c r="AU730" s="738"/>
      <c r="AV730" s="739"/>
    </row>
    <row r="731" spans="44:48" ht="15" customHeight="1">
      <c r="AR731" s="68" t="str">
        <f t="shared" si="125"/>
        <v/>
      </c>
      <c r="AS731" s="738"/>
      <c r="AT731" s="738"/>
      <c r="AU731" s="738"/>
      <c r="AV731" s="739"/>
    </row>
    <row r="732" spans="44:48" ht="15" customHeight="1">
      <c r="AR732" s="68" t="str">
        <f t="shared" si="125"/>
        <v/>
      </c>
      <c r="AS732" s="738"/>
      <c r="AT732" s="738"/>
      <c r="AU732" s="738"/>
      <c r="AV732" s="739"/>
    </row>
    <row r="733" spans="44:48" ht="15" customHeight="1">
      <c r="AR733" s="68" t="str">
        <f t="shared" si="125"/>
        <v/>
      </c>
      <c r="AS733" s="738"/>
      <c r="AT733" s="738"/>
      <c r="AU733" s="738"/>
      <c r="AV733" s="739"/>
    </row>
    <row r="734" spans="44:48" ht="15" customHeight="1">
      <c r="AR734" s="68" t="str">
        <f t="shared" si="125"/>
        <v/>
      </c>
      <c r="AS734" s="738"/>
      <c r="AT734" s="738"/>
      <c r="AU734" s="738"/>
      <c r="AV734" s="739"/>
    </row>
    <row r="735" spans="44:48" ht="15" customHeight="1">
      <c r="AR735" s="68" t="str">
        <f t="shared" si="125"/>
        <v/>
      </c>
      <c r="AS735" s="738"/>
      <c r="AT735" s="738"/>
      <c r="AU735" s="738"/>
      <c r="AV735" s="739"/>
    </row>
    <row r="736" spans="44:48" ht="15" customHeight="1">
      <c r="AR736" s="68" t="str">
        <f t="shared" si="125"/>
        <v/>
      </c>
      <c r="AS736" s="738"/>
      <c r="AT736" s="738"/>
      <c r="AU736" s="738"/>
      <c r="AV736" s="739"/>
    </row>
    <row r="737" spans="44:48" ht="15" customHeight="1">
      <c r="AR737" s="68" t="str">
        <f t="shared" si="125"/>
        <v/>
      </c>
      <c r="AS737" s="738"/>
      <c r="AT737" s="738"/>
      <c r="AU737" s="738"/>
      <c r="AV737" s="739"/>
    </row>
    <row r="738" spans="44:48" ht="15" customHeight="1">
      <c r="AR738" s="68" t="str">
        <f t="shared" si="125"/>
        <v/>
      </c>
      <c r="AS738" s="738"/>
      <c r="AT738" s="738"/>
      <c r="AU738" s="738"/>
      <c r="AV738" s="739"/>
    </row>
    <row r="739" spans="44:48" ht="15" customHeight="1">
      <c r="AR739" s="68" t="str">
        <f t="shared" si="125"/>
        <v/>
      </c>
      <c r="AS739" s="738"/>
      <c r="AT739" s="738"/>
      <c r="AU739" s="738"/>
      <c r="AV739" s="739"/>
    </row>
    <row r="740" spans="44:48" ht="15" customHeight="1">
      <c r="AR740" s="68" t="str">
        <f t="shared" si="125"/>
        <v/>
      </c>
      <c r="AS740" s="738"/>
      <c r="AT740" s="738"/>
      <c r="AU740" s="738"/>
      <c r="AV740" s="739"/>
    </row>
    <row r="741" spans="44:48" ht="15" customHeight="1">
      <c r="AR741" s="68" t="str">
        <f t="shared" si="125"/>
        <v/>
      </c>
      <c r="AS741" s="738"/>
      <c r="AT741" s="738"/>
      <c r="AU741" s="738"/>
      <c r="AV741" s="739"/>
    </row>
    <row r="742" spans="44:48" ht="15" customHeight="1">
      <c r="AR742" s="68" t="str">
        <f t="shared" si="125"/>
        <v/>
      </c>
      <c r="AS742" s="738"/>
      <c r="AT742" s="738"/>
      <c r="AU742" s="738"/>
      <c r="AV742" s="739"/>
    </row>
    <row r="743" spans="44:48" ht="15" customHeight="1">
      <c r="AR743" s="68" t="str">
        <f t="shared" si="125"/>
        <v/>
      </c>
      <c r="AS743" s="738"/>
      <c r="AT743" s="738"/>
      <c r="AU743" s="738"/>
      <c r="AV743" s="739"/>
    </row>
    <row r="744" spans="44:48" ht="15" customHeight="1">
      <c r="AR744" s="68" t="str">
        <f t="shared" si="125"/>
        <v/>
      </c>
      <c r="AS744" s="738"/>
      <c r="AT744" s="738"/>
      <c r="AU744" s="738"/>
      <c r="AV744" s="739"/>
    </row>
    <row r="745" spans="44:48" ht="15" customHeight="1">
      <c r="AR745" s="68" t="str">
        <f t="shared" si="125"/>
        <v/>
      </c>
      <c r="AS745" s="738"/>
      <c r="AT745" s="738"/>
      <c r="AU745" s="738"/>
      <c r="AV745" s="739"/>
    </row>
    <row r="746" spans="44:48" ht="15" customHeight="1">
      <c r="AR746" s="68" t="str">
        <f t="shared" si="125"/>
        <v/>
      </c>
      <c r="AS746" s="738"/>
      <c r="AT746" s="738"/>
      <c r="AU746" s="738"/>
      <c r="AV746" s="739"/>
    </row>
    <row r="747" spans="44:48" ht="15" customHeight="1">
      <c r="AR747" s="68" t="str">
        <f t="shared" si="125"/>
        <v/>
      </c>
      <c r="AS747" s="738"/>
      <c r="AT747" s="738"/>
      <c r="AU747" s="738"/>
      <c r="AV747" s="739"/>
    </row>
    <row r="748" spans="44:48" ht="15" customHeight="1">
      <c r="AR748" s="68" t="str">
        <f t="shared" si="125"/>
        <v/>
      </c>
      <c r="AS748" s="738"/>
      <c r="AT748" s="738"/>
      <c r="AU748" s="738"/>
      <c r="AV748" s="739"/>
    </row>
    <row r="749" spans="44:48" ht="15" customHeight="1">
      <c r="AR749" s="68" t="str">
        <f t="shared" si="125"/>
        <v/>
      </c>
      <c r="AS749" s="738"/>
      <c r="AT749" s="738"/>
      <c r="AU749" s="738"/>
      <c r="AV749" s="739"/>
    </row>
    <row r="750" spans="44:48" ht="15" customHeight="1">
      <c r="AR750" s="68" t="str">
        <f t="shared" si="125"/>
        <v/>
      </c>
      <c r="AS750" s="740"/>
      <c r="AT750" s="740"/>
      <c r="AU750" s="740"/>
      <c r="AV750" s="741"/>
    </row>
    <row r="751" spans="44:48" ht="15" customHeight="1">
      <c r="AR751" s="68" t="str">
        <f t="shared" si="125"/>
        <v/>
      </c>
      <c r="AS751" s="740"/>
      <c r="AT751" s="740"/>
      <c r="AU751" s="740"/>
      <c r="AV751" s="741"/>
    </row>
    <row r="752" spans="44:48" ht="15" customHeight="1">
      <c r="AR752" s="68" t="str">
        <f t="shared" si="125"/>
        <v/>
      </c>
      <c r="AS752" s="740"/>
      <c r="AT752" s="740"/>
      <c r="AU752" s="740"/>
      <c r="AV752" s="741"/>
    </row>
    <row r="753" spans="44:48" ht="15" customHeight="1">
      <c r="AR753" s="68" t="str">
        <f t="shared" si="125"/>
        <v/>
      </c>
      <c r="AS753" s="740"/>
      <c r="AT753" s="740"/>
      <c r="AU753" s="740"/>
      <c r="AV753" s="741"/>
    </row>
    <row r="754" spans="44:48" ht="15" customHeight="1">
      <c r="AR754" s="68" t="str">
        <f t="shared" si="125"/>
        <v/>
      </c>
      <c r="AS754" s="740"/>
      <c r="AT754" s="740"/>
      <c r="AU754" s="740"/>
      <c r="AV754" s="741"/>
    </row>
    <row r="755" spans="44:48" ht="15" customHeight="1">
      <c r="AR755" s="68" t="str">
        <f t="shared" si="125"/>
        <v/>
      </c>
      <c r="AS755" s="740"/>
      <c r="AT755" s="740"/>
      <c r="AU755" s="740"/>
      <c r="AV755" s="741"/>
    </row>
    <row r="756" spans="44:48" ht="15" customHeight="1">
      <c r="AR756" s="68" t="str">
        <f t="shared" si="125"/>
        <v/>
      </c>
      <c r="AS756" s="740"/>
      <c r="AT756" s="740"/>
      <c r="AU756" s="740"/>
      <c r="AV756" s="741"/>
    </row>
    <row r="757" spans="44:48" ht="15" customHeight="1">
      <c r="AR757" s="68" t="str">
        <f t="shared" si="125"/>
        <v/>
      </c>
      <c r="AS757" s="740"/>
      <c r="AT757" s="740"/>
      <c r="AU757" s="740"/>
      <c r="AV757" s="741"/>
    </row>
    <row r="758" spans="44:48" ht="15" customHeight="1">
      <c r="AR758" s="68" t="str">
        <f t="shared" si="125"/>
        <v/>
      </c>
      <c r="AS758" s="740"/>
      <c r="AT758" s="740"/>
      <c r="AU758" s="740"/>
      <c r="AV758" s="741"/>
    </row>
    <row r="759" spans="44:48" ht="15" customHeight="1">
      <c r="AR759" s="68" t="str">
        <f t="shared" si="125"/>
        <v/>
      </c>
      <c r="AS759" s="740"/>
      <c r="AT759" s="740"/>
      <c r="AU759" s="740"/>
      <c r="AV759" s="741"/>
    </row>
    <row r="760" spans="44:48" ht="15" customHeight="1">
      <c r="AR760" s="68" t="str">
        <f t="shared" si="125"/>
        <v/>
      </c>
      <c r="AS760" s="740"/>
      <c r="AT760" s="740"/>
      <c r="AU760" s="740"/>
      <c r="AV760" s="741"/>
    </row>
    <row r="761" spans="44:48" ht="15" customHeight="1">
      <c r="AR761" s="68" t="str">
        <f t="shared" si="125"/>
        <v/>
      </c>
      <c r="AS761" s="740"/>
      <c r="AT761" s="740"/>
      <c r="AU761" s="740"/>
      <c r="AV761" s="741"/>
    </row>
    <row r="762" spans="44:48" ht="15" customHeight="1">
      <c r="AR762" s="68" t="str">
        <f t="shared" si="125"/>
        <v/>
      </c>
      <c r="AS762" s="740"/>
      <c r="AT762" s="740"/>
      <c r="AU762" s="740"/>
      <c r="AV762" s="741"/>
    </row>
    <row r="763" spans="44:48" ht="15" customHeight="1">
      <c r="AR763" s="68" t="str">
        <f t="shared" si="125"/>
        <v/>
      </c>
      <c r="AS763" s="740"/>
      <c r="AT763" s="740"/>
      <c r="AU763" s="740"/>
      <c r="AV763" s="741"/>
    </row>
    <row r="764" spans="44:48" ht="15" customHeight="1">
      <c r="AR764" s="68" t="str">
        <f t="shared" si="125"/>
        <v/>
      </c>
      <c r="AS764" s="740"/>
      <c r="AT764" s="740"/>
      <c r="AU764" s="740"/>
      <c r="AV764" s="741"/>
    </row>
    <row r="765" spans="44:48" ht="15" customHeight="1">
      <c r="AR765" s="68" t="str">
        <f t="shared" si="125"/>
        <v/>
      </c>
      <c r="AS765" s="740"/>
      <c r="AT765" s="740"/>
      <c r="AU765" s="740"/>
      <c r="AV765" s="741"/>
    </row>
    <row r="766" spans="44:48" ht="15" customHeight="1">
      <c r="AR766" s="68" t="str">
        <f t="shared" si="125"/>
        <v/>
      </c>
      <c r="AS766" s="740"/>
      <c r="AT766" s="740"/>
      <c r="AU766" s="740"/>
      <c r="AV766" s="741"/>
    </row>
    <row r="767" spans="44:48" ht="15" customHeight="1">
      <c r="AR767" s="68" t="str">
        <f t="shared" si="125"/>
        <v/>
      </c>
      <c r="AS767" s="740"/>
      <c r="AT767" s="740"/>
      <c r="AU767" s="740"/>
      <c r="AV767" s="741"/>
    </row>
    <row r="768" spans="44:48" ht="15" customHeight="1">
      <c r="AR768" s="68" t="str">
        <f t="shared" si="125"/>
        <v/>
      </c>
      <c r="AS768" s="740"/>
      <c r="AT768" s="740"/>
      <c r="AU768" s="740"/>
      <c r="AV768" s="741"/>
    </row>
    <row r="769" spans="44:48" ht="15" customHeight="1">
      <c r="AR769" s="68" t="str">
        <f t="shared" si="125"/>
        <v/>
      </c>
      <c r="AS769" s="740"/>
      <c r="AT769" s="740"/>
      <c r="AU769" s="740"/>
      <c r="AV769" s="741"/>
    </row>
    <row r="770" spans="44:48" ht="15" customHeight="1">
      <c r="AR770" s="68" t="str">
        <f t="shared" si="125"/>
        <v/>
      </c>
      <c r="AS770" s="740"/>
      <c r="AT770" s="740"/>
      <c r="AU770" s="740"/>
      <c r="AV770" s="741"/>
    </row>
    <row r="771" spans="44:48" ht="15" customHeight="1">
      <c r="AR771" s="68" t="str">
        <f t="shared" si="125"/>
        <v/>
      </c>
      <c r="AS771" s="740"/>
      <c r="AT771" s="740"/>
      <c r="AU771" s="740"/>
      <c r="AV771" s="741"/>
    </row>
    <row r="772" spans="44:48" ht="15" customHeight="1">
      <c r="AR772" s="68" t="str">
        <f t="shared" si="125"/>
        <v/>
      </c>
      <c r="AS772" s="740"/>
      <c r="AT772" s="740"/>
      <c r="AU772" s="740"/>
      <c r="AV772" s="741"/>
    </row>
    <row r="773" spans="44:48" ht="15" customHeight="1">
      <c r="AR773" s="68" t="str">
        <f t="shared" si="125"/>
        <v/>
      </c>
      <c r="AS773" s="740"/>
      <c r="AT773" s="740"/>
      <c r="AU773" s="740"/>
      <c r="AV773" s="741"/>
    </row>
    <row r="774" spans="44:48" ht="15" customHeight="1">
      <c r="AR774" s="68" t="str">
        <f t="shared" si="125"/>
        <v/>
      </c>
      <c r="AS774" s="740"/>
      <c r="AT774" s="740"/>
      <c r="AU774" s="740"/>
      <c r="AV774" s="741"/>
    </row>
    <row r="775" spans="44:48" ht="15" customHeight="1">
      <c r="AR775" s="68" t="str">
        <f t="shared" si="125"/>
        <v/>
      </c>
      <c r="AS775" s="740"/>
      <c r="AT775" s="740"/>
      <c r="AU775" s="740"/>
      <c r="AV775" s="741"/>
    </row>
    <row r="776" spans="44:48" ht="15" customHeight="1">
      <c r="AR776" s="68" t="str">
        <f t="shared" si="125"/>
        <v/>
      </c>
      <c r="AS776" s="740"/>
      <c r="AT776" s="740"/>
      <c r="AU776" s="740"/>
      <c r="AV776" s="741"/>
    </row>
    <row r="777" spans="44:48" ht="15" customHeight="1">
      <c r="AR777" s="68" t="str">
        <f t="shared" ref="AR777:AR840" si="126">CONCATENATE(AT777,AU777)</f>
        <v/>
      </c>
      <c r="AS777" s="740"/>
      <c r="AT777" s="740"/>
      <c r="AU777" s="740"/>
      <c r="AV777" s="741"/>
    </row>
    <row r="778" spans="44:48" ht="15" customHeight="1">
      <c r="AR778" s="68" t="str">
        <f t="shared" si="126"/>
        <v/>
      </c>
      <c r="AS778" s="740"/>
      <c r="AT778" s="740"/>
      <c r="AU778" s="740"/>
      <c r="AV778" s="741"/>
    </row>
    <row r="779" spans="44:48" ht="15" customHeight="1">
      <c r="AR779" s="68" t="str">
        <f t="shared" si="126"/>
        <v/>
      </c>
      <c r="AS779" s="740"/>
      <c r="AT779" s="740"/>
      <c r="AU779" s="740"/>
      <c r="AV779" s="741"/>
    </row>
    <row r="780" spans="44:48" ht="15" customHeight="1">
      <c r="AR780" s="68" t="str">
        <f t="shared" si="126"/>
        <v/>
      </c>
      <c r="AS780" s="740"/>
      <c r="AT780" s="740"/>
      <c r="AU780" s="740"/>
      <c r="AV780" s="741"/>
    </row>
    <row r="781" spans="44:48" ht="15" customHeight="1">
      <c r="AR781" s="68" t="str">
        <f t="shared" si="126"/>
        <v/>
      </c>
      <c r="AS781" s="740"/>
      <c r="AT781" s="740"/>
      <c r="AU781" s="740"/>
      <c r="AV781" s="741"/>
    </row>
    <row r="782" spans="44:48" ht="15" customHeight="1">
      <c r="AR782" s="68" t="str">
        <f t="shared" si="126"/>
        <v/>
      </c>
      <c r="AS782" s="740"/>
      <c r="AT782" s="740"/>
      <c r="AU782" s="740"/>
      <c r="AV782" s="741"/>
    </row>
    <row r="783" spans="44:48" ht="15" customHeight="1">
      <c r="AR783" s="68" t="str">
        <f t="shared" si="126"/>
        <v/>
      </c>
      <c r="AS783" s="740"/>
      <c r="AT783" s="740"/>
      <c r="AU783" s="740"/>
      <c r="AV783" s="741"/>
    </row>
    <row r="784" spans="44:48" ht="15" customHeight="1">
      <c r="AR784" s="68" t="str">
        <f t="shared" si="126"/>
        <v/>
      </c>
      <c r="AS784" s="740"/>
      <c r="AT784" s="740"/>
      <c r="AU784" s="740"/>
      <c r="AV784" s="741"/>
    </row>
    <row r="785" spans="44:48" ht="15" customHeight="1">
      <c r="AR785" s="68" t="str">
        <f t="shared" si="126"/>
        <v/>
      </c>
      <c r="AS785" s="740"/>
      <c r="AT785" s="740"/>
      <c r="AU785" s="740"/>
      <c r="AV785" s="741"/>
    </row>
    <row r="786" spans="44:48" ht="15" customHeight="1">
      <c r="AR786" s="68" t="str">
        <f t="shared" si="126"/>
        <v/>
      </c>
      <c r="AS786" s="740"/>
      <c r="AT786" s="740"/>
      <c r="AU786" s="740"/>
      <c r="AV786" s="741"/>
    </row>
    <row r="787" spans="44:48" ht="15" customHeight="1">
      <c r="AR787" s="68" t="str">
        <f t="shared" si="126"/>
        <v/>
      </c>
      <c r="AS787" s="740"/>
      <c r="AT787" s="740"/>
      <c r="AU787" s="740"/>
      <c r="AV787" s="741"/>
    </row>
    <row r="788" spans="44:48" ht="15" customHeight="1">
      <c r="AR788" s="68" t="str">
        <f t="shared" si="126"/>
        <v/>
      </c>
      <c r="AS788" s="740"/>
      <c r="AT788" s="740"/>
      <c r="AU788" s="740"/>
      <c r="AV788" s="741"/>
    </row>
    <row r="789" spans="44:48" ht="15" customHeight="1">
      <c r="AR789" s="68" t="str">
        <f t="shared" si="126"/>
        <v/>
      </c>
      <c r="AS789" s="740"/>
      <c r="AT789" s="740"/>
      <c r="AU789" s="740"/>
      <c r="AV789" s="741"/>
    </row>
    <row r="790" spans="44:48" ht="15" customHeight="1">
      <c r="AR790" s="68" t="str">
        <f t="shared" si="126"/>
        <v/>
      </c>
      <c r="AS790" s="740"/>
      <c r="AT790" s="740"/>
      <c r="AU790" s="740"/>
      <c r="AV790" s="741"/>
    </row>
    <row r="791" spans="44:48" ht="15" customHeight="1">
      <c r="AR791" s="68" t="str">
        <f t="shared" si="126"/>
        <v/>
      </c>
      <c r="AS791" s="740"/>
      <c r="AT791" s="740"/>
      <c r="AU791" s="740"/>
      <c r="AV791" s="741"/>
    </row>
    <row r="792" spans="44:48" ht="15" customHeight="1">
      <c r="AR792" s="68" t="str">
        <f t="shared" si="126"/>
        <v/>
      </c>
      <c r="AS792" s="740"/>
      <c r="AT792" s="740"/>
      <c r="AU792" s="740"/>
      <c r="AV792" s="741"/>
    </row>
    <row r="793" spans="44:48" ht="15" customHeight="1">
      <c r="AR793" s="68" t="str">
        <f t="shared" si="126"/>
        <v/>
      </c>
      <c r="AS793" s="740"/>
      <c r="AT793" s="740"/>
      <c r="AU793" s="740"/>
      <c r="AV793" s="741"/>
    </row>
    <row r="794" spans="44:48" ht="15" customHeight="1">
      <c r="AR794" s="68" t="str">
        <f t="shared" si="126"/>
        <v/>
      </c>
      <c r="AS794" s="740"/>
      <c r="AT794" s="740"/>
      <c r="AU794" s="740"/>
      <c r="AV794" s="741"/>
    </row>
    <row r="795" spans="44:48" ht="15" customHeight="1">
      <c r="AR795" s="68" t="str">
        <f t="shared" si="126"/>
        <v/>
      </c>
      <c r="AS795" s="740"/>
      <c r="AT795" s="740"/>
      <c r="AU795" s="740"/>
      <c r="AV795" s="741"/>
    </row>
    <row r="796" spans="44:48" ht="15" customHeight="1">
      <c r="AR796" s="68" t="str">
        <f t="shared" si="126"/>
        <v/>
      </c>
      <c r="AS796" s="740"/>
      <c r="AT796" s="740"/>
      <c r="AU796" s="740"/>
      <c r="AV796" s="741"/>
    </row>
    <row r="797" spans="44:48" ht="15" customHeight="1">
      <c r="AR797" s="68" t="str">
        <f t="shared" si="126"/>
        <v/>
      </c>
      <c r="AS797" s="740"/>
      <c r="AT797" s="740"/>
      <c r="AU797" s="740"/>
      <c r="AV797" s="741"/>
    </row>
    <row r="798" spans="44:48" ht="15" customHeight="1">
      <c r="AR798" s="68" t="str">
        <f t="shared" si="126"/>
        <v/>
      </c>
      <c r="AS798" s="740"/>
      <c r="AT798" s="740"/>
      <c r="AU798" s="740"/>
      <c r="AV798" s="741"/>
    </row>
    <row r="799" spans="44:48" ht="15" customHeight="1">
      <c r="AR799" s="68" t="str">
        <f t="shared" si="126"/>
        <v/>
      </c>
      <c r="AS799" s="740"/>
      <c r="AT799" s="740"/>
      <c r="AU799" s="740"/>
      <c r="AV799" s="741"/>
    </row>
    <row r="800" spans="44:48" ht="15" customHeight="1">
      <c r="AR800" s="68" t="str">
        <f t="shared" si="126"/>
        <v/>
      </c>
      <c r="AS800" s="740"/>
      <c r="AT800" s="740"/>
      <c r="AU800" s="740"/>
      <c r="AV800" s="741"/>
    </row>
    <row r="801" spans="44:48" ht="15" customHeight="1">
      <c r="AR801" s="68" t="str">
        <f t="shared" si="126"/>
        <v/>
      </c>
      <c r="AS801" s="740"/>
      <c r="AT801" s="740"/>
      <c r="AU801" s="740"/>
      <c r="AV801" s="741"/>
    </row>
    <row r="802" spans="44:48" ht="15" customHeight="1">
      <c r="AR802" s="68" t="str">
        <f t="shared" si="126"/>
        <v/>
      </c>
      <c r="AS802" s="740"/>
      <c r="AT802" s="740"/>
      <c r="AU802" s="740"/>
      <c r="AV802" s="741"/>
    </row>
    <row r="803" spans="44:48" ht="15" customHeight="1">
      <c r="AR803" s="68" t="str">
        <f t="shared" si="126"/>
        <v/>
      </c>
      <c r="AS803" s="740"/>
      <c r="AT803" s="740"/>
      <c r="AU803" s="740"/>
      <c r="AV803" s="741"/>
    </row>
    <row r="804" spans="44:48" ht="15" customHeight="1">
      <c r="AR804" s="68" t="str">
        <f t="shared" si="126"/>
        <v/>
      </c>
      <c r="AS804" s="740"/>
      <c r="AT804" s="740"/>
      <c r="AU804" s="740"/>
      <c r="AV804" s="741"/>
    </row>
    <row r="805" spans="44:48" ht="15" customHeight="1">
      <c r="AR805" s="68" t="str">
        <f t="shared" si="126"/>
        <v/>
      </c>
      <c r="AS805" s="740"/>
      <c r="AT805" s="740"/>
      <c r="AU805" s="740"/>
      <c r="AV805" s="741"/>
    </row>
    <row r="806" spans="44:48" ht="15" customHeight="1">
      <c r="AR806" s="68" t="str">
        <f t="shared" si="126"/>
        <v/>
      </c>
      <c r="AS806" s="740"/>
      <c r="AT806" s="740"/>
      <c r="AU806" s="740"/>
      <c r="AV806" s="741"/>
    </row>
    <row r="807" spans="44:48" ht="15" customHeight="1">
      <c r="AR807" s="68" t="str">
        <f t="shared" si="126"/>
        <v/>
      </c>
      <c r="AS807" s="740"/>
      <c r="AT807" s="740"/>
      <c r="AU807" s="740"/>
      <c r="AV807" s="741"/>
    </row>
    <row r="808" spans="44:48" ht="15" customHeight="1">
      <c r="AR808" s="68" t="str">
        <f t="shared" si="126"/>
        <v/>
      </c>
      <c r="AS808" s="740"/>
      <c r="AT808" s="740"/>
      <c r="AU808" s="740"/>
      <c r="AV808" s="741"/>
    </row>
    <row r="809" spans="44:48" ht="15" customHeight="1">
      <c r="AR809" s="68" t="str">
        <f t="shared" si="126"/>
        <v/>
      </c>
      <c r="AS809" s="740"/>
      <c r="AT809" s="740"/>
      <c r="AU809" s="740"/>
      <c r="AV809" s="741"/>
    </row>
    <row r="810" spans="44:48" ht="15" customHeight="1">
      <c r="AR810" s="68" t="str">
        <f t="shared" si="126"/>
        <v/>
      </c>
      <c r="AS810" s="740"/>
      <c r="AT810" s="740"/>
      <c r="AU810" s="740"/>
      <c r="AV810" s="741"/>
    </row>
    <row r="811" spans="44:48" ht="15" customHeight="1">
      <c r="AR811" s="68" t="str">
        <f t="shared" si="126"/>
        <v/>
      </c>
      <c r="AS811" s="740"/>
      <c r="AT811" s="740"/>
      <c r="AU811" s="740"/>
      <c r="AV811" s="741"/>
    </row>
    <row r="812" spans="44:48" ht="15" customHeight="1">
      <c r="AR812" s="68" t="str">
        <f t="shared" si="126"/>
        <v/>
      </c>
      <c r="AS812" s="740"/>
      <c r="AT812" s="740"/>
      <c r="AU812" s="740"/>
      <c r="AV812" s="741"/>
    </row>
    <row r="813" spans="44:48" ht="15" customHeight="1">
      <c r="AR813" s="68" t="str">
        <f t="shared" si="126"/>
        <v/>
      </c>
      <c r="AS813" s="740"/>
      <c r="AT813" s="740"/>
      <c r="AU813" s="740"/>
      <c r="AV813" s="741"/>
    </row>
    <row r="814" spans="44:48" ht="15" customHeight="1">
      <c r="AR814" s="68" t="str">
        <f t="shared" si="126"/>
        <v/>
      </c>
      <c r="AS814" s="740"/>
      <c r="AT814" s="740"/>
      <c r="AU814" s="740"/>
      <c r="AV814" s="741"/>
    </row>
    <row r="815" spans="44:48" ht="15" customHeight="1">
      <c r="AR815" s="68" t="str">
        <f t="shared" si="126"/>
        <v/>
      </c>
      <c r="AS815" s="740"/>
      <c r="AT815" s="740"/>
      <c r="AU815" s="740"/>
      <c r="AV815" s="741"/>
    </row>
    <row r="816" spans="44:48" ht="15" customHeight="1">
      <c r="AR816" s="68" t="str">
        <f t="shared" si="126"/>
        <v/>
      </c>
      <c r="AS816" s="740"/>
      <c r="AT816" s="740"/>
      <c r="AU816" s="740"/>
      <c r="AV816" s="741"/>
    </row>
    <row r="817" spans="44:48" ht="15" customHeight="1">
      <c r="AR817" s="68" t="str">
        <f t="shared" si="126"/>
        <v/>
      </c>
      <c r="AS817" s="740"/>
      <c r="AT817" s="740"/>
      <c r="AU817" s="740"/>
      <c r="AV817" s="741"/>
    </row>
    <row r="818" spans="44:48" ht="15" customHeight="1">
      <c r="AR818" s="68" t="str">
        <f t="shared" si="126"/>
        <v/>
      </c>
      <c r="AS818" s="740"/>
      <c r="AT818" s="740"/>
      <c r="AU818" s="740"/>
      <c r="AV818" s="741"/>
    </row>
    <row r="819" spans="44:48" ht="15" customHeight="1">
      <c r="AR819" s="68" t="str">
        <f t="shared" si="126"/>
        <v/>
      </c>
      <c r="AS819" s="740"/>
      <c r="AT819" s="740"/>
      <c r="AU819" s="740"/>
      <c r="AV819" s="741"/>
    </row>
    <row r="820" spans="44:48" ht="15" customHeight="1">
      <c r="AR820" s="68" t="str">
        <f t="shared" si="126"/>
        <v/>
      </c>
      <c r="AS820" s="740"/>
      <c r="AT820" s="740"/>
      <c r="AU820" s="740"/>
      <c r="AV820" s="741"/>
    </row>
    <row r="821" spans="44:48" ht="15" customHeight="1">
      <c r="AR821" s="68" t="str">
        <f t="shared" si="126"/>
        <v/>
      </c>
      <c r="AS821" s="740"/>
      <c r="AT821" s="740"/>
      <c r="AU821" s="740"/>
      <c r="AV821" s="741"/>
    </row>
    <row r="822" spans="44:48" ht="15" customHeight="1">
      <c r="AR822" s="68" t="str">
        <f t="shared" si="126"/>
        <v/>
      </c>
      <c r="AS822" s="740"/>
      <c r="AT822" s="740"/>
      <c r="AU822" s="740"/>
      <c r="AV822" s="741"/>
    </row>
    <row r="823" spans="44:48" ht="15" customHeight="1">
      <c r="AR823" s="68" t="str">
        <f t="shared" si="126"/>
        <v/>
      </c>
      <c r="AS823" s="740"/>
      <c r="AT823" s="740"/>
      <c r="AU823" s="740"/>
      <c r="AV823" s="741"/>
    </row>
    <row r="824" spans="44:48" ht="15" customHeight="1">
      <c r="AR824" s="68" t="str">
        <f t="shared" si="126"/>
        <v/>
      </c>
      <c r="AS824" s="740"/>
      <c r="AT824" s="740"/>
      <c r="AU824" s="740"/>
      <c r="AV824" s="741"/>
    </row>
    <row r="825" spans="44:48" ht="15" customHeight="1">
      <c r="AR825" s="68" t="str">
        <f t="shared" si="126"/>
        <v/>
      </c>
      <c r="AS825" s="740"/>
      <c r="AT825" s="740"/>
      <c r="AU825" s="740"/>
      <c r="AV825" s="741"/>
    </row>
    <row r="826" spans="44:48" ht="15" customHeight="1">
      <c r="AR826" s="68" t="str">
        <f t="shared" si="126"/>
        <v/>
      </c>
      <c r="AS826" s="740"/>
      <c r="AT826" s="740"/>
      <c r="AU826" s="740"/>
      <c r="AV826" s="741"/>
    </row>
    <row r="827" spans="44:48" ht="15" customHeight="1">
      <c r="AR827" s="68" t="str">
        <f t="shared" si="126"/>
        <v/>
      </c>
      <c r="AS827" s="740"/>
      <c r="AT827" s="740"/>
      <c r="AU827" s="740"/>
      <c r="AV827" s="741"/>
    </row>
    <row r="828" spans="44:48" ht="15" customHeight="1">
      <c r="AR828" s="68" t="str">
        <f t="shared" si="126"/>
        <v/>
      </c>
      <c r="AS828" s="740"/>
      <c r="AT828" s="740"/>
      <c r="AU828" s="740"/>
      <c r="AV828" s="741"/>
    </row>
    <row r="829" spans="44:48" ht="15" customHeight="1">
      <c r="AR829" s="68" t="str">
        <f t="shared" si="126"/>
        <v/>
      </c>
      <c r="AS829" s="740"/>
      <c r="AT829" s="740"/>
      <c r="AU829" s="740"/>
      <c r="AV829" s="741"/>
    </row>
    <row r="830" spans="44:48" ht="15" customHeight="1">
      <c r="AR830" s="68" t="str">
        <f t="shared" si="126"/>
        <v/>
      </c>
      <c r="AS830" s="740"/>
      <c r="AT830" s="740"/>
      <c r="AU830" s="740"/>
      <c r="AV830" s="741"/>
    </row>
    <row r="831" spans="44:48" ht="15" customHeight="1">
      <c r="AR831" s="68" t="str">
        <f t="shared" si="126"/>
        <v/>
      </c>
      <c r="AS831" s="740"/>
      <c r="AT831" s="740"/>
      <c r="AU831" s="740"/>
      <c r="AV831" s="741"/>
    </row>
    <row r="832" spans="44:48" ht="15" customHeight="1">
      <c r="AR832" s="68" t="str">
        <f t="shared" si="126"/>
        <v/>
      </c>
      <c r="AS832" s="740"/>
      <c r="AT832" s="740"/>
      <c r="AU832" s="740"/>
      <c r="AV832" s="741"/>
    </row>
    <row r="833" spans="44:48" ht="15" customHeight="1">
      <c r="AR833" s="68" t="str">
        <f t="shared" si="126"/>
        <v/>
      </c>
      <c r="AS833" s="740"/>
      <c r="AT833" s="740"/>
      <c r="AU833" s="740"/>
      <c r="AV833" s="741"/>
    </row>
    <row r="834" spans="44:48" ht="15" customHeight="1">
      <c r="AR834" s="68" t="str">
        <f t="shared" si="126"/>
        <v/>
      </c>
      <c r="AS834" s="740"/>
      <c r="AT834" s="740"/>
      <c r="AU834" s="740"/>
      <c r="AV834" s="741"/>
    </row>
    <row r="835" spans="44:48" ht="15" customHeight="1">
      <c r="AR835" s="68" t="str">
        <f t="shared" si="126"/>
        <v/>
      </c>
      <c r="AS835" s="740"/>
      <c r="AT835" s="740"/>
      <c r="AU835" s="740"/>
      <c r="AV835" s="741"/>
    </row>
    <row r="836" spans="44:48" ht="15" customHeight="1">
      <c r="AR836" s="68" t="str">
        <f t="shared" si="126"/>
        <v/>
      </c>
      <c r="AS836" s="740"/>
      <c r="AT836" s="740"/>
      <c r="AU836" s="740"/>
      <c r="AV836" s="741"/>
    </row>
    <row r="837" spans="44:48" ht="15" customHeight="1">
      <c r="AR837" s="68" t="str">
        <f t="shared" si="126"/>
        <v/>
      </c>
      <c r="AS837" s="740"/>
      <c r="AT837" s="740"/>
      <c r="AU837" s="740"/>
      <c r="AV837" s="741"/>
    </row>
    <row r="838" spans="44:48" ht="15" customHeight="1">
      <c r="AR838" s="68" t="str">
        <f t="shared" si="126"/>
        <v/>
      </c>
      <c r="AS838" s="740"/>
      <c r="AT838" s="740"/>
      <c r="AU838" s="740"/>
      <c r="AV838" s="741"/>
    </row>
    <row r="839" spans="44:48" ht="15" customHeight="1">
      <c r="AR839" s="68" t="str">
        <f t="shared" si="126"/>
        <v/>
      </c>
      <c r="AS839" s="740"/>
      <c r="AT839" s="740"/>
      <c r="AU839" s="740"/>
      <c r="AV839" s="741"/>
    </row>
    <row r="840" spans="44:48" ht="15" customHeight="1">
      <c r="AR840" s="68" t="str">
        <f t="shared" si="126"/>
        <v/>
      </c>
      <c r="AS840" s="740"/>
      <c r="AT840" s="740"/>
      <c r="AU840" s="740"/>
      <c r="AV840" s="741"/>
    </row>
    <row r="841" spans="44:48" ht="15" customHeight="1">
      <c r="AR841" s="68" t="str">
        <f t="shared" ref="AR841:AR905" si="127">CONCATENATE(AT841,AU841)</f>
        <v/>
      </c>
      <c r="AS841" s="740"/>
      <c r="AT841" s="740"/>
      <c r="AU841" s="740"/>
      <c r="AV841" s="741"/>
    </row>
    <row r="842" spans="44:48" ht="15" customHeight="1">
      <c r="AR842" s="68" t="str">
        <f t="shared" si="127"/>
        <v/>
      </c>
      <c r="AS842" s="740"/>
      <c r="AT842" s="740"/>
      <c r="AU842" s="740"/>
      <c r="AV842" s="741"/>
    </row>
    <row r="843" spans="44:48" ht="15" customHeight="1">
      <c r="AR843" s="68" t="str">
        <f t="shared" si="127"/>
        <v/>
      </c>
      <c r="AS843" s="740"/>
      <c r="AT843" s="740"/>
      <c r="AU843" s="740"/>
      <c r="AV843" s="741"/>
    </row>
    <row r="844" spans="44:48" ht="15" customHeight="1">
      <c r="AR844" s="68" t="str">
        <f t="shared" si="127"/>
        <v/>
      </c>
      <c r="AS844" s="740"/>
      <c r="AT844" s="740"/>
      <c r="AU844" s="740"/>
      <c r="AV844" s="741"/>
    </row>
    <row r="845" spans="44:48" ht="15" customHeight="1">
      <c r="AR845" s="68" t="str">
        <f t="shared" si="127"/>
        <v/>
      </c>
      <c r="AS845" s="740"/>
      <c r="AT845" s="740"/>
      <c r="AU845" s="740"/>
      <c r="AV845" s="741"/>
    </row>
    <row r="846" spans="44:48" ht="15" customHeight="1">
      <c r="AR846" s="68" t="str">
        <f t="shared" si="127"/>
        <v/>
      </c>
      <c r="AS846" s="740"/>
      <c r="AT846" s="740"/>
      <c r="AU846" s="740"/>
      <c r="AV846" s="741"/>
    </row>
    <row r="847" spans="44:48" ht="15" customHeight="1">
      <c r="AR847" s="68" t="str">
        <f t="shared" si="127"/>
        <v/>
      </c>
      <c r="AS847" s="740"/>
      <c r="AT847" s="740"/>
      <c r="AU847" s="740"/>
      <c r="AV847" s="741"/>
    </row>
    <row r="848" spans="44:48" ht="15" customHeight="1">
      <c r="AR848" s="68" t="str">
        <f t="shared" si="127"/>
        <v/>
      </c>
      <c r="AS848" s="740"/>
      <c r="AT848" s="740"/>
      <c r="AU848" s="740"/>
      <c r="AV848" s="741"/>
    </row>
    <row r="849" spans="44:48" ht="15" customHeight="1">
      <c r="AR849" s="68" t="str">
        <f t="shared" si="127"/>
        <v/>
      </c>
      <c r="AS849" s="740"/>
      <c r="AT849" s="740"/>
      <c r="AU849" s="740"/>
      <c r="AV849" s="741"/>
    </row>
    <row r="850" spans="44:48" ht="15" customHeight="1">
      <c r="AR850" s="68" t="str">
        <f t="shared" si="127"/>
        <v/>
      </c>
      <c r="AS850" s="740"/>
      <c r="AT850" s="740"/>
      <c r="AU850" s="740"/>
      <c r="AV850" s="741"/>
    </row>
    <row r="851" spans="44:48" ht="15" customHeight="1">
      <c r="AR851" s="68" t="str">
        <f t="shared" si="127"/>
        <v/>
      </c>
      <c r="AS851" s="740"/>
      <c r="AT851" s="740"/>
      <c r="AU851" s="740"/>
      <c r="AV851" s="741"/>
    </row>
    <row r="852" spans="44:48" ht="15" customHeight="1">
      <c r="AR852" s="68" t="str">
        <f t="shared" si="127"/>
        <v/>
      </c>
      <c r="AS852" s="740"/>
      <c r="AT852" s="740"/>
      <c r="AU852" s="740"/>
      <c r="AV852" s="741"/>
    </row>
    <row r="853" spans="44:48" ht="15" customHeight="1">
      <c r="AR853" s="68" t="str">
        <f t="shared" si="127"/>
        <v/>
      </c>
      <c r="AS853" s="740"/>
      <c r="AT853" s="740"/>
      <c r="AU853" s="740"/>
      <c r="AV853" s="741"/>
    </row>
    <row r="854" spans="44:48" ht="15" customHeight="1">
      <c r="AR854" s="68" t="str">
        <f t="shared" si="127"/>
        <v/>
      </c>
      <c r="AS854" s="740"/>
      <c r="AT854" s="740"/>
      <c r="AU854" s="740"/>
      <c r="AV854" s="741"/>
    </row>
    <row r="855" spans="44:48" ht="15" customHeight="1">
      <c r="AR855" s="68" t="str">
        <f t="shared" si="127"/>
        <v/>
      </c>
      <c r="AS855" s="740"/>
      <c r="AT855" s="740"/>
      <c r="AU855" s="740"/>
      <c r="AV855" s="741"/>
    </row>
    <row r="856" spans="44:48" ht="15" customHeight="1">
      <c r="AR856" s="68" t="str">
        <f t="shared" si="127"/>
        <v/>
      </c>
      <c r="AS856" s="740"/>
      <c r="AT856" s="740"/>
      <c r="AU856" s="740"/>
      <c r="AV856" s="741"/>
    </row>
    <row r="857" spans="44:48" ht="15" customHeight="1">
      <c r="AR857" s="68" t="str">
        <f t="shared" si="127"/>
        <v/>
      </c>
      <c r="AS857" s="740"/>
      <c r="AT857" s="740"/>
      <c r="AU857" s="740"/>
      <c r="AV857" s="741"/>
    </row>
    <row r="858" spans="44:48" ht="15" customHeight="1">
      <c r="AR858" s="68" t="str">
        <f t="shared" si="127"/>
        <v/>
      </c>
      <c r="AS858" s="740"/>
      <c r="AT858" s="740"/>
      <c r="AU858" s="740"/>
      <c r="AV858" s="741"/>
    </row>
    <row r="859" spans="44:48" ht="15" customHeight="1">
      <c r="AR859" s="68" t="str">
        <f t="shared" si="127"/>
        <v/>
      </c>
      <c r="AS859" s="740"/>
      <c r="AT859" s="740"/>
      <c r="AU859" s="740"/>
      <c r="AV859" s="741"/>
    </row>
    <row r="860" spans="44:48" ht="15" customHeight="1">
      <c r="AR860" s="68" t="str">
        <f t="shared" si="127"/>
        <v/>
      </c>
      <c r="AS860" s="740"/>
      <c r="AT860" s="740"/>
      <c r="AU860" s="740"/>
      <c r="AV860" s="741"/>
    </row>
    <row r="861" spans="44:48" ht="15" customHeight="1">
      <c r="AR861" s="68" t="str">
        <f t="shared" si="127"/>
        <v/>
      </c>
      <c r="AS861" s="740"/>
      <c r="AT861" s="740"/>
      <c r="AU861" s="740"/>
      <c r="AV861" s="741"/>
    </row>
    <row r="862" spans="44:48" ht="15" customHeight="1">
      <c r="AR862" s="68" t="str">
        <f t="shared" si="127"/>
        <v/>
      </c>
      <c r="AS862" s="740"/>
      <c r="AT862" s="740"/>
      <c r="AU862" s="740"/>
      <c r="AV862" s="741"/>
    </row>
    <row r="863" spans="44:48" ht="15" customHeight="1">
      <c r="AR863" s="68" t="str">
        <f t="shared" si="127"/>
        <v/>
      </c>
      <c r="AS863" s="740"/>
      <c r="AT863" s="740"/>
      <c r="AU863" s="740"/>
      <c r="AV863" s="741"/>
    </row>
    <row r="864" spans="44:48" ht="15" customHeight="1">
      <c r="AR864" s="68" t="str">
        <f t="shared" si="127"/>
        <v/>
      </c>
      <c r="AS864" s="740"/>
      <c r="AT864" s="740"/>
      <c r="AU864" s="740"/>
      <c r="AV864" s="741"/>
    </row>
    <row r="865" spans="44:48" ht="15" customHeight="1">
      <c r="AR865" s="68" t="str">
        <f t="shared" si="127"/>
        <v/>
      </c>
      <c r="AS865" s="740"/>
      <c r="AT865" s="740"/>
      <c r="AU865" s="740"/>
      <c r="AV865" s="741"/>
    </row>
    <row r="866" spans="44:48" ht="15" customHeight="1">
      <c r="AR866" s="68" t="str">
        <f t="shared" si="127"/>
        <v/>
      </c>
      <c r="AS866" s="740"/>
      <c r="AT866" s="740"/>
      <c r="AU866" s="740"/>
      <c r="AV866" s="741"/>
    </row>
    <row r="867" spans="44:48" ht="15" customHeight="1">
      <c r="AR867" s="68" t="str">
        <f t="shared" si="127"/>
        <v/>
      </c>
      <c r="AS867" s="740"/>
      <c r="AT867" s="740"/>
      <c r="AU867" s="740"/>
      <c r="AV867" s="741"/>
    </row>
    <row r="868" spans="44:48" ht="15" customHeight="1">
      <c r="AR868" s="68" t="str">
        <f t="shared" si="127"/>
        <v/>
      </c>
      <c r="AS868" s="740"/>
      <c r="AT868" s="740"/>
      <c r="AU868" s="740"/>
      <c r="AV868" s="741"/>
    </row>
    <row r="869" spans="44:48" ht="15" customHeight="1">
      <c r="AR869" s="68" t="str">
        <f t="shared" si="127"/>
        <v/>
      </c>
      <c r="AS869" s="740"/>
      <c r="AT869" s="740"/>
      <c r="AU869" s="740"/>
      <c r="AV869" s="741"/>
    </row>
    <row r="870" spans="44:48" ht="15" customHeight="1">
      <c r="AR870" s="68" t="str">
        <f t="shared" si="127"/>
        <v/>
      </c>
      <c r="AS870" s="740"/>
      <c r="AT870" s="740"/>
      <c r="AU870" s="740"/>
      <c r="AV870" s="741"/>
    </row>
    <row r="871" spans="44:48" ht="15" customHeight="1">
      <c r="AR871" s="68" t="str">
        <f t="shared" si="127"/>
        <v/>
      </c>
      <c r="AS871" s="740"/>
      <c r="AT871" s="740"/>
      <c r="AU871" s="740"/>
      <c r="AV871" s="741"/>
    </row>
    <row r="872" spans="44:48" ht="15" customHeight="1">
      <c r="AR872" s="68" t="str">
        <f t="shared" si="127"/>
        <v/>
      </c>
      <c r="AS872" s="740"/>
      <c r="AT872" s="740"/>
      <c r="AU872" s="740"/>
      <c r="AV872" s="741"/>
    </row>
    <row r="873" spans="44:48" ht="15" customHeight="1">
      <c r="AR873" s="68" t="str">
        <f t="shared" si="127"/>
        <v/>
      </c>
      <c r="AS873" s="740"/>
      <c r="AT873" s="740"/>
      <c r="AU873" s="740"/>
      <c r="AV873" s="741"/>
    </row>
    <row r="874" spans="44:48" ht="15" customHeight="1">
      <c r="AR874" s="68" t="str">
        <f t="shared" si="127"/>
        <v/>
      </c>
      <c r="AS874" s="740"/>
      <c r="AT874" s="740"/>
      <c r="AU874" s="740"/>
      <c r="AV874" s="741"/>
    </row>
    <row r="875" spans="44:48" ht="15" customHeight="1">
      <c r="AR875" s="68" t="str">
        <f t="shared" si="127"/>
        <v/>
      </c>
      <c r="AS875" s="740"/>
      <c r="AT875" s="740"/>
      <c r="AU875" s="740"/>
      <c r="AV875" s="741"/>
    </row>
    <row r="876" spans="44:48" ht="15" customHeight="1">
      <c r="AR876" s="68" t="str">
        <f t="shared" si="127"/>
        <v/>
      </c>
      <c r="AS876" s="742"/>
      <c r="AT876" s="743"/>
      <c r="AU876" s="742"/>
      <c r="AV876" s="743"/>
    </row>
    <row r="877" spans="44:48" ht="15" customHeight="1">
      <c r="AR877" s="68" t="str">
        <f t="shared" si="127"/>
        <v/>
      </c>
      <c r="AS877" s="742"/>
      <c r="AT877" s="743"/>
      <c r="AU877" s="742"/>
      <c r="AV877" s="743"/>
    </row>
    <row r="878" spans="44:48" ht="15" customHeight="1">
      <c r="AR878" s="68" t="str">
        <f t="shared" si="127"/>
        <v/>
      </c>
      <c r="AS878" s="742"/>
      <c r="AT878" s="743"/>
      <c r="AU878" s="742"/>
      <c r="AV878" s="743"/>
    </row>
    <row r="879" spans="44:48" ht="15" customHeight="1">
      <c r="AR879" s="68" t="str">
        <f t="shared" si="127"/>
        <v/>
      </c>
      <c r="AS879" s="742"/>
      <c r="AT879" s="743"/>
      <c r="AU879" s="742"/>
      <c r="AV879" s="743"/>
    </row>
    <row r="880" spans="44:48" ht="15" customHeight="1">
      <c r="AR880" s="68" t="str">
        <f t="shared" si="127"/>
        <v/>
      </c>
      <c r="AS880" s="742"/>
      <c r="AT880" s="743"/>
      <c r="AU880" s="742"/>
      <c r="AV880" s="743"/>
    </row>
    <row r="881" spans="44:48" ht="15" customHeight="1">
      <c r="AR881" s="68" t="str">
        <f t="shared" si="127"/>
        <v/>
      </c>
      <c r="AS881" s="742"/>
      <c r="AT881" s="743"/>
      <c r="AU881" s="742"/>
      <c r="AV881" s="743"/>
    </row>
    <row r="882" spans="44:48" ht="15" customHeight="1">
      <c r="AR882" s="68" t="str">
        <f t="shared" si="127"/>
        <v/>
      </c>
      <c r="AS882" s="742"/>
      <c r="AT882" s="743"/>
      <c r="AU882" s="742"/>
      <c r="AV882" s="743"/>
    </row>
    <row r="883" spans="44:48" ht="15" customHeight="1">
      <c r="AR883" s="68" t="str">
        <f t="shared" si="127"/>
        <v/>
      </c>
      <c r="AS883" s="742"/>
      <c r="AT883" s="743"/>
      <c r="AU883" s="742"/>
      <c r="AV883" s="743"/>
    </row>
    <row r="884" spans="44:48" ht="15" customHeight="1">
      <c r="AR884" s="68" t="str">
        <f t="shared" si="127"/>
        <v/>
      </c>
      <c r="AS884" s="742"/>
      <c r="AT884" s="743"/>
      <c r="AU884" s="742"/>
      <c r="AV884" s="743"/>
    </row>
    <row r="885" spans="44:48" ht="15" customHeight="1">
      <c r="AR885" s="68" t="str">
        <f t="shared" si="127"/>
        <v/>
      </c>
      <c r="AS885" s="742"/>
      <c r="AT885" s="743"/>
      <c r="AU885" s="742"/>
      <c r="AV885" s="743"/>
    </row>
    <row r="886" spans="44:48" ht="15" customHeight="1">
      <c r="AR886" s="68" t="str">
        <f t="shared" si="127"/>
        <v/>
      </c>
      <c r="AS886" s="742"/>
      <c r="AT886" s="743"/>
      <c r="AU886" s="742"/>
      <c r="AV886" s="743"/>
    </row>
    <row r="887" spans="44:48" ht="15" customHeight="1">
      <c r="AR887" s="68" t="str">
        <f t="shared" si="127"/>
        <v/>
      </c>
      <c r="AS887" s="742"/>
      <c r="AT887" s="743"/>
      <c r="AU887" s="742"/>
      <c r="AV887" s="743"/>
    </row>
    <row r="888" spans="44:48" ht="15" customHeight="1">
      <c r="AR888" s="68" t="str">
        <f t="shared" si="127"/>
        <v/>
      </c>
      <c r="AS888" s="742"/>
      <c r="AT888" s="743"/>
      <c r="AU888" s="742"/>
      <c r="AV888" s="743"/>
    </row>
    <row r="889" spans="44:48" ht="15" customHeight="1">
      <c r="AR889" s="68" t="str">
        <f t="shared" si="127"/>
        <v/>
      </c>
      <c r="AS889" s="742"/>
      <c r="AT889" s="743"/>
      <c r="AU889" s="742"/>
      <c r="AV889" s="743"/>
    </row>
    <row r="890" spans="44:48" ht="15" customHeight="1">
      <c r="AR890" s="68" t="str">
        <f t="shared" si="127"/>
        <v/>
      </c>
      <c r="AS890" s="742"/>
      <c r="AT890" s="743"/>
      <c r="AU890" s="742"/>
      <c r="AV890" s="743"/>
    </row>
    <row r="891" spans="44:48" ht="15" customHeight="1">
      <c r="AR891" s="68" t="str">
        <f t="shared" si="127"/>
        <v/>
      </c>
      <c r="AS891" s="742"/>
      <c r="AT891" s="743"/>
      <c r="AU891" s="742"/>
      <c r="AV891" s="743"/>
    </row>
    <row r="892" spans="44:48" ht="15" customHeight="1">
      <c r="AR892" s="68" t="str">
        <f t="shared" si="127"/>
        <v/>
      </c>
      <c r="AS892" s="742"/>
      <c r="AT892" s="743"/>
      <c r="AU892" s="742"/>
      <c r="AV892" s="743"/>
    </row>
    <row r="893" spans="44:48" ht="15" customHeight="1">
      <c r="AR893" s="68" t="str">
        <f t="shared" si="127"/>
        <v/>
      </c>
      <c r="AS893" s="742"/>
      <c r="AT893" s="743"/>
      <c r="AU893" s="742"/>
      <c r="AV893" s="743"/>
    </row>
    <row r="894" spans="44:48" ht="15" customHeight="1">
      <c r="AR894" s="68" t="str">
        <f t="shared" si="127"/>
        <v/>
      </c>
      <c r="AS894" s="742"/>
      <c r="AT894" s="743"/>
      <c r="AU894" s="742"/>
      <c r="AV894" s="743"/>
    </row>
    <row r="895" spans="44:48" ht="15" customHeight="1">
      <c r="AR895" s="68" t="str">
        <f t="shared" si="127"/>
        <v/>
      </c>
      <c r="AS895" s="742"/>
      <c r="AT895" s="743"/>
      <c r="AU895" s="742"/>
      <c r="AV895" s="743"/>
    </row>
    <row r="896" spans="44:48" ht="15" customHeight="1">
      <c r="AR896" s="68" t="str">
        <f t="shared" si="127"/>
        <v/>
      </c>
      <c r="AS896" s="742"/>
      <c r="AT896" s="743"/>
      <c r="AU896" s="742"/>
      <c r="AV896" s="743"/>
    </row>
    <row r="897" spans="44:48" ht="15" customHeight="1">
      <c r="AR897" s="68" t="str">
        <f t="shared" si="127"/>
        <v/>
      </c>
      <c r="AS897" s="742"/>
      <c r="AT897" s="743"/>
      <c r="AU897" s="742"/>
      <c r="AV897" s="743"/>
    </row>
    <row r="898" spans="44:48" ht="15" customHeight="1">
      <c r="AR898" s="68" t="str">
        <f t="shared" si="127"/>
        <v/>
      </c>
      <c r="AS898" s="742"/>
      <c r="AT898" s="743"/>
      <c r="AU898" s="742"/>
      <c r="AV898" s="743"/>
    </row>
    <row r="899" spans="44:48" ht="15" customHeight="1">
      <c r="AR899" s="68" t="str">
        <f t="shared" si="127"/>
        <v/>
      </c>
      <c r="AS899" s="742"/>
      <c r="AT899" s="743"/>
      <c r="AU899" s="742"/>
      <c r="AV899" s="743"/>
    </row>
    <row r="900" spans="44:48" ht="15" customHeight="1">
      <c r="AR900" s="68" t="str">
        <f t="shared" si="127"/>
        <v/>
      </c>
      <c r="AS900" s="742"/>
      <c r="AT900" s="743"/>
      <c r="AU900" s="742"/>
      <c r="AV900" s="743"/>
    </row>
    <row r="901" spans="44:48" ht="15" customHeight="1">
      <c r="AR901" s="68" t="str">
        <f t="shared" si="127"/>
        <v/>
      </c>
      <c r="AS901" s="742"/>
      <c r="AT901" s="743"/>
      <c r="AU901" s="742"/>
      <c r="AV901" s="743"/>
    </row>
    <row r="902" spans="44:48" ht="15" customHeight="1">
      <c r="AR902" s="68" t="str">
        <f t="shared" si="127"/>
        <v/>
      </c>
      <c r="AS902" s="742"/>
      <c r="AT902" s="743"/>
      <c r="AU902" s="742"/>
      <c r="AV902" s="743"/>
    </row>
    <row r="903" spans="44:48" ht="15" customHeight="1">
      <c r="AR903" s="68" t="str">
        <f t="shared" si="127"/>
        <v/>
      </c>
      <c r="AS903" s="742"/>
      <c r="AT903" s="743"/>
      <c r="AU903" s="742"/>
      <c r="AV903" s="743"/>
    </row>
    <row r="904" spans="44:48" ht="15" customHeight="1">
      <c r="AR904" s="68" t="str">
        <f t="shared" si="127"/>
        <v/>
      </c>
      <c r="AS904" s="742"/>
      <c r="AT904" s="743"/>
      <c r="AU904" s="742"/>
      <c r="AV904" s="743"/>
    </row>
    <row r="905" spans="44:48" ht="15" customHeight="1">
      <c r="AR905" s="68" t="str">
        <f t="shared" si="127"/>
        <v/>
      </c>
      <c r="AS905" s="742"/>
      <c r="AT905" s="743"/>
      <c r="AU905" s="742"/>
      <c r="AV905" s="743"/>
    </row>
    <row r="906" spans="44:48" ht="15" customHeight="1">
      <c r="AR906" s="68" t="str">
        <f t="shared" ref="AR906:AR930" si="128">CONCATENATE(AT906,AU906)</f>
        <v/>
      </c>
      <c r="AS906" s="742"/>
      <c r="AT906" s="743"/>
      <c r="AU906" s="742"/>
      <c r="AV906" s="743"/>
    </row>
    <row r="907" spans="44:48" ht="15" customHeight="1">
      <c r="AR907" s="68" t="str">
        <f t="shared" si="128"/>
        <v/>
      </c>
      <c r="AS907" s="742"/>
      <c r="AT907" s="743"/>
      <c r="AU907" s="742"/>
      <c r="AV907" s="743"/>
    </row>
    <row r="908" spans="44:48" ht="15" customHeight="1">
      <c r="AR908" s="68" t="str">
        <f t="shared" si="128"/>
        <v/>
      </c>
      <c r="AS908" s="742"/>
      <c r="AT908" s="743"/>
      <c r="AU908" s="742"/>
      <c r="AV908" s="743"/>
    </row>
    <row r="909" spans="44:48" ht="15" customHeight="1">
      <c r="AR909" s="68" t="str">
        <f t="shared" si="128"/>
        <v/>
      </c>
      <c r="AS909" s="742"/>
      <c r="AT909" s="743"/>
      <c r="AU909" s="742"/>
      <c r="AV909" s="743"/>
    </row>
    <row r="910" spans="44:48" ht="15" customHeight="1">
      <c r="AR910" s="68" t="str">
        <f t="shared" si="128"/>
        <v/>
      </c>
      <c r="AS910" s="742"/>
      <c r="AT910" s="743"/>
      <c r="AU910" s="742"/>
      <c r="AV910" s="743"/>
    </row>
    <row r="911" spans="44:48" ht="15" customHeight="1">
      <c r="AR911" s="68" t="str">
        <f t="shared" si="128"/>
        <v/>
      </c>
      <c r="AS911" s="742"/>
      <c r="AT911" s="743"/>
      <c r="AU911" s="742"/>
      <c r="AV911" s="743"/>
    </row>
    <row r="912" spans="44:48" ht="15" customHeight="1">
      <c r="AR912" s="68" t="str">
        <f t="shared" si="128"/>
        <v/>
      </c>
      <c r="AS912" s="742"/>
      <c r="AT912" s="743"/>
      <c r="AU912" s="742"/>
      <c r="AV912" s="743"/>
    </row>
    <row r="913" spans="44:48" ht="15" customHeight="1">
      <c r="AR913" s="68" t="str">
        <f t="shared" si="128"/>
        <v/>
      </c>
      <c r="AS913" s="742"/>
      <c r="AT913" s="743"/>
      <c r="AU913" s="742"/>
      <c r="AV913" s="743"/>
    </row>
    <row r="914" spans="44:48" ht="15" customHeight="1">
      <c r="AR914" s="68" t="str">
        <f t="shared" si="128"/>
        <v/>
      </c>
      <c r="AS914" s="742"/>
      <c r="AT914" s="743"/>
      <c r="AU914" s="742"/>
      <c r="AV914" s="743"/>
    </row>
    <row r="915" spans="44:48" ht="15" customHeight="1">
      <c r="AR915" s="68" t="str">
        <f t="shared" si="128"/>
        <v/>
      </c>
      <c r="AS915" s="742"/>
      <c r="AT915" s="743"/>
      <c r="AU915" s="742"/>
      <c r="AV915" s="743"/>
    </row>
    <row r="916" spans="44:48" ht="15" customHeight="1">
      <c r="AR916" s="68" t="str">
        <f t="shared" si="128"/>
        <v/>
      </c>
      <c r="AS916" s="742"/>
      <c r="AT916" s="743"/>
      <c r="AU916" s="742"/>
      <c r="AV916" s="743"/>
    </row>
    <row r="917" spans="44:48" ht="15" customHeight="1">
      <c r="AR917" s="68" t="str">
        <f t="shared" si="128"/>
        <v/>
      </c>
      <c r="AS917" s="742"/>
      <c r="AT917" s="743"/>
      <c r="AU917" s="742"/>
      <c r="AV917" s="743"/>
    </row>
    <row r="918" spans="44:48" ht="15" customHeight="1">
      <c r="AR918" s="68" t="str">
        <f t="shared" si="128"/>
        <v/>
      </c>
      <c r="AS918" s="742"/>
      <c r="AT918" s="743"/>
      <c r="AU918" s="742"/>
      <c r="AV918" s="743"/>
    </row>
    <row r="919" spans="44:48" ht="15" customHeight="1">
      <c r="AR919" s="68" t="str">
        <f t="shared" si="128"/>
        <v/>
      </c>
      <c r="AS919" s="742"/>
      <c r="AT919" s="743"/>
      <c r="AU919" s="742"/>
      <c r="AV919" s="743"/>
    </row>
    <row r="920" spans="44:48" ht="15" customHeight="1">
      <c r="AR920" s="68" t="str">
        <f t="shared" si="128"/>
        <v/>
      </c>
      <c r="AS920" s="742"/>
      <c r="AT920" s="743"/>
      <c r="AU920" s="742"/>
      <c r="AV920" s="743"/>
    </row>
    <row r="921" spans="44:48" ht="15" customHeight="1">
      <c r="AR921" s="68" t="str">
        <f t="shared" si="128"/>
        <v/>
      </c>
      <c r="AS921" s="742"/>
      <c r="AT921" s="743"/>
      <c r="AU921" s="742"/>
      <c r="AV921" s="743"/>
    </row>
    <row r="922" spans="44:48" ht="15" customHeight="1">
      <c r="AR922" s="68" t="str">
        <f t="shared" si="128"/>
        <v/>
      </c>
      <c r="AS922" s="742"/>
      <c r="AT922" s="743"/>
      <c r="AU922" s="742"/>
      <c r="AV922" s="743"/>
    </row>
    <row r="923" spans="44:48" ht="15" customHeight="1">
      <c r="AR923" s="68" t="str">
        <f t="shared" si="128"/>
        <v/>
      </c>
      <c r="AS923" s="742"/>
      <c r="AT923" s="743"/>
      <c r="AU923" s="742"/>
      <c r="AV923" s="743"/>
    </row>
    <row r="924" spans="44:48" ht="15" customHeight="1">
      <c r="AR924" s="68" t="str">
        <f t="shared" si="128"/>
        <v/>
      </c>
      <c r="AS924" s="742"/>
      <c r="AT924" s="743"/>
      <c r="AU924" s="742"/>
      <c r="AV924" s="743"/>
    </row>
    <row r="925" spans="44:48" ht="15" customHeight="1">
      <c r="AR925" s="68" t="str">
        <f t="shared" si="128"/>
        <v/>
      </c>
      <c r="AS925" s="742"/>
      <c r="AT925" s="743"/>
      <c r="AU925" s="742"/>
      <c r="AV925" s="743"/>
    </row>
    <row r="926" spans="44:48" ht="15" customHeight="1">
      <c r="AR926" s="68" t="str">
        <f t="shared" si="128"/>
        <v/>
      </c>
      <c r="AS926" s="742"/>
      <c r="AT926" s="743"/>
      <c r="AU926" s="742"/>
      <c r="AV926" s="743"/>
    </row>
    <row r="927" spans="44:48" ht="15" customHeight="1">
      <c r="AR927" s="68" t="str">
        <f t="shared" si="128"/>
        <v/>
      </c>
      <c r="AS927" s="742"/>
      <c r="AT927" s="743"/>
      <c r="AU927" s="742"/>
      <c r="AV927" s="743"/>
    </row>
    <row r="928" spans="44:48" ht="15" customHeight="1">
      <c r="AR928" s="68" t="str">
        <f t="shared" si="128"/>
        <v/>
      </c>
      <c r="AS928" s="742"/>
      <c r="AT928" s="743"/>
      <c r="AU928" s="742"/>
      <c r="AV928" s="743"/>
    </row>
    <row r="929" spans="44:48" ht="15" customHeight="1">
      <c r="AR929" s="68" t="str">
        <f t="shared" si="128"/>
        <v/>
      </c>
      <c r="AS929" s="742"/>
      <c r="AT929" s="743"/>
      <c r="AU929" s="742"/>
      <c r="AV929" s="743"/>
    </row>
    <row r="930" spans="44:48" ht="15" customHeight="1">
      <c r="AR930" s="68" t="str">
        <f t="shared" si="128"/>
        <v/>
      </c>
      <c r="AS930" s="742"/>
      <c r="AT930" s="743"/>
      <c r="AU930" s="742"/>
      <c r="AV930" s="743"/>
    </row>
  </sheetData>
  <autoFilter ref="AH4:AP4" xr:uid="{00000000-0009-0000-0000-000008000000}"/>
  <mergeCells count="15">
    <mergeCell ref="AQ3:AQ5"/>
    <mergeCell ref="K4:K5"/>
    <mergeCell ref="L4:L5"/>
    <mergeCell ref="M4:M5"/>
    <mergeCell ref="N3:V3"/>
    <mergeCell ref="W3:W5"/>
    <mergeCell ref="L142:M142"/>
    <mergeCell ref="L143:M143"/>
    <mergeCell ref="L144:M144"/>
    <mergeCell ref="K1:AP1"/>
    <mergeCell ref="K2:M2"/>
    <mergeCell ref="L3:M3"/>
    <mergeCell ref="AH3:AP3"/>
    <mergeCell ref="X3:AF3"/>
    <mergeCell ref="AG3:AG5"/>
  </mergeCells>
  <conditionalFormatting sqref="AT8:AT218">
    <cfRule type="duplicateValues" dxfId="22" priority="1"/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BD1E4702BD464DB238DEB9267618EE" ma:contentTypeVersion="15" ma:contentTypeDescription="Create a new document." ma:contentTypeScope="" ma:versionID="bef219346d6b77a06fce7f9327fea04c">
  <xsd:schema xmlns:xsd="http://www.w3.org/2001/XMLSchema" xmlns:xs="http://www.w3.org/2001/XMLSchema" xmlns:p="http://schemas.microsoft.com/office/2006/metadata/properties" xmlns:ns3="87073f5b-d8f0-4b9c-9fa3-5f4866b5878b" xmlns:ns4="e748b131-7d89-4828-b10b-0636eef39b05" targetNamespace="http://schemas.microsoft.com/office/2006/metadata/properties" ma:root="true" ma:fieldsID="a0b80dc582a8eb3007c13c564fdac917" ns3:_="" ns4:_="">
    <xsd:import namespace="87073f5b-d8f0-4b9c-9fa3-5f4866b5878b"/>
    <xsd:import namespace="e748b131-7d89-4828-b10b-0636eef39b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73f5b-d8f0-4b9c-9fa3-5f4866b587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b131-7d89-4828-b10b-0636eef3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748b131-7d89-4828-b10b-0636eef39b05" xsi:nil="true"/>
  </documentManagement>
</p:properties>
</file>

<file path=customXml/itemProps1.xml><?xml version="1.0" encoding="utf-8"?>
<ds:datastoreItem xmlns:ds="http://schemas.openxmlformats.org/officeDocument/2006/customXml" ds:itemID="{34CC6BD0-5F7A-485E-A912-6259FE6B9A1C}"/>
</file>

<file path=customXml/itemProps2.xml><?xml version="1.0" encoding="utf-8"?>
<ds:datastoreItem xmlns:ds="http://schemas.openxmlformats.org/officeDocument/2006/customXml" ds:itemID="{CD1EA7CC-D008-4C17-8FED-4D2B9E6E8320}"/>
</file>

<file path=customXml/itemProps3.xml><?xml version="1.0" encoding="utf-8"?>
<ds:datastoreItem xmlns:ds="http://schemas.openxmlformats.org/officeDocument/2006/customXml" ds:itemID="{CD34A5EC-7A2B-44FE-ADB4-A2F68DCAE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Direccion Seccional de Salud de Antioquia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DLOPEZV</dc:creator>
  <cp:keywords/>
  <dc:description/>
  <cp:lastModifiedBy>DIANA MILENA LOPEZ VALENCIA</cp:lastModifiedBy>
  <cp:revision/>
  <dcterms:created xsi:type="dcterms:W3CDTF">2010-12-17T15:36:41Z</dcterms:created>
  <dcterms:modified xsi:type="dcterms:W3CDTF">2023-05-16T12:53:51Z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0x0101004FBD1E4702BD464DB238DEB9267618EE</vt:lpwstr>
  </property>
</Properties>
</file>