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MUNOZMA\OneDrive - Gobernacion de Antioquia\CLAUDIA MUÑOZ\EQUIPMED\ACTAS DE VISITA IVC\ACTAS EN EXCEL\"/>
    </mc:Choice>
  </mc:AlternateContent>
  <xr:revisionPtr revIDLastSave="0" documentId="13_ncr:1_{AB1B17FD-E31F-4975-924C-D8A27ADEC110}" xr6:coauthVersionLast="36" xr6:coauthVersionMax="36" xr10:uidLastSave="{00000000-0000-0000-0000-000000000000}"/>
  <bookViews>
    <workbookView xWindow="-105" yWindow="-105" windowWidth="23250" windowHeight="12450" xr2:uid="{64B9A536-1A61-4FBD-9E40-3C113F4A4774}"/>
  </bookViews>
  <sheets>
    <sheet name="FARMACOVIGILANCIA" sheetId="9" r:id="rId1"/>
    <sheet name="Diagrama 3" sheetId="8" state="hidden" r:id="rId2"/>
    <sheet name="Diagrama 1" sheetId="6" state="hidden" r:id="rId3"/>
    <sheet name="Diagrama 2" sheetId="7" state="hidden"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9" l="1"/>
  <c r="A35" i="9"/>
  <c r="S33" i="9"/>
  <c r="S32" i="9"/>
  <c r="D33" i="9"/>
  <c r="H32" i="9"/>
  <c r="S31" i="9"/>
  <c r="N30" i="9"/>
  <c r="I30" i="9"/>
  <c r="A30" i="9"/>
  <c r="R28" i="9"/>
  <c r="F28" i="9"/>
  <c r="D13" i="7" l="1"/>
  <c r="D11" i="7"/>
  <c r="D12" i="7"/>
  <c r="D10" i="7"/>
  <c r="D9" i="7"/>
  <c r="D8" i="7"/>
  <c r="D7" i="7"/>
  <c r="D6" i="7"/>
  <c r="D5" i="7"/>
  <c r="D4" i="7"/>
  <c r="D3" i="7"/>
  <c r="D2" i="7"/>
  <c r="B3" i="6"/>
  <c r="C3" i="7" l="1"/>
  <c r="B6" i="6"/>
  <c r="C6" i="7" s="1"/>
  <c r="B13" i="6"/>
  <c r="C13" i="7" s="1"/>
  <c r="B12" i="6"/>
  <c r="C12" i="7" s="1"/>
  <c r="B10" i="6"/>
  <c r="C10" i="7" s="1"/>
  <c r="B11" i="6"/>
  <c r="C11" i="7" s="1"/>
  <c r="B8" i="6"/>
  <c r="C8" i="7" s="1"/>
  <c r="B9" i="6"/>
  <c r="C9" i="7" s="1"/>
  <c r="B7" i="6"/>
  <c r="C7" i="7" s="1"/>
  <c r="B4" i="6"/>
  <c r="C4" i="7" s="1"/>
  <c r="B2" i="6"/>
  <c r="C2" i="7" s="1"/>
  <c r="N50" i="9"/>
  <c r="N64" i="9"/>
  <c r="N88" i="9"/>
  <c r="B5" i="6" l="1"/>
  <c r="C5" i="7" s="1"/>
  <c r="C4" i="8"/>
  <c r="C3" i="8" l="1"/>
  <c r="C2" i="8"/>
  <c r="D105" i="9" l="1"/>
  <c r="C3" i="6" l="1"/>
  <c r="C2" i="6"/>
  <c r="C19" i="6" s="1"/>
  <c r="C5" i="6"/>
  <c r="C13" i="6"/>
  <c r="C12" i="6"/>
  <c r="C10" i="6"/>
  <c r="C9" i="6"/>
  <c r="C7" i="6"/>
  <c r="C6" i="6"/>
  <c r="C4" i="6"/>
  <c r="D20" i="6"/>
  <c r="B10" i="7" l="1"/>
  <c r="B2" i="7"/>
  <c r="B3" i="7"/>
  <c r="B8" i="7"/>
  <c r="B5" i="7"/>
  <c r="B11" i="7"/>
  <c r="C11" i="6"/>
  <c r="C18" i="6" s="1"/>
  <c r="B4" i="7"/>
  <c r="B6" i="7"/>
  <c r="B9" i="7"/>
  <c r="C8" i="6"/>
  <c r="C17" i="6" s="1"/>
  <c r="B7" i="7"/>
  <c r="B13" i="7"/>
  <c r="B12" i="7"/>
  <c r="C20" i="6" l="1"/>
</calcChain>
</file>

<file path=xl/sharedStrings.xml><?xml version="1.0" encoding="utf-8"?>
<sst xmlns="http://schemas.openxmlformats.org/spreadsheetml/2006/main" count="358" uniqueCount="236">
  <si>
    <t>Versión: 3</t>
  </si>
  <si>
    <t>INFORMACIÓN DE LA INSTITUCIÓN PRESTADORA DE SERVICIOS DE SALUD</t>
  </si>
  <si>
    <t>SERVICIO FARMACÉUTICO DEPENDIENTE:</t>
  </si>
  <si>
    <t>HOSPITALARIO:</t>
  </si>
  <si>
    <t>CATEGORÍA:</t>
  </si>
  <si>
    <t>ADHESIVO Nº</t>
  </si>
  <si>
    <t>EVENTO SF:</t>
  </si>
  <si>
    <t>AMBULATORIO:</t>
  </si>
  <si>
    <t>I</t>
  </si>
  <si>
    <t>COMPLEJIDAD:</t>
  </si>
  <si>
    <t>ALTA</t>
  </si>
  <si>
    <t>BAJA</t>
  </si>
  <si>
    <t>SI</t>
  </si>
  <si>
    <t>NO</t>
  </si>
  <si>
    <t>IA</t>
  </si>
  <si>
    <t>MUNICIPIO:</t>
  </si>
  <si>
    <t>SECTOR:</t>
  </si>
  <si>
    <t>DÍA:</t>
  </si>
  <si>
    <t>MES:</t>
  </si>
  <si>
    <t>AÑO:</t>
  </si>
  <si>
    <t>II</t>
  </si>
  <si>
    <t>NOMBRE O RAZÓN SOCIAL DEL PRESTADOR:</t>
  </si>
  <si>
    <t>NIT.</t>
  </si>
  <si>
    <t>IIA</t>
  </si>
  <si>
    <t>NOMBRE DE LA SEDE:</t>
  </si>
  <si>
    <t>III</t>
  </si>
  <si>
    <t>DIRECCIÓN:</t>
  </si>
  <si>
    <t>TELÉFONOS:</t>
  </si>
  <si>
    <t>CORREO ELECTRÓNICO:</t>
  </si>
  <si>
    <t>IIIA</t>
  </si>
  <si>
    <t>MATRÍCULA MERCANTIL O PERSONERÍA JURÍDICA:</t>
  </si>
  <si>
    <t xml:space="preserve"> </t>
  </si>
  <si>
    <t>FECHA:</t>
  </si>
  <si>
    <t>REPRESENTANTE LEGAL (SI EL PROPIETARIO ES PERSONA JURÍDICA):</t>
  </si>
  <si>
    <t>CÉDULA:</t>
  </si>
  <si>
    <t>ADMINISTRADOR:</t>
  </si>
  <si>
    <t>QUÍMICO FARMACÉUTICO</t>
  </si>
  <si>
    <t>CONCEPTO VISITA ANTERIOR:</t>
  </si>
  <si>
    <t>% CUMPLIMIENTO VISITA ANTERIOR:</t>
  </si>
  <si>
    <t>TECNÓLOGO EN REGENCIA DE FARMACIA</t>
  </si>
  <si>
    <t>NO TIENE</t>
  </si>
  <si>
    <t>EL SERVICIO FARMACÉUTICO ES:</t>
  </si>
  <si>
    <t>PROPIO</t>
  </si>
  <si>
    <t>CONTRATADO</t>
  </si>
  <si>
    <t>PROCESOS CONTRATADOS</t>
  </si>
  <si>
    <t>INFORMACIÓN DEL SERVICIO FARMACÉUTICO CUANDO ES CONTRATADO O CUANDO TIENE PROCESOS CONTRATADOS</t>
  </si>
  <si>
    <t>NOMBRE O RAZÓN SOCIAL DEL CONTRATISTA:</t>
  </si>
  <si>
    <t>ESPECIFICAR LOS PROCESOS QUE TIENE CONTRATADOS (Cuando el servicio farmacéutico tiene procesos contratados):</t>
  </si>
  <si>
    <t>DIRECTOR TÉCNICO</t>
  </si>
  <si>
    <t>NOMBRE:</t>
  </si>
  <si>
    <t>TITULO/CREDENCIAL:</t>
  </si>
  <si>
    <t>INSCRIPCIÓN/REGISTRO:</t>
  </si>
  <si>
    <t>PROFESIONAL ENCARGADO DEL PROGRAMA DE FARMACOVIGILANCIA</t>
  </si>
  <si>
    <t>ÍTEMS A EVALUAR</t>
  </si>
  <si>
    <t xml:space="preserve">CALIFICACIÓN </t>
  </si>
  <si>
    <t xml:space="preserve">OBSERVACIONES </t>
  </si>
  <si>
    <t>%</t>
  </si>
  <si>
    <t>A</t>
  </si>
  <si>
    <t>AR</t>
  </si>
  <si>
    <t>R</t>
  </si>
  <si>
    <t>1.1</t>
  </si>
  <si>
    <t>P</t>
  </si>
  <si>
    <t>1.2</t>
  </si>
  <si>
    <t>1.3</t>
  </si>
  <si>
    <t>SUB-TOTAL</t>
  </si>
  <si>
    <t>2.1</t>
  </si>
  <si>
    <t>2.2</t>
  </si>
  <si>
    <t>2.3</t>
  </si>
  <si>
    <t>2.4</t>
  </si>
  <si>
    <t>2.5</t>
  </si>
  <si>
    <t>2.6</t>
  </si>
  <si>
    <t>2.7</t>
  </si>
  <si>
    <t>2.9</t>
  </si>
  <si>
    <t>2.10</t>
  </si>
  <si>
    <t>2.11</t>
  </si>
  <si>
    <t>3.1</t>
  </si>
  <si>
    <t>3.2</t>
  </si>
  <si>
    <t>3.3</t>
  </si>
  <si>
    <t>3.4</t>
  </si>
  <si>
    <t>3.5</t>
  </si>
  <si>
    <t>% CUMPLIMIENTO</t>
  </si>
  <si>
    <t xml:space="preserve">Se da con la sumatoria de cada uno de los ítems </t>
  </si>
  <si>
    <t>Riesgo bajo</t>
  </si>
  <si>
    <t>Riesgo medio</t>
  </si>
  <si>
    <t>Riesgo alto</t>
  </si>
  <si>
    <t>Factor crítico:</t>
  </si>
  <si>
    <t>Cumplimiento igual o mayor al 95%.</t>
  </si>
  <si>
    <t xml:space="preserve">Otro. ¿Cuál? </t>
  </si>
  <si>
    <t>CONDICIONES GENERALES:</t>
  </si>
  <si>
    <t>·</t>
  </si>
  <si>
    <t>El puntaje asignado a un ítem que no aplica al establecimiento visitado, se sumará al puntaje total obtenido. En el campo de observaciones se especificará “No aplica”.</t>
  </si>
  <si>
    <t>Se realizará seguimiento al cumplimiento de todos los requerimientos registrados en el acta en la próxima visita.</t>
  </si>
  <si>
    <t>14. TIEMPO DE LA VISITA</t>
  </si>
  <si>
    <t xml:space="preserve">HORA DE INICIO </t>
  </si>
  <si>
    <t>HORA DE FINALIZACIÓN</t>
  </si>
  <si>
    <t>16. OBSERVACIONES O MANIFESTACIONES POR PARTE DEL PERSONAL DEL ESTABLECIMIENTO:</t>
  </si>
  <si>
    <t>17. FUNCIONARIOS DE SALUD:</t>
  </si>
  <si>
    <t>FIRMA:</t>
  </si>
  <si>
    <t>CARGO:</t>
  </si>
  <si>
    <t>18. QUIEN ATIENDE LA VISITA:</t>
  </si>
  <si>
    <t>Con la firma de la presente acta, autorizamos a la Gobernación de Antioquia a realizar cualquier notificación relacionada con la presente diligencia al correo electrónico especificado abajo:</t>
  </si>
  <si>
    <r>
      <t xml:space="preserve">PARA CONSTANCIA, PREVIA LECTURA Y RATIFICACIÓN DEL CONTENIDO DE LA PRESENTE ACTA, FIRMAN LOS FUNCIONARIOS QUE INTERVINIERON EN LA VISITA Y PERSONAL QUE LA ATIENDE POR PARTE DEL ESTABLECIMIENTO. DE LA PRESENTE ACTA SE DEJA COPIA EN PODER DE LA(S) PERSONA(S) QUE ATIENDE(N) LA VISITA. </t>
    </r>
    <r>
      <rPr>
        <b/>
        <sz val="7"/>
        <rFont val="Calibri"/>
        <family val="2"/>
        <scheme val="minor"/>
      </rPr>
      <t>Este documento debe permanecer en el inmueble y certifica acerca de las condiciones sanitarias para ser presentado a las diferentes autoridades competentes que lo soliciten, estando exento de todo pago (Decreto 2150/1995</t>
    </r>
    <r>
      <rPr>
        <b/>
        <sz val="5"/>
        <rFont val="Calibri"/>
        <family val="2"/>
        <scheme val="minor"/>
      </rPr>
      <t>).</t>
    </r>
  </si>
  <si>
    <t>GOBERNACIÓN DE ANTIOQUIA -   SECRETARÍA DE SALUD E INCLUSIÓN SOCIAL - Dirección de Salud Ambiental y Factores de Riesgo
Calle 42B 52-106 Piso 8, oficina 816 / Centro Administrativo Departamental José María Córdova (La Alpujarra)- Tels: (094) 3839861 - 3839862
“Entidad Vigilada Supersalud” Medellín – Colombia – Suramérica</t>
  </si>
  <si>
    <t>SEDES EVALUADAS:</t>
  </si>
  <si>
    <t>Código: FO-M2-P5-622</t>
  </si>
  <si>
    <t>Fecha Aprobación:</t>
  </si>
  <si>
    <t>MEDIANA</t>
  </si>
  <si>
    <t>FECHA DE LA ÚLTIMA VISITA FV:</t>
  </si>
  <si>
    <t>IMPLEMENTADO</t>
  </si>
  <si>
    <t>EN IMPLEMENTACIÓN</t>
  </si>
  <si>
    <t>NO IMPLEMENTADO</t>
  </si>
  <si>
    <t>DOCUMENTACIÓN</t>
  </si>
  <si>
    <t>IMPLEMENTACIÓN</t>
  </si>
  <si>
    <t>1.4</t>
  </si>
  <si>
    <t>1.5</t>
  </si>
  <si>
    <t>Programa de Farmacovigilancia institucional  (Objeto, Alcance, Responsables, Marco legal, Definiciones)</t>
  </si>
  <si>
    <t>Anexos  (Flujogramas, Instructivos, Guías complementarias)</t>
  </si>
  <si>
    <t>Posee estadísticas epidemiológicas sobre eventos adversos detectados en la institución, reportados al sistema nacional de Farmacovigilancia (Medición)</t>
  </si>
  <si>
    <t xml:space="preserve">1. Acceso disponible para todo el personal de salud y administrativo que participa en la atención del paciente. </t>
  </si>
  <si>
    <t xml:space="preserve">2. Campos minimos para el registro de información que incluye: datos del paciente afectado, medicamento sospechoso, evento adverso o problema relacionado con el medicamento ocurrido, información de quien realiza la notificación. La información suministrada en la notificación inicial debe permitir realizar la trazabilidad de la totalidad de la información requerida para el reporte del PRM en Vigiflow así como el respectivo análisis utilizando la metodologia para cada tipo de PRM. </t>
  </si>
  <si>
    <t xml:space="preserve">3. Garantiza en todo momento la trazabilidad de la información registrada. </t>
  </si>
  <si>
    <t>Se realizan actividades de divulgación y entrenamiento al personal de salud para el uso del mecanismo de notificación implementado.</t>
  </si>
  <si>
    <t>Se realiza implementacion de mecanismo para el reporte al interior de la institución de PRM ya sea en medios fisicos y/o electronicos que garantice:</t>
  </si>
  <si>
    <t xml:space="preserve">La institución implementa los mecanismos de reporte habilitados por Invima según lo dispuesto en la Circular 30000526-2021 de 2021. (Vigiflow, e-Reporting). </t>
  </si>
  <si>
    <t xml:space="preserve">Los reportes se encuentran cerrados y delegados dando cumplimiento a los tiempos de notificación establecidos para cada caso. </t>
  </si>
  <si>
    <t>3. IMPLEMENTACIÓN DEL PROGRAMA DE FARMACOVIGILANCIA</t>
  </si>
  <si>
    <t>IMPLEMENTACIÓN DEL PROGRAMA DE FARMACOVIGILANCIA</t>
  </si>
  <si>
    <t>2. DOCUMENTACIÓN DEL PROGRAMA DE FARMACOVIGILANCIA</t>
  </si>
  <si>
    <t>DOCUMENTACIÓN DEL PROGRAMA DE FARMACOVIGILANCIA</t>
  </si>
  <si>
    <t>2.8</t>
  </si>
  <si>
    <t>3.12</t>
  </si>
  <si>
    <t>3.14</t>
  </si>
  <si>
    <t>3.15</t>
  </si>
  <si>
    <t>3.16</t>
  </si>
  <si>
    <t>3.17</t>
  </si>
  <si>
    <t>3.18</t>
  </si>
  <si>
    <t>Criterio</t>
  </si>
  <si>
    <t>Puntaje Ajustado</t>
  </si>
  <si>
    <t>1-Normatividad</t>
  </si>
  <si>
    <t>2-Inscripción</t>
  </si>
  <si>
    <t>3-Mecanismos de Notificación</t>
  </si>
  <si>
    <t>4-Documentos de Farmacovigilancia</t>
  </si>
  <si>
    <t>5-Detección y Notificación</t>
  </si>
  <si>
    <t>6-Periodicidad de reportes</t>
  </si>
  <si>
    <t>7- Calidad y suficiencia de información</t>
  </si>
  <si>
    <t>8-Estadísticas</t>
  </si>
  <si>
    <t>9-Grupo multidisciplinario</t>
  </si>
  <si>
    <t>10-Revisión de alertas y medidas sanitarias</t>
  </si>
  <si>
    <t>11-Programas y estrategias</t>
  </si>
  <si>
    <t>12-Capacitación</t>
  </si>
  <si>
    <t>Criterios</t>
  </si>
  <si>
    <t>Logro alcanzado</t>
  </si>
  <si>
    <t>% Meta</t>
  </si>
  <si>
    <t>Críticos</t>
  </si>
  <si>
    <t>Mayores</t>
  </si>
  <si>
    <t>Menores</t>
  </si>
  <si>
    <t>Total</t>
  </si>
  <si>
    <t>PESO</t>
  </si>
  <si>
    <t>PUNTAJE</t>
  </si>
  <si>
    <t>Cumplimiento entre 64 % y 94,9 % o con imposición de medida de seguridad de decomiso o suspensión temporal de actividad, proceso o procedimiento.</t>
  </si>
  <si>
    <t xml:space="preserve">Cumplimiento menor a 64 %. Se da traslado a la Dirección de Calidad y Redes de Servicios de la Secretaría de Salud e Inclusión Social para lo de su competencia. </t>
  </si>
  <si>
    <t xml:space="preserve">           </t>
  </si>
  <si>
    <t>4. CUMPLIMIENTO POR COMPONENTE</t>
  </si>
  <si>
    <t>OBJETIVO</t>
  </si>
  <si>
    <t>JUSTIFICACIÓN FACTOR CRÍTICO:</t>
  </si>
  <si>
    <t>De conformidad con lo establecido en la legislación sanitaria vigente, especialmente la resolución 1403 de 2007, para el cumplimiento de las anteriores exigencias se concede un plazo INMEDIATO.</t>
  </si>
  <si>
    <t>5. CUMPLIMIENTO POR CRITERIO IPIFV</t>
  </si>
  <si>
    <t>6. LINEAS DE META DE IMPLEMENTACIÓN</t>
  </si>
  <si>
    <t>7. OBSERVACIONES Y OTRAS EXIGENCIAS:</t>
  </si>
  <si>
    <t>8. CONCEPTO DE LA VISITA PARA LA IMPLEMENTACIÓN DEL PROGRAMA DE FARMACOVIGILANCIA:</t>
  </si>
  <si>
    <t>TIENE SERVICIO DE VACUNACIÓN:</t>
  </si>
  <si>
    <t>NIT:</t>
  </si>
  <si>
    <t>Identificación de uno o varios factores críticos. Se afectará el concepto de la visita y el programa quedará como no implementado.</t>
  </si>
  <si>
    <t>EI</t>
  </si>
  <si>
    <t>NI</t>
  </si>
  <si>
    <t>La no implementación del programa de farmacovigilancia dará lugar a otorgar concepto FAVORABLE CON REQUERIMIENTOS, en el puntaje general del establecimiento.</t>
  </si>
  <si>
    <r>
      <t xml:space="preserve">La institución debe documentar e implementar un plan de mejora acorde a los requerimientos dejados, el cual será revisado en la proxima visita, por lo tanto </t>
    </r>
    <r>
      <rPr>
        <b/>
        <sz val="10"/>
        <color theme="1"/>
        <rFont val="Calibri"/>
        <family val="2"/>
        <scheme val="minor"/>
      </rPr>
      <t>NO</t>
    </r>
    <r>
      <rPr>
        <sz val="10"/>
        <color theme="1"/>
        <rFont val="Calibri"/>
        <family val="2"/>
        <scheme val="minor"/>
      </rPr>
      <t xml:space="preserve"> se debe enviar copia a la secretaria de salud.</t>
    </r>
  </si>
  <si>
    <t>Seguimiento a la implementación y sostenimiento del programa de farmacovigilancia en las instituciones prestadoras de servicios de salud del departamento de Antioquia de acuerdo a lo establecido en el Decreto 780 de 2016, Resolución 1403 de 2007, Resolución 3100 de 2019.</t>
  </si>
  <si>
    <t>La institución se encuentra inscrita a la Red Nacional de Farmacovigilancia y dicha inscripción se encuentra actualizada.</t>
  </si>
  <si>
    <t>Se tiene conocimientos sobre la normatividad que aplica a Farmacovigilancia (Decreto 780 de 2016, Resolución 1403 de 2007, Resolución 3100 de 2019, Circular 30000526-2021 de 2021) y demas normativa relacionada con proceso de implementación (Circulares departamentales).</t>
  </si>
  <si>
    <t>Se tienen conocimientos sobre la normatividad que aplica a la gestión de eventos adversos posteriores a la vacunación (Decreto 601 de 2021, Lineamiento general para la Gestión de EAPV en Colombia- Invima y Circulares Departamentales).</t>
  </si>
  <si>
    <t>El programa posee un procedimiento estandarizado para la detección, notificación, registro, procesamiento, análisis de la información y envío de reportes de eventos adversos a la entidad reguladora correspondiente. Que contenga lo siguiente:</t>
  </si>
  <si>
    <t xml:space="preserve">Metodologías de análisis aplicable para cada tipo de PRM, clasificación de gravedad. </t>
  </si>
  <si>
    <t>Incluyen formatos y/o mecanismos de registro de información para notificación interna de PRM  (Captura de información mínima requerida, Trazabilidad del caso), investigación y análisis.</t>
  </si>
  <si>
    <t>Proceso para reporte en Vigiflow (Acceso, Custodia de credenciales, Tutoriales de reporte, Cierre y delegación de PRM)</t>
  </si>
  <si>
    <t>Procedimiento estandarizado, Actividades y responsables (Metodología para detección, análisis, gestión, registro, procesamiento de eventos adversos, análisis clínico, periodicidad y notificación).</t>
  </si>
  <si>
    <t>Incluye tiempos de reporte al PNFV que contemple la gravedad del PRM (diferenciando tiempos de reporte de eventos por vacunas).</t>
  </si>
  <si>
    <t>Estadísticas e indicadores propios del programa de farmacovigilancia (Definición de indicadores, Proceso de gestión).</t>
  </si>
  <si>
    <t>1. RECURSO HUMANO, INSCRIPCIÓN Y USO DE HERRAMIENTAS</t>
  </si>
  <si>
    <t>1.6</t>
  </si>
  <si>
    <t xml:space="preserve">Se implementan acciones de busqueda activa de casos, incentivación de notificación y demas acciones que aborden el silencio epidemiológico en el reporte de PRM. 
Las acciones implementadas consideran la complejidad de los servicios que presta y los riesgos asociados a los medicamentos que usan. </t>
  </si>
  <si>
    <t xml:space="preserve">El personal que ejerce las funciones de farmacovigilancia se vincula activamente a las actividades de asesoría y asistencia técnica convocadas por la Entidad Territorial y el Invima en relación con uso seguro de medicamentos y farmacovigilancia. </t>
  </si>
  <si>
    <t xml:space="preserve">Se cumple con el programa continuo de capacitación a profesionales y trabajadores de la salud, que incluya, entre otros aspectos, temas de Farmacovigilancia como el perfil de seguridad de medicamentos/productos utilizados en la institución, normatividad, manejo de productos de alto riesgo,etc, </t>
  </si>
  <si>
    <t xml:space="preserve">Se evidencia implementación y ejecución continúa de los programas y/o estrategias de uso seguro de medicamentos dentro de la institución. Las estrategias implementadas abordan los riesgos identificados, tienen alcance a todos los procesos y servicios según aplique. </t>
  </si>
  <si>
    <t>Realiza gestión de las estadisticas epidemiológicas que incluya divulgación, toma de decisiones e implementación de acciones orientadas a su intervención según aplique. (Toma de decisiones.)</t>
  </si>
  <si>
    <t xml:space="preserve">Los reportes institucionales de sospechas de eventos adversos se remiten con la periodicidad establecida al Instituto Nacional de Vigilancia de Medicamentos y Alimentos – Invima o quien haga sus veces y a la entidad territorial de salud correspondiente, acorde a sus indicaciones: “No serios se hará hasta dentro de los cinco (5) días siguientes al vencimiento del mes que se informa. SERIOS: dentro de las setenta y dos (72) horas siguientes a su aparición.”
EAPV grave notificar en SIVIGILA o en Vigiflow, según corresponda, en las primeras 24 horas de identificado el evento. EAPV leve o no grave: Notificar en 7 días hábiles en el sistema VigiFlow®. </t>
  </si>
  <si>
    <t>Los reportes que se realizan de eventos adversos en Vigiflow, cuentan con información clara, coherente y suficiente, realizan las clasificaciones propias del programa de farmacovigilancia usando las metodologías dispuestas para cada tipo de PRM, la información aportada soporta los análisis y clasificaciones realizadas (gravedad y causalidad).</t>
  </si>
  <si>
    <t xml:space="preserve">Se evidencia articulación del programa de farmacovigilancia con otros programas que involucran gestión de riesgos asociados a medicamentos (seguridad del paciente, PROA, Programa ampliado de inmunizacion-PAI, atención farmacéutica, vigilancia epidemiológica, entre otros). </t>
  </si>
  <si>
    <t>1.7</t>
  </si>
  <si>
    <t xml:space="preserve">ACTA PARA EVALUACIÓN DE IMPLEMENTACIÓN DE LOS PROGRAMAS INSTITUCIONALES DE FARMACOVIGILANCIA 
</t>
  </si>
  <si>
    <t>CALIFICACIÓN:(A) Aceptable; (AR) Aceptable con requerimientos; (I) Inaceptable, (R)Resultado obtenido.</t>
  </si>
  <si>
    <t>El referente del programa y/o el personal de apoyo cuenta con entrenamiento en el uso del sistema de notificación implementado, aprobación de curso de Vigiflow y MedDra disponible en aula virtual de Invima, con una vigencia no mayor a 2 años.</t>
  </si>
  <si>
    <t>Se encuentra definido y formalmente conformado el grupo multidisciplinario de apoyo al Programa de Farmacovigilancia, dentro cuyas funciones se establece la contribución a la evaluación de los eventos adversos a medicamentos reportados, definición de acciones de intervención y promoción del programa de farmacovigilancia.</t>
  </si>
  <si>
    <t>Incluye información de las estrategias de uso seguro de medicamentos implementadas en la institución con su respectiva ruta y/o referencia de consulta.</t>
  </si>
  <si>
    <t>Farmacovigilancia de vacunas (Inclusión específica en todas las partes del proceso)- aplica para todos los prestadores con especificidad para los que cuentan con servicio de vacunación.</t>
  </si>
  <si>
    <t>Se evidencia implementación de proceso de investigación del PRM, registro de la información derivada de dicho proceso,  clasificación y análisis usando las metodológias dispuestas según el tipo de PRM.</t>
  </si>
  <si>
    <t xml:space="preserve">4. Trazabilidad del registro del evento en Vigiflow. </t>
  </si>
  <si>
    <t>El comité de apoyo interdisciplinario realiza análisis de los casos graves de todos los PRM usando las metodologías dispuestas para cada tipo de PRM (incluye análisis conjunto con personal del proceso involucrado en casos evitables).</t>
  </si>
  <si>
    <t>El comité interdisciplinario de apoyo, como resultado de los procesos de análisis de PRM y el seguimiento a las estadisiticas que se generan, participa en la definición de acciones de intervención, emisión de politicas institucionales orientadas a  prevenir los errores de medicación, promover el uso seguro de medicamentos e incentivar la farmacovigilancia en la institución.</t>
  </si>
  <si>
    <t>3.6</t>
  </si>
  <si>
    <t>3.7</t>
  </si>
  <si>
    <t>3.8</t>
  </si>
  <si>
    <t xml:space="preserve">Se tienen documentados y socializadados programas y/o estrategias de uso seguro de medicamentos dentro de la institución, relacionadas con el uso seguro de los medicamentos con alcance a medicamentos de alto riesgo, medicamentos LASA, optimización de antimicrobianos, identificación y mitigación del riesgo asociado al uso de medicamentos, a través de guías de uso seguro, protocolos de administración, información de estabilidad de medicamentos, seguimiento fármaco-terapéutico, guías de identificación de interacciones, entre otras estrategias.
Si la IPS realiza vacunación, implementa estrategias para evitar el riesgo de confusión entre biologicos LASA.
Si la IPS cuenta con administración de quimioterapia: validación de formulación de quimioterapia, protocolos de administración, educación a pacientes, seguimiento farmacoterapéutico. </t>
  </si>
  <si>
    <t xml:space="preserve">Se realiza divulgación de las alertas sanitarias e informes de seguridad con el personal asistencial y los pacientes e implementa mecanismos para evaluar el impacto de la estrategia implementada. </t>
  </si>
  <si>
    <t>Revisión y difusión de alertas sanitarias  (Procedimiento, Periodicidad, Responsable, Registro, Difusión institucional, Alertas del Invima y otros entes)</t>
  </si>
  <si>
    <t xml:space="preserve">Conserva registros de consulta, seguimiento y gestión de las alertas sanitarias e informes de seguridad, así como de las acciones implementadas según aplica. </t>
  </si>
  <si>
    <t xml:space="preserve">Se cuenta con un programa continuo de capacitación que involucra a todos los profesionales y trabajadores de la salud y que incluye temas de Farmacovigilancia como el perfil de seguridad de medicamentos/productos utilizados en la institución, normatividad, manejo de productos de alto riesgo. </t>
  </si>
  <si>
    <t>inscripción</t>
  </si>
  <si>
    <t>grupo de apoyo</t>
  </si>
  <si>
    <t>noramtividad</t>
  </si>
  <si>
    <t>mecanismos notificación</t>
  </si>
  <si>
    <t>programas y estrategis</t>
  </si>
  <si>
    <t>Negación o ausencia de respuesta a requerimientos de información por parte de la Entidad Territorial relacionada con investigación de PRM.</t>
  </si>
  <si>
    <t xml:space="preserve">Evidencia de no generación de intervenciones derivadas de los eventos adversos a medicamentos que se identifican en la institución. </t>
  </si>
  <si>
    <t>Atención a queja o denuncia con evidencia de prácticas inadecuadas en el uso de medicamentos que ponen en riesgo la salud.</t>
  </si>
  <si>
    <t>Evidencia de PRM identificados en la institución y ausencia de reporte obligatorio al Programa Nacional de Farmacovigilancia.</t>
  </si>
  <si>
    <t>Atención de paciente con evento adverso a medicamento  que no fue identificado ni gestionado por la institución.</t>
  </si>
  <si>
    <t>Los factores críticos son situaciones relacionadas con riesgos derivados de la no implementación del programa de farmacovigilancia y la inadecuada gestión de los  problemas relacionados con medicamentos, por lo tanto, se asigna el estado "No implementado", independientemente de los demás aspectos revisados.</t>
  </si>
  <si>
    <t>RECURSO HUMANO, INSCRIPCIÓN Y USO DE HERRAMIENTAS</t>
  </si>
  <si>
    <t xml:space="preserve">Si cuenta con otras sedes en el Territorio, cuentan con soporte de inscripción actualizada.  </t>
  </si>
  <si>
    <t>1.8</t>
  </si>
  <si>
    <t>3.9</t>
  </si>
  <si>
    <t>3.10</t>
  </si>
  <si>
    <t>3.11</t>
  </si>
  <si>
    <t>3.13</t>
  </si>
  <si>
    <t>RECURSO HUMANO, REGISTRO Y USO DE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</si>
</sst>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000000"/>
      <name val="Calibri"/>
      <family val="2"/>
    </font>
    <font>
      <b/>
      <sz val="11"/>
      <color rgb="FF000000"/>
      <name val="Calibri"/>
      <family val="2"/>
    </font>
    <font>
      <b/>
      <sz val="8"/>
      <name val="Calibri"/>
      <family val="2"/>
    </font>
    <font>
      <b/>
      <sz val="8"/>
      <color rgb="FF000000"/>
      <name val="Calibri"/>
      <family val="2"/>
    </font>
    <font>
      <sz val="8"/>
      <color rgb="FF000000"/>
      <name val="Calibri"/>
      <family val="2"/>
    </font>
    <font>
      <b/>
      <sz val="10"/>
      <color rgb="FF000000"/>
      <name val="Calibri"/>
      <family val="2"/>
    </font>
    <font>
      <b/>
      <sz val="14"/>
      <color rgb="FF000000"/>
      <name val="Calibri"/>
      <family val="2"/>
    </font>
    <font>
      <sz val="10"/>
      <color rgb="FF000000"/>
      <name val="Calibri"/>
      <family val="2"/>
    </font>
    <font>
      <b/>
      <sz val="11"/>
      <name val="Calibri"/>
      <family val="2"/>
    </font>
    <font>
      <sz val="8"/>
      <color theme="1"/>
      <name val="Calibri"/>
      <family val="2"/>
      <scheme val="minor"/>
    </font>
    <font>
      <sz val="10"/>
      <color theme="1"/>
      <name val="Calibri"/>
      <family val="2"/>
      <scheme val="minor"/>
    </font>
    <font>
      <b/>
      <sz val="11"/>
      <name val="Calibri"/>
      <family val="2"/>
      <scheme val="minor"/>
    </font>
    <font>
      <b/>
      <sz val="11"/>
      <color theme="1"/>
      <name val="Calibri"/>
      <family val="2"/>
      <scheme val="minor"/>
    </font>
    <font>
      <sz val="8"/>
      <name val="Calibri"/>
      <family val="2"/>
      <scheme val="minor"/>
    </font>
    <font>
      <b/>
      <sz val="9"/>
      <color rgb="FF000000"/>
      <name val="Calibri"/>
      <family val="2"/>
    </font>
    <font>
      <b/>
      <sz val="12"/>
      <name val="Calibri"/>
      <family val="2"/>
    </font>
    <font>
      <sz val="9"/>
      <color rgb="FF000000"/>
      <name val="Calibri"/>
      <family val="2"/>
    </font>
    <font>
      <sz val="10"/>
      <color rgb="FF000000"/>
      <name val="Calibri"/>
      <family val="2"/>
      <scheme val="minor"/>
    </font>
    <font>
      <sz val="26"/>
      <color theme="1"/>
      <name val="Calibri"/>
      <family val="2"/>
      <scheme val="minor"/>
    </font>
    <font>
      <b/>
      <sz val="8"/>
      <color theme="1"/>
      <name val="Calibri"/>
      <family val="2"/>
      <scheme val="minor"/>
    </font>
    <font>
      <sz val="11"/>
      <name val="Calibri"/>
      <family val="2"/>
      <scheme val="minor"/>
    </font>
    <font>
      <b/>
      <sz val="8"/>
      <name val="Calibri"/>
      <family val="2"/>
      <scheme val="minor"/>
    </font>
    <font>
      <b/>
      <sz val="7"/>
      <name val="Calibri"/>
      <family val="2"/>
      <scheme val="minor"/>
    </font>
    <font>
      <b/>
      <sz val="5"/>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sz val="11"/>
      <color theme="3"/>
      <name val="Calibri"/>
      <family val="2"/>
      <scheme val="minor"/>
    </font>
    <font>
      <sz val="11"/>
      <color theme="9" tint="-0.249977111117893"/>
      <name val="Calibri"/>
      <family val="2"/>
      <scheme val="minor"/>
    </font>
    <font>
      <sz val="11"/>
      <color theme="3" tint="0.39997558519241921"/>
      <name val="Calibri"/>
      <family val="2"/>
      <scheme val="minor"/>
    </font>
    <font>
      <b/>
      <sz val="10"/>
      <color theme="1"/>
      <name val="Calibri"/>
      <family val="2"/>
      <scheme val="minor"/>
    </font>
    <font>
      <sz val="10"/>
      <color theme="1"/>
      <name val="Calibri"/>
      <family val="2"/>
    </font>
    <font>
      <sz val="9"/>
      <color theme="1"/>
      <name val="Calibri"/>
      <family val="2"/>
    </font>
    <font>
      <b/>
      <sz val="11"/>
      <color theme="1"/>
      <name val="Calibri"/>
      <family val="2"/>
    </font>
  </fonts>
  <fills count="13">
    <fill>
      <patternFill patternType="none"/>
    </fill>
    <fill>
      <patternFill patternType="gray125"/>
    </fill>
    <fill>
      <patternFill patternType="solid">
        <fgColor rgb="FFE8E8E8"/>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249977111117893"/>
        <bgColor indexed="64"/>
      </patternFill>
    </fill>
    <fill>
      <patternFill patternType="solid">
        <fgColor rgb="FF00B050"/>
        <bgColor indexed="64"/>
      </patternFill>
    </fill>
    <fill>
      <patternFill patternType="solid">
        <fgColor rgb="FF7030A0"/>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medium">
        <color rgb="FF000000"/>
      </left>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style="thin">
        <color rgb="FF000000"/>
      </left>
      <right/>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thin">
        <color indexed="64"/>
      </left>
      <right style="medium">
        <color rgb="FF000000"/>
      </right>
      <top/>
      <bottom style="thin">
        <color indexed="64"/>
      </bottom>
      <diagonal/>
    </border>
    <border>
      <left style="thin">
        <color rgb="FF000000"/>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style="medium">
        <color indexed="64"/>
      </top>
      <bottom style="thin">
        <color indexed="64"/>
      </bottom>
      <diagonal/>
    </border>
  </borders>
  <cellStyleXfs count="2">
    <xf numFmtId="0" fontId="0" fillId="0" borderId="0"/>
    <xf numFmtId="9" fontId="27" fillId="0" borderId="0" applyFont="0" applyFill="0" applyBorder="0" applyAlignment="0" applyProtection="0"/>
  </cellStyleXfs>
  <cellXfs count="410">
    <xf numFmtId="0" fontId="0" fillId="0" borderId="0" xfId="0"/>
    <xf numFmtId="0" fontId="2" fillId="0" borderId="8" xfId="0" applyFont="1" applyBorder="1" applyAlignment="1">
      <alignment horizontal="right" vertical="center"/>
    </xf>
    <xf numFmtId="0" fontId="0" fillId="0" borderId="8" xfId="0" applyBorder="1" applyAlignment="1">
      <alignment horizontal="right" vertical="center"/>
    </xf>
    <xf numFmtId="0" fontId="0" fillId="0" borderId="8" xfId="0" applyBorder="1"/>
    <xf numFmtId="0" fontId="2" fillId="3" borderId="53" xfId="0" applyFont="1" applyFill="1" applyBorder="1" applyAlignment="1">
      <alignment horizontal="center" vertical="center"/>
    </xf>
    <xf numFmtId="0" fontId="7" fillId="3" borderId="53" xfId="0" applyFont="1" applyFill="1" applyBorder="1" applyAlignment="1">
      <alignment horizontal="center" vertical="center"/>
    </xf>
    <xf numFmtId="0" fontId="3" fillId="0" borderId="17" xfId="0" applyFont="1" applyBorder="1" applyAlignment="1">
      <alignment vertical="center" wrapText="1"/>
    </xf>
    <xf numFmtId="0" fontId="20" fillId="0" borderId="17" xfId="0" applyFont="1" applyBorder="1" applyAlignment="1" applyProtection="1">
      <alignment vertical="center" wrapText="1"/>
      <protection locked="0"/>
    </xf>
    <xf numFmtId="0" fontId="25" fillId="0" borderId="8" xfId="0" applyFont="1" applyBorder="1" applyAlignment="1" applyProtection="1">
      <alignment horizontal="center" vertical="center"/>
      <protection locked="0"/>
    </xf>
    <xf numFmtId="0" fontId="0" fillId="0" borderId="0" xfId="0" applyProtection="1">
      <protection locked="0"/>
    </xf>
    <xf numFmtId="0" fontId="0" fillId="0" borderId="0" xfId="0" applyAlignment="1">
      <alignment vertical="center"/>
    </xf>
    <xf numFmtId="0" fontId="19" fillId="0" borderId="79" xfId="0" applyFont="1" applyBorder="1" applyAlignment="1">
      <alignment horizontal="center" vertical="center"/>
    </xf>
    <xf numFmtId="0" fontId="0" fillId="0" borderId="0" xfId="0" applyAlignment="1">
      <alignment horizontal="center"/>
    </xf>
    <xf numFmtId="0" fontId="2" fillId="0" borderId="21" xfId="0" applyFont="1" applyBorder="1" applyAlignment="1">
      <alignment horizontal="center" vertical="center"/>
    </xf>
    <xf numFmtId="0" fontId="2" fillId="0" borderId="8" xfId="0" applyFont="1" applyBorder="1" applyAlignment="1" applyProtection="1">
      <alignment horizontal="center" vertical="center"/>
      <protection locked="0"/>
    </xf>
    <xf numFmtId="0" fontId="0" fillId="0" borderId="30" xfId="0" applyFill="1" applyBorder="1"/>
    <xf numFmtId="0" fontId="2" fillId="0" borderId="30" xfId="0" applyFont="1" applyFill="1" applyBorder="1" applyAlignment="1">
      <alignment horizontal="right" vertical="center"/>
    </xf>
    <xf numFmtId="0" fontId="0" fillId="0" borderId="30" xfId="0" applyFill="1" applyBorder="1" applyAlignment="1">
      <alignment horizontal="right" vertical="center"/>
    </xf>
    <xf numFmtId="0" fontId="7" fillId="3" borderId="41" xfId="0" applyFont="1" applyFill="1" applyBorder="1" applyAlignment="1">
      <alignment horizontal="center" vertical="center"/>
    </xf>
    <xf numFmtId="0" fontId="2" fillId="0" borderId="29" xfId="0" applyFont="1" applyBorder="1" applyAlignment="1" applyProtection="1">
      <alignment horizontal="center" vertical="center"/>
      <protection locked="0"/>
    </xf>
    <xf numFmtId="0" fontId="2" fillId="0" borderId="26" xfId="0" applyFont="1" applyBorder="1" applyAlignment="1">
      <alignment horizontal="center" vertical="center"/>
    </xf>
    <xf numFmtId="0" fontId="9" fillId="0" borderId="26" xfId="0" applyFont="1" applyBorder="1" applyAlignment="1">
      <alignment horizontal="center" vertical="center"/>
    </xf>
    <xf numFmtId="0" fontId="7" fillId="3" borderId="40" xfId="0" applyFont="1" applyFill="1" applyBorder="1" applyAlignment="1">
      <alignment horizontal="center" vertical="center"/>
    </xf>
    <xf numFmtId="0" fontId="2" fillId="0" borderId="21" xfId="0" applyFont="1" applyBorder="1" applyAlignment="1">
      <alignment vertical="center"/>
    </xf>
    <xf numFmtId="0" fontId="2" fillId="0" borderId="11" xfId="0" applyFont="1" applyBorder="1" applyAlignment="1">
      <alignment horizontal="center" vertical="center"/>
    </xf>
    <xf numFmtId="0" fontId="2" fillId="0" borderId="38" xfId="0" applyFont="1" applyBorder="1" applyAlignment="1">
      <alignment vertical="center"/>
    </xf>
    <xf numFmtId="0" fontId="13" fillId="5" borderId="8" xfId="0" applyFont="1" applyFill="1" applyBorder="1" applyAlignment="1">
      <alignment horizontal="center" vertical="center"/>
    </xf>
    <xf numFmtId="0" fontId="13" fillId="5" borderId="8" xfId="0" applyFont="1" applyFill="1" applyBorder="1" applyAlignment="1">
      <alignment horizontal="center" vertical="center" wrapText="1"/>
    </xf>
    <xf numFmtId="0" fontId="0" fillId="0" borderId="8" xfId="0" applyBorder="1" applyAlignment="1">
      <alignment horizontal="left"/>
    </xf>
    <xf numFmtId="9" fontId="28" fillId="4" borderId="8" xfId="1" applyFont="1" applyFill="1" applyBorder="1" applyAlignment="1">
      <alignment horizontal="center" vertical="center"/>
    </xf>
    <xf numFmtId="9" fontId="0" fillId="0" borderId="8" xfId="0" applyNumberFormat="1" applyBorder="1"/>
    <xf numFmtId="9" fontId="0" fillId="0" borderId="8" xfId="0" applyNumberFormat="1" applyBorder="1" applyAlignment="1">
      <alignment horizontal="right"/>
    </xf>
    <xf numFmtId="0" fontId="13" fillId="6" borderId="8" xfId="0" applyFont="1" applyFill="1" applyBorder="1" applyAlignment="1">
      <alignment horizontal="center" vertical="center" wrapText="1"/>
    </xf>
    <xf numFmtId="0" fontId="30" fillId="0" borderId="8" xfId="0" applyFont="1" applyBorder="1" applyAlignment="1">
      <alignment horizontal="left"/>
    </xf>
    <xf numFmtId="0" fontId="29" fillId="0" borderId="8" xfId="0" applyFont="1" applyBorder="1" applyAlignment="1">
      <alignment horizontal="left"/>
    </xf>
    <xf numFmtId="0" fontId="0" fillId="0" borderId="0" xfId="0" applyNumberFormat="1"/>
    <xf numFmtId="10" fontId="0" fillId="0" borderId="8" xfId="1" applyNumberFormat="1" applyFont="1" applyBorder="1" applyAlignment="1">
      <alignment horizontal="center" vertical="center"/>
    </xf>
    <xf numFmtId="0" fontId="10" fillId="0" borderId="24"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9" fillId="0" borderId="26"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pplyProtection="1">
      <alignment horizontal="center" vertical="center"/>
      <protection locked="0"/>
    </xf>
    <xf numFmtId="0" fontId="9" fillId="0" borderId="26"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pplyProtection="1">
      <alignment horizontal="center" vertical="center"/>
      <protection locked="0"/>
    </xf>
    <xf numFmtId="0" fontId="2" fillId="0" borderId="31" xfId="0" applyFont="1" applyFill="1" applyBorder="1" applyAlignment="1">
      <alignment horizontal="center" vertical="center"/>
    </xf>
    <xf numFmtId="0" fontId="9" fillId="0" borderId="26"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pplyProtection="1">
      <alignment horizontal="center" vertical="center"/>
      <protection locked="0"/>
    </xf>
    <xf numFmtId="0" fontId="0" fillId="8" borderId="0" xfId="0" applyFill="1"/>
    <xf numFmtId="0" fontId="0" fillId="7" borderId="0" xfId="0" applyFill="1"/>
    <xf numFmtId="0" fontId="0" fillId="9" borderId="0" xfId="0" applyFill="1"/>
    <xf numFmtId="0" fontId="0" fillId="10" borderId="0" xfId="0" applyFill="1"/>
    <xf numFmtId="0" fontId="0" fillId="11" borderId="0" xfId="0" applyFill="1"/>
    <xf numFmtId="0" fontId="0" fillId="12" borderId="0" xfId="0" applyFill="1"/>
    <xf numFmtId="0" fontId="2" fillId="0" borderId="31" xfId="0" applyFont="1" applyBorder="1" applyAlignment="1">
      <alignment horizontal="center" vertical="center"/>
    </xf>
    <xf numFmtId="0" fontId="2" fillId="0" borderId="38" xfId="0" applyFont="1" applyFill="1" applyBorder="1" applyAlignment="1">
      <alignment vertical="center"/>
    </xf>
    <xf numFmtId="0" fontId="9" fillId="0" borderId="26"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pplyProtection="1">
      <alignment horizontal="center" vertical="center"/>
      <protection locked="0"/>
    </xf>
    <xf numFmtId="0" fontId="34" fillId="0" borderId="26" xfId="0" applyFont="1" applyBorder="1" applyAlignment="1">
      <alignment horizontal="center" vertical="center"/>
    </xf>
    <xf numFmtId="0" fontId="2" fillId="0" borderId="30" xfId="0" applyFont="1" applyBorder="1" applyAlignment="1" applyProtection="1">
      <alignment horizontal="center" vertical="center"/>
      <protection locked="0"/>
    </xf>
    <xf numFmtId="0" fontId="2" fillId="2" borderId="43" xfId="0" applyFont="1" applyFill="1" applyBorder="1" applyAlignment="1">
      <alignment horizontal="center" vertical="center" textRotation="90"/>
    </xf>
    <xf numFmtId="0" fontId="2" fillId="2" borderId="44" xfId="0" applyFont="1" applyFill="1" applyBorder="1" applyAlignment="1">
      <alignment horizontal="center" vertical="center" textRotation="90"/>
    </xf>
    <xf numFmtId="0" fontId="2" fillId="2" borderId="45" xfId="0" applyFont="1" applyFill="1" applyBorder="1" applyAlignment="1">
      <alignment horizontal="center" vertical="center" textRotation="90"/>
    </xf>
    <xf numFmtId="0" fontId="2" fillId="0" borderId="57"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31" xfId="0" applyFont="1" applyFill="1" applyBorder="1" applyAlignment="1">
      <alignment horizontal="center" vertical="center"/>
    </xf>
    <xf numFmtId="0" fontId="11" fillId="0" borderId="34" xfId="0" applyFont="1" applyBorder="1" applyAlignment="1" applyProtection="1">
      <alignment horizontal="left" vertical="top" wrapText="1"/>
      <protection locked="0"/>
    </xf>
    <xf numFmtId="0" fontId="11" fillId="0" borderId="3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8" fillId="0" borderId="17" xfId="0" applyFont="1" applyBorder="1" applyAlignment="1">
      <alignment horizontal="left" vertical="top" wrapText="1"/>
    </xf>
    <xf numFmtId="0" fontId="8" fillId="0" borderId="24" xfId="0" applyFont="1" applyBorder="1" applyAlignment="1">
      <alignment horizontal="left" vertical="top" wrapText="1"/>
    </xf>
    <xf numFmtId="0" fontId="8" fillId="0" borderId="21" xfId="0" applyFont="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top" wrapText="1"/>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11" fillId="0" borderId="50"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64"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8" fillId="0" borderId="3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33"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38" xfId="0" applyFont="1" applyFill="1" applyBorder="1" applyAlignment="1">
      <alignment horizontal="left" vertical="top" wrapText="1"/>
    </xf>
    <xf numFmtId="0" fontId="0" fillId="0" borderId="0" xfId="0" applyAlignment="1">
      <alignment horizontal="center"/>
    </xf>
    <xf numFmtId="0" fontId="10" fillId="0" borderId="39"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0" fillId="0" borderId="62" xfId="0" applyBorder="1" applyAlignment="1">
      <alignment horizontal="left"/>
    </xf>
    <xf numFmtId="0" fontId="0" fillId="0" borderId="2" xfId="0" applyBorder="1" applyAlignment="1">
      <alignment horizontal="left"/>
    </xf>
    <xf numFmtId="0" fontId="11" fillId="0" borderId="42"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25"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0" fillId="0" borderId="7" xfId="0" applyBorder="1" applyAlignment="1">
      <alignment horizontal="center"/>
    </xf>
    <xf numFmtId="0" fontId="22" fillId="0" borderId="39" xfId="0" applyFont="1" applyBorder="1" applyAlignment="1">
      <alignment horizontal="center" wrapText="1"/>
    </xf>
    <xf numFmtId="0" fontId="22" fillId="0" borderId="40" xfId="0" applyFont="1" applyBorder="1" applyAlignment="1">
      <alignment horizontal="center" wrapText="1"/>
    </xf>
    <xf numFmtId="0" fontId="22" fillId="0" borderId="41" xfId="0" applyFont="1" applyBorder="1" applyAlignment="1">
      <alignment horizontal="center" wrapText="1"/>
    </xf>
    <xf numFmtId="0" fontId="1" fillId="0" borderId="11" xfId="0" applyFont="1" applyBorder="1" applyAlignment="1">
      <alignment horizontal="left" vertical="center" wrapText="1"/>
    </xf>
    <xf numFmtId="0" fontId="1" fillId="0" borderId="8" xfId="0" applyFont="1" applyBorder="1" applyAlignment="1">
      <alignment horizontal="left" vertical="center" wrapText="1"/>
    </xf>
    <xf numFmtId="0" fontId="11" fillId="0" borderId="8"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1" fillId="3" borderId="4" xfId="0" applyFont="1" applyFill="1" applyBorder="1" applyAlignment="1">
      <alignment horizontal="center" wrapText="1"/>
    </xf>
    <xf numFmtId="0" fontId="21" fillId="3" borderId="5" xfId="0" applyFont="1" applyFill="1" applyBorder="1" applyAlignment="1">
      <alignment horizontal="center" wrapText="1"/>
    </xf>
    <xf numFmtId="0" fontId="21" fillId="3" borderId="6" xfId="0" applyFont="1" applyFill="1" applyBorder="1" applyAlignment="1">
      <alignment horizontal="center" wrapText="1"/>
    </xf>
    <xf numFmtId="0" fontId="1" fillId="0" borderId="31"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1" fillId="0" borderId="8" xfId="0" applyFont="1" applyBorder="1" applyAlignment="1" applyProtection="1">
      <alignment horizontal="center" vertical="center"/>
      <protection locked="0"/>
    </xf>
    <xf numFmtId="0" fontId="0" fillId="0" borderId="5" xfId="0" applyBorder="1" applyAlignment="1">
      <alignment horizontal="center"/>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11" fillId="0" borderId="63"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70"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8" fillId="0" borderId="6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11" fillId="0" borderId="42" xfId="0" applyFont="1" applyBorder="1" applyAlignment="1" applyProtection="1">
      <alignment horizontal="center" vertical="center"/>
      <protection locked="0"/>
    </xf>
    <xf numFmtId="0" fontId="8" fillId="0" borderId="34" xfId="0" applyFont="1" applyBorder="1" applyAlignment="1">
      <alignment horizontal="center" vertical="center" wrapText="1"/>
    </xf>
    <xf numFmtId="0" fontId="11" fillId="0" borderId="66" xfId="0" applyFont="1" applyBorder="1" applyAlignment="1" applyProtection="1">
      <alignment horizontal="center" vertical="center"/>
      <protection locked="0"/>
    </xf>
    <xf numFmtId="0" fontId="18" fillId="0" borderId="79" xfId="0" applyFont="1" applyBorder="1" applyAlignment="1">
      <alignment horizontal="left" vertical="center"/>
    </xf>
    <xf numFmtId="0" fontId="18" fillId="0" borderId="0" xfId="0" applyFont="1" applyAlignment="1">
      <alignment horizontal="left" vertical="center"/>
    </xf>
    <xf numFmtId="0" fontId="18" fillId="0" borderId="80" xfId="0" applyFont="1" applyBorder="1" applyAlignment="1">
      <alignment horizontal="left" vertical="center"/>
    </xf>
    <xf numFmtId="0" fontId="18" fillId="0" borderId="0" xfId="0" applyFont="1" applyAlignment="1">
      <alignment horizontal="left" vertical="center" wrapText="1"/>
    </xf>
    <xf numFmtId="0" fontId="18" fillId="0" borderId="80" xfId="0" applyFont="1" applyBorder="1" applyAlignment="1">
      <alignment horizontal="left" vertical="center" wrapText="1"/>
    </xf>
    <xf numFmtId="0" fontId="11" fillId="0" borderId="0" xfId="0" applyFont="1" applyAlignment="1">
      <alignment horizontal="left"/>
    </xf>
    <xf numFmtId="0" fontId="11" fillId="0" borderId="80" xfId="0" applyFont="1" applyBorder="1" applyAlignment="1">
      <alignment horizontal="left"/>
    </xf>
    <xf numFmtId="0" fontId="11" fillId="0" borderId="0" xfId="0" applyFont="1" applyAlignment="1">
      <alignment horizontal="left" wrapText="1"/>
    </xf>
    <xf numFmtId="0" fontId="11" fillId="0" borderId="80" xfId="0" applyFont="1" applyBorder="1" applyAlignment="1">
      <alignment horizontal="left" wrapText="1"/>
    </xf>
    <xf numFmtId="0" fontId="14" fillId="0" borderId="65"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0" fillId="0" borderId="79" xfId="0" applyBorder="1" applyAlignment="1">
      <alignment horizontal="center"/>
    </xf>
    <xf numFmtId="0" fontId="0" fillId="0" borderId="80" xfId="0" applyBorder="1" applyAlignment="1">
      <alignment horizontal="center"/>
    </xf>
    <xf numFmtId="0" fontId="33" fillId="0" borderId="8" xfId="0" applyFont="1" applyBorder="1" applyAlignment="1">
      <alignment horizontal="left" vertical="center" wrapText="1"/>
    </xf>
    <xf numFmtId="0" fontId="33" fillId="0" borderId="77" xfId="0" applyFont="1" applyBorder="1" applyAlignment="1">
      <alignment horizontal="left" vertical="center" wrapText="1"/>
    </xf>
    <xf numFmtId="0" fontId="17" fillId="0" borderId="8" xfId="0" applyFont="1" applyBorder="1" applyAlignment="1">
      <alignment horizontal="left" vertical="center" wrapText="1"/>
    </xf>
    <xf numFmtId="0" fontId="17" fillId="0" borderId="77" xfId="0" applyFont="1" applyBorder="1" applyAlignment="1">
      <alignment horizontal="left" vertical="center" wrapText="1"/>
    </xf>
    <xf numFmtId="0" fontId="8" fillId="0" borderId="79" xfId="0" applyFont="1" applyBorder="1" applyAlignment="1">
      <alignment horizontal="left" vertical="center" wrapText="1"/>
    </xf>
    <xf numFmtId="0" fontId="8" fillId="0" borderId="0" xfId="0" applyFont="1" applyAlignment="1">
      <alignment horizontal="left" vertical="center" wrapText="1"/>
    </xf>
    <xf numFmtId="0" fontId="8" fillId="0" borderId="80" xfId="0" applyFont="1" applyBorder="1" applyAlignment="1">
      <alignment horizontal="left" vertical="center" wrapText="1"/>
    </xf>
    <xf numFmtId="0" fontId="6" fillId="0" borderId="76"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4" xfId="0" applyFont="1" applyBorder="1" applyAlignment="1">
      <alignment horizontal="left" vertical="center" wrapText="1"/>
    </xf>
    <xf numFmtId="0" fontId="17" fillId="0" borderId="78" xfId="0" applyFont="1" applyBorder="1" applyAlignment="1">
      <alignment horizontal="left"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7" fillId="0" borderId="8" xfId="0" applyFont="1" applyBorder="1" applyAlignment="1">
      <alignment horizontal="center" vertical="center" wrapText="1"/>
    </xf>
    <xf numFmtId="0" fontId="11" fillId="0" borderId="8"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5" fillId="0" borderId="76"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8" xfId="0" applyFont="1" applyBorder="1" applyAlignment="1">
      <alignment horizontal="center" vertical="center"/>
    </xf>
    <xf numFmtId="0" fontId="8" fillId="0" borderId="8" xfId="0" applyFont="1" applyBorder="1" applyAlignment="1">
      <alignment horizontal="left" vertical="center" wrapText="1"/>
    </xf>
    <xf numFmtId="0" fontId="8" fillId="0" borderId="77" xfId="0" applyFont="1" applyBorder="1" applyAlignment="1">
      <alignment horizontal="left" vertical="center"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6" xfId="0" applyFont="1" applyFill="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2" fillId="3" borderId="82" xfId="0" applyFont="1" applyFill="1" applyBorder="1" applyAlignment="1">
      <alignment horizontal="center"/>
    </xf>
    <xf numFmtId="0" fontId="12" fillId="3" borderId="83" xfId="0" applyFont="1" applyFill="1" applyBorder="1" applyAlignment="1">
      <alignment horizontal="center"/>
    </xf>
    <xf numFmtId="0" fontId="12" fillId="3" borderId="84" xfId="0" applyFont="1" applyFill="1" applyBorder="1" applyAlignment="1">
      <alignment horizontal="center"/>
    </xf>
    <xf numFmtId="0" fontId="11" fillId="0" borderId="85" xfId="0" applyFont="1" applyBorder="1" applyAlignment="1" applyProtection="1">
      <alignment horizontal="left" vertical="top" wrapText="1"/>
      <protection locked="0"/>
    </xf>
    <xf numFmtId="0" fontId="11" fillId="0" borderId="86" xfId="0" applyFont="1" applyBorder="1" applyAlignment="1" applyProtection="1">
      <alignment horizontal="left" vertical="top" wrapText="1"/>
      <protection locked="0"/>
    </xf>
    <xf numFmtId="0" fontId="11" fillId="0" borderId="7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88" xfId="0" applyFont="1" applyBorder="1" applyAlignment="1" applyProtection="1">
      <alignment horizontal="left" vertical="top" wrapText="1"/>
      <protection locked="0"/>
    </xf>
    <xf numFmtId="0" fontId="32" fillId="0" borderId="17" xfId="0" applyFont="1" applyBorder="1" applyAlignment="1">
      <alignment horizontal="left" vertical="top" wrapText="1"/>
    </xf>
    <xf numFmtId="0" fontId="32" fillId="0" borderId="24" xfId="0" applyFont="1" applyBorder="1" applyAlignment="1">
      <alignment horizontal="left" vertical="top" wrapText="1"/>
    </xf>
    <xf numFmtId="0" fontId="32" fillId="0" borderId="21" xfId="0" applyFont="1" applyBorder="1" applyAlignment="1">
      <alignment horizontal="left" vertical="top" wrapText="1"/>
    </xf>
    <xf numFmtId="0" fontId="8" fillId="0" borderId="32" xfId="0" applyFont="1" applyBorder="1" applyAlignment="1">
      <alignment horizontal="left" vertical="top" wrapText="1"/>
    </xf>
    <xf numFmtId="0" fontId="8" fillId="0" borderId="0" xfId="0" applyFont="1" applyBorder="1" applyAlignment="1">
      <alignment horizontal="left" vertical="top" wrapText="1"/>
    </xf>
    <xf numFmtId="0" fontId="8" fillId="0" borderId="33" xfId="0" applyFont="1" applyBorder="1" applyAlignment="1">
      <alignment horizontal="left" vertical="top" wrapText="1"/>
    </xf>
    <xf numFmtId="0" fontId="0" fillId="0" borderId="0" xfId="0" applyBorder="1" applyAlignment="1">
      <alignment horizontal="center"/>
    </xf>
    <xf numFmtId="0" fontId="8" fillId="0" borderId="8" xfId="0" applyFont="1" applyBorder="1" applyAlignment="1">
      <alignment horizontal="left" vertical="top" wrapText="1"/>
    </xf>
    <xf numFmtId="0" fontId="8" fillId="0" borderId="26" xfId="0" applyFont="1" applyBorder="1" applyAlignment="1">
      <alignment horizontal="left" vertical="top" wrapText="1"/>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0" borderId="29" xfId="0" applyFont="1" applyBorder="1" applyAlignment="1">
      <alignment horizontal="left" vertical="top" wrapText="1"/>
    </xf>
    <xf numFmtId="0" fontId="2" fillId="3" borderId="4" xfId="0" applyFont="1" applyFill="1" applyBorder="1" applyAlignment="1">
      <alignment horizontal="right" vertical="center" wrapText="1"/>
    </xf>
    <xf numFmtId="0" fontId="2" fillId="3" borderId="5" xfId="0" applyFont="1" applyFill="1" applyBorder="1" applyAlignment="1">
      <alignment horizontal="right" vertical="center" wrapText="1"/>
    </xf>
    <xf numFmtId="0" fontId="2" fillId="3" borderId="6" xfId="0" applyFont="1" applyFill="1" applyBorder="1" applyAlignment="1">
      <alignment horizontal="right" vertical="center" wrapTex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11" fillId="0" borderId="8" xfId="0" applyFont="1" applyBorder="1" applyAlignment="1">
      <alignment horizontal="left" vertical="top" wrapText="1"/>
    </xf>
    <xf numFmtId="0" fontId="11" fillId="0" borderId="8" xfId="0" applyFont="1" applyBorder="1" applyAlignment="1">
      <alignment horizontal="left" wrapText="1"/>
    </xf>
    <xf numFmtId="0" fontId="11" fillId="0" borderId="17" xfId="0" applyFont="1" applyBorder="1" applyAlignment="1">
      <alignment horizontal="left" wrapText="1"/>
    </xf>
    <xf numFmtId="0" fontId="11" fillId="0" borderId="24" xfId="0" applyFont="1" applyBorder="1" applyAlignment="1">
      <alignment horizontal="left" wrapText="1"/>
    </xf>
    <xf numFmtId="0" fontId="11" fillId="0" borderId="21" xfId="0" applyFont="1" applyBorder="1" applyAlignment="1">
      <alignment horizontal="left" wrapText="1"/>
    </xf>
    <xf numFmtId="0" fontId="11" fillId="0" borderId="17" xfId="0" applyFont="1" applyBorder="1" applyAlignment="1">
      <alignment horizontal="left" vertical="top" wrapText="1"/>
    </xf>
    <xf numFmtId="0" fontId="11" fillId="0" borderId="24" xfId="0" applyFont="1" applyBorder="1" applyAlignment="1">
      <alignment horizontal="left" vertical="top" wrapText="1"/>
    </xf>
    <xf numFmtId="0" fontId="11" fillId="0" borderId="21" xfId="0" applyFont="1" applyBorder="1" applyAlignment="1">
      <alignment horizontal="left" vertical="top" wrapText="1"/>
    </xf>
    <xf numFmtId="0" fontId="11" fillId="0" borderId="26" xfId="0" applyFont="1" applyBorder="1" applyAlignment="1">
      <alignment horizontal="left" wrapText="1"/>
    </xf>
    <xf numFmtId="0" fontId="7" fillId="2" borderId="55"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2" fillId="3" borderId="39" xfId="0" applyFont="1" applyFill="1" applyBorder="1" applyAlignment="1">
      <alignment horizontal="right" vertical="center" wrapText="1"/>
    </xf>
    <xf numFmtId="0" fontId="2" fillId="3" borderId="40" xfId="0" applyFont="1" applyFill="1" applyBorder="1" applyAlignment="1">
      <alignment horizontal="right" vertical="center" wrapText="1"/>
    </xf>
    <xf numFmtId="0" fontId="2" fillId="3" borderId="41" xfId="0" applyFont="1" applyFill="1" applyBorder="1" applyAlignment="1">
      <alignment horizontal="right" vertical="center" wrapText="1"/>
    </xf>
    <xf numFmtId="0" fontId="7" fillId="3" borderId="39"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 fillId="4" borderId="95"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22" fillId="0" borderId="60" xfId="0" applyFont="1" applyBorder="1" applyAlignment="1">
      <alignment horizontal="left"/>
    </xf>
    <xf numFmtId="0" fontId="22" fillId="0" borderId="0" xfId="0" applyFont="1" applyAlignment="1">
      <alignment horizontal="left"/>
    </xf>
    <xf numFmtId="0" fontId="22" fillId="0" borderId="3" xfId="0" applyFont="1" applyBorder="1" applyAlignment="1">
      <alignment horizontal="left"/>
    </xf>
    <xf numFmtId="0" fontId="26" fillId="0" borderId="62"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3" fillId="0" borderId="7" xfId="0" applyFont="1" applyBorder="1" applyAlignment="1">
      <alignment horizontal="center" vertical="center" wrapText="1"/>
    </xf>
    <xf numFmtId="0" fontId="2" fillId="3" borderId="3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7" fillId="3" borderId="55"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3" fillId="0" borderId="28" xfId="0" applyFont="1" applyBorder="1" applyAlignment="1">
      <alignment horizontal="left" vertical="center" wrapText="1"/>
    </xf>
    <xf numFmtId="0" fontId="3" fillId="0" borderId="24" xfId="0" applyFont="1" applyBorder="1" applyAlignment="1">
      <alignment horizontal="left" vertical="center" wrapText="1"/>
    </xf>
    <xf numFmtId="0" fontId="26" fillId="0" borderId="24"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24" xfId="0" applyFont="1"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0" fontId="26" fillId="0" borderId="65" xfId="0" applyFont="1" applyBorder="1" applyAlignment="1" applyProtection="1">
      <alignment horizontal="left" vertical="center" wrapText="1"/>
      <protection locked="0"/>
    </xf>
    <xf numFmtId="0" fontId="26" fillId="0" borderId="27" xfId="0" applyFont="1" applyBorder="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14" fontId="26" fillId="0" borderId="24" xfId="0" applyNumberFormat="1" applyFont="1" applyBorder="1" applyAlignment="1" applyProtection="1">
      <alignment horizontal="left" vertical="center"/>
      <protection locked="0"/>
    </xf>
    <xf numFmtId="14" fontId="26" fillId="0" borderId="18" xfId="0" applyNumberFormat="1" applyFont="1" applyBorder="1" applyAlignment="1" applyProtection="1">
      <alignment horizontal="left" vertical="center"/>
      <protection locked="0"/>
    </xf>
    <xf numFmtId="0" fontId="3" fillId="0" borderId="0" xfId="0" applyFont="1" applyAlignment="1">
      <alignment horizontal="center" vertical="center" wrapText="1"/>
    </xf>
    <xf numFmtId="0" fontId="26" fillId="0" borderId="18" xfId="0" applyFont="1" applyBorder="1" applyAlignment="1" applyProtection="1">
      <alignment horizontal="left" vertical="center" wrapText="1"/>
      <protection locked="0"/>
    </xf>
    <xf numFmtId="0" fontId="3" fillId="0" borderId="60" xfId="0" applyFont="1" applyBorder="1" applyAlignment="1">
      <alignment horizontal="left" vertical="center" wrapText="1"/>
    </xf>
    <xf numFmtId="0" fontId="3" fillId="0" borderId="0" xfId="0" applyFont="1" applyAlignment="1">
      <alignment horizontal="left" vertical="center" wrapText="1"/>
    </xf>
    <xf numFmtId="0" fontId="3" fillId="0" borderId="32" xfId="0" applyFont="1" applyBorder="1" applyAlignment="1">
      <alignment horizontal="left" vertical="center" wrapText="1"/>
    </xf>
    <xf numFmtId="0" fontId="3" fillId="0" borderId="35" xfId="0" applyFont="1" applyBorder="1" applyAlignment="1">
      <alignment horizontal="left" vertical="center" wrapText="1"/>
    </xf>
    <xf numFmtId="0" fontId="3" fillId="0" borderId="46" xfId="0" applyFont="1"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4" fillId="0" borderId="40" xfId="0" applyFont="1" applyBorder="1" applyAlignment="1">
      <alignment horizontal="right" vertical="center" wrapText="1"/>
    </xf>
    <xf numFmtId="0" fontId="20" fillId="0" borderId="40" xfId="0" applyFont="1" applyBorder="1" applyAlignment="1" applyProtection="1">
      <alignment horizontal="center" vertical="center"/>
      <protection locked="0"/>
    </xf>
    <xf numFmtId="0" fontId="4" fillId="0" borderId="40" xfId="0" applyFont="1" applyFill="1" applyBorder="1" applyAlignment="1">
      <alignment horizontal="right" vertical="center" wrapText="1"/>
    </xf>
    <xf numFmtId="0" fontId="4" fillId="0" borderId="40" xfId="0" applyFont="1" applyBorder="1" applyAlignment="1">
      <alignment horizontal="right" vertical="center"/>
    </xf>
    <xf numFmtId="0" fontId="20" fillId="0" borderId="41" xfId="0" applyFont="1" applyBorder="1" applyAlignment="1" applyProtection="1">
      <alignment horizontal="center" vertical="center"/>
      <protection locked="0"/>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25" fillId="0" borderId="92" xfId="0" applyFont="1" applyBorder="1" applyAlignment="1" applyProtection="1">
      <alignment horizontal="left" vertical="center"/>
      <protection locked="0"/>
    </xf>
    <xf numFmtId="0" fontId="25" fillId="0" borderId="93" xfId="0" applyFont="1" applyBorder="1" applyAlignment="1" applyProtection="1">
      <alignment horizontal="left" vertical="center"/>
      <protection locked="0"/>
    </xf>
    <xf numFmtId="49" fontId="25" fillId="0" borderId="92" xfId="0" applyNumberFormat="1" applyFont="1" applyBorder="1" applyAlignment="1" applyProtection="1">
      <alignment horizontal="left" vertical="center"/>
      <protection locked="0"/>
    </xf>
    <xf numFmtId="49" fontId="25" fillId="0" borderId="93" xfId="0" applyNumberFormat="1" applyFont="1" applyBorder="1" applyAlignment="1" applyProtection="1">
      <alignment horizontal="left" vertical="center"/>
      <protection locked="0"/>
    </xf>
    <xf numFmtId="0" fontId="5" fillId="0" borderId="92" xfId="0" applyFont="1" applyBorder="1" applyAlignment="1">
      <alignment vertical="center" wrapText="1"/>
    </xf>
    <xf numFmtId="14" fontId="25" fillId="0" borderId="92" xfId="0" applyNumberFormat="1" applyFont="1" applyBorder="1" applyAlignment="1" applyProtection="1">
      <alignment horizontal="left" vertical="center"/>
      <protection locked="0"/>
    </xf>
    <xf numFmtId="14" fontId="25" fillId="0" borderId="94" xfId="0" applyNumberFormat="1" applyFont="1" applyBorder="1" applyAlignment="1" applyProtection="1">
      <alignment horizontal="left" vertical="center"/>
      <protection locked="0"/>
    </xf>
    <xf numFmtId="14" fontId="25" fillId="0" borderId="24" xfId="0" applyNumberFormat="1" applyFont="1" applyBorder="1" applyAlignment="1" applyProtection="1">
      <alignment horizontal="left" vertical="center"/>
      <protection locked="0"/>
    </xf>
    <xf numFmtId="14" fontId="25" fillId="0" borderId="78" xfId="0" applyNumberFormat="1" applyFont="1" applyBorder="1" applyAlignment="1" applyProtection="1">
      <alignment horizontal="left" vertical="center"/>
      <protection locked="0"/>
    </xf>
    <xf numFmtId="0" fontId="2" fillId="3" borderId="7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7" xfId="0" applyFont="1" applyFill="1" applyBorder="1" applyAlignment="1">
      <alignment horizontal="center" vertical="center" wrapText="1"/>
    </xf>
    <xf numFmtId="0" fontId="5" fillId="0" borderId="69" xfId="0" applyFont="1" applyBorder="1" applyAlignment="1">
      <alignment horizontal="left" vertical="center" wrapText="1"/>
    </xf>
    <xf numFmtId="0" fontId="5" fillId="0" borderId="24" xfId="0" applyFont="1" applyBorder="1" applyAlignment="1">
      <alignment horizontal="left" vertical="center" wrapText="1"/>
    </xf>
    <xf numFmtId="0" fontId="25" fillId="0" borderId="24"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protection locked="0"/>
    </xf>
    <xf numFmtId="0" fontId="25" fillId="0" borderId="78" xfId="0" applyFont="1" applyBorder="1" applyAlignment="1" applyProtection="1">
      <alignment horizontal="left" vertical="center"/>
      <protection locked="0"/>
    </xf>
    <xf numFmtId="0" fontId="6" fillId="3" borderId="6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25" fillId="0" borderId="21" xfId="0" applyFont="1" applyBorder="1" applyAlignment="1" applyProtection="1">
      <alignment horizontal="left" vertical="center"/>
      <protection locked="0"/>
    </xf>
    <xf numFmtId="49" fontId="25" fillId="0" borderId="24" xfId="0" applyNumberFormat="1" applyFont="1" applyBorder="1" applyAlignment="1" applyProtection="1">
      <alignment horizontal="left" vertical="center"/>
      <protection locked="0"/>
    </xf>
    <xf numFmtId="49" fontId="25" fillId="0" borderId="21" xfId="0" applyNumberFormat="1" applyFont="1" applyBorder="1" applyAlignment="1" applyProtection="1">
      <alignment horizontal="left" vertical="center"/>
      <protection locked="0"/>
    </xf>
    <xf numFmtId="0" fontId="5" fillId="0" borderId="24" xfId="0" applyFont="1" applyBorder="1" applyAlignment="1">
      <alignment vertical="center" wrapText="1"/>
    </xf>
    <xf numFmtId="0" fontId="3" fillId="0" borderId="31"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2" xfId="0" applyFont="1" applyBorder="1" applyAlignment="1">
      <alignment horizontal="left" vertical="center" wrapText="1"/>
    </xf>
    <xf numFmtId="0" fontId="3" fillId="0" borderId="54" xfId="0" applyFont="1" applyBorder="1" applyAlignment="1">
      <alignment horizontal="left" vertical="center" wrapText="1"/>
    </xf>
    <xf numFmtId="0" fontId="26" fillId="0" borderId="11"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right" vertical="center" wrapText="1"/>
    </xf>
    <xf numFmtId="0" fontId="3" fillId="0" borderId="24" xfId="0" applyFont="1" applyBorder="1" applyAlignment="1">
      <alignment horizontal="right" vertical="center" wrapText="1"/>
    </xf>
    <xf numFmtId="0" fontId="26" fillId="0" borderId="13" xfId="0" applyFont="1" applyBorder="1" applyAlignment="1" applyProtection="1">
      <alignment horizontal="center" vertical="center"/>
      <protection locked="0"/>
    </xf>
    <xf numFmtId="49" fontId="26" fillId="0" borderId="35" xfId="0" applyNumberFormat="1" applyFont="1" applyBorder="1" applyAlignment="1" applyProtection="1">
      <alignment horizontal="center" vertical="center"/>
      <protection locked="0"/>
    </xf>
    <xf numFmtId="49" fontId="26" fillId="0" borderId="27" xfId="0" applyNumberFormat="1" applyFont="1" applyBorder="1" applyAlignment="1" applyProtection="1">
      <alignment horizontal="center" vertical="center"/>
      <protection locked="0"/>
    </xf>
    <xf numFmtId="0" fontId="4" fillId="0" borderId="9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27" xfId="0" applyFont="1" applyBorder="1" applyAlignment="1">
      <alignment horizontal="center" vertical="center" wrapText="1"/>
    </xf>
    <xf numFmtId="49" fontId="26" fillId="0" borderId="46" xfId="0" applyNumberFormat="1" applyFont="1" applyBorder="1" applyAlignment="1" applyProtection="1">
      <alignment horizontal="center" vertical="center"/>
      <protection locked="0"/>
    </xf>
    <xf numFmtId="49" fontId="26" fillId="0" borderId="23" xfId="0" applyNumberFormat="1" applyFont="1" applyBorder="1" applyAlignment="1" applyProtection="1">
      <alignment horizontal="center" vertical="center"/>
      <protection locked="0"/>
    </xf>
    <xf numFmtId="0" fontId="22" fillId="0" borderId="8" xfId="0" applyFont="1" applyBorder="1" applyAlignment="1">
      <alignment horizontal="left"/>
    </xf>
    <xf numFmtId="0" fontId="3" fillId="0" borderId="28" xfId="0" applyFont="1" applyBorder="1" applyAlignment="1">
      <alignment horizontal="left" vertical="center"/>
    </xf>
    <xf numFmtId="0" fontId="3" fillId="0" borderId="24" xfId="0" applyFont="1" applyBorder="1" applyAlignment="1">
      <alignment horizontal="left" vertical="center"/>
    </xf>
    <xf numFmtId="14" fontId="26" fillId="0" borderId="17" xfId="0" applyNumberFormat="1" applyFont="1" applyBorder="1" applyAlignment="1" applyProtection="1">
      <alignment horizontal="left" vertical="center"/>
      <protection locked="0"/>
    </xf>
    <xf numFmtId="0" fontId="4" fillId="0" borderId="17" xfId="0" applyFont="1" applyBorder="1" applyAlignment="1">
      <alignment horizontal="left" vertical="center"/>
    </xf>
    <xf numFmtId="0" fontId="4" fillId="0" borderId="24" xfId="0" applyFont="1" applyBorder="1" applyAlignment="1">
      <alignment horizontal="left" vertical="center"/>
    </xf>
    <xf numFmtId="0" fontId="4" fillId="0" borderId="21" xfId="0" applyFont="1" applyBorder="1" applyAlignment="1">
      <alignment horizontal="left" vertical="center"/>
    </xf>
    <xf numFmtId="0" fontId="26" fillId="0" borderId="24"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24"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2" fillId="0" borderId="28" xfId="0" applyFont="1" applyBorder="1" applyAlignment="1">
      <alignment horizontal="left" vertical="center"/>
    </xf>
    <xf numFmtId="0" fontId="22" fillId="0" borderId="24" xfId="0" applyFont="1" applyBorder="1" applyAlignment="1">
      <alignment horizontal="left" vertical="center"/>
    </xf>
    <xf numFmtId="0" fontId="3" fillId="0" borderId="61"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65" xfId="0" applyFont="1" applyBorder="1" applyAlignment="1">
      <alignment horizontal="left" vertical="center"/>
    </xf>
    <xf numFmtId="0" fontId="3" fillId="0" borderId="27" xfId="0" applyFont="1" applyBorder="1" applyAlignment="1">
      <alignment horizontal="left" vertical="center"/>
    </xf>
    <xf numFmtId="0" fontId="3" fillId="0" borderId="38" xfId="0" applyFont="1" applyBorder="1" applyAlignment="1">
      <alignment horizontal="lef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2" xfId="0" applyFont="1" applyBorder="1" applyAlignment="1">
      <alignment horizontal="center" vertical="center" wrapText="1"/>
    </xf>
    <xf numFmtId="0" fontId="8" fillId="0" borderId="37"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9"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0" fillId="0" borderId="2" xfId="0" applyBorder="1" applyAlignment="1">
      <alignment horizontal="center"/>
    </xf>
    <xf numFmtId="0" fontId="3" fillId="0" borderId="35" xfId="0" applyFont="1" applyBorder="1" applyAlignment="1">
      <alignment horizontal="center" vertical="center" wrapText="1"/>
    </xf>
    <xf numFmtId="0" fontId="3" fillId="0" borderId="27" xfId="0" applyFont="1" applyBorder="1" applyAlignment="1">
      <alignment horizontal="center" vertical="center" wrapText="1"/>
    </xf>
    <xf numFmtId="0" fontId="26" fillId="0" borderId="35"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cellXfs>
  <cellStyles count="2">
    <cellStyle name="Normal" xfId="0" builtinId="0"/>
    <cellStyle name="Porcentaje" xfId="1" builtinId="5"/>
  </cellStyles>
  <dxfs count="332">
    <dxf>
      <fill>
        <patternFill>
          <bgColor rgb="FFFFC000"/>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ill>
        <patternFill>
          <bgColor theme="7" tint="0.79998168889431442"/>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C000"/>
        </patternFill>
      </fill>
    </dxf>
    <dxf>
      <fill>
        <patternFill>
          <bgColor rgb="FF00B050"/>
        </patternFill>
      </fill>
    </dxf>
    <dxf>
      <font>
        <color theme="0"/>
      </font>
    </dxf>
    <dxf>
      <fill>
        <patternFill>
          <bgColor rgb="FFFF0000"/>
        </patternFill>
      </fill>
    </dxf>
    <dxf>
      <font>
        <color theme="0"/>
      </font>
    </dxf>
    <dxf>
      <fill>
        <patternFill>
          <bgColor rgb="FF0070C0"/>
        </patternFill>
      </fill>
    </dxf>
    <dxf>
      <fill>
        <patternFill>
          <bgColor rgb="FFFF00FF"/>
        </patternFill>
      </fill>
    </dxf>
    <dxf>
      <fill>
        <patternFill>
          <bgColor rgb="FFFF00FF"/>
        </patternFill>
      </fill>
    </dxf>
    <dxf>
      <fill>
        <patternFill>
          <bgColor rgb="FFFFC000"/>
        </patternFill>
      </fill>
    </dxf>
    <dxf>
      <fill>
        <patternFill>
          <bgColor rgb="FF00B050"/>
        </patternFill>
      </fill>
    </dxf>
    <dxf>
      <font>
        <color theme="0"/>
      </font>
    </dxf>
    <dxf>
      <fill>
        <patternFill>
          <bgColor rgb="FFFF000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C000"/>
        </patternFill>
      </fill>
    </dxf>
    <dxf>
      <fill>
        <patternFill>
          <bgColor rgb="FF00B050"/>
        </patternFill>
      </fill>
    </dxf>
    <dxf>
      <font>
        <color theme="0"/>
      </font>
    </dxf>
    <dxf>
      <fill>
        <patternFill>
          <bgColor rgb="FFFF000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00B050"/>
        </patternFill>
      </fill>
    </dxf>
    <dxf>
      <font>
        <color theme="0"/>
      </font>
    </dxf>
    <dxf>
      <font>
        <color theme="1"/>
      </font>
    </dxf>
    <dxf>
      <fill>
        <patternFill>
          <bgColor rgb="FFFF0000"/>
        </patternFill>
      </fill>
    </dxf>
    <dxf>
      <font>
        <color theme="0"/>
      </font>
    </dxf>
    <dxf>
      <fill>
        <patternFill>
          <bgColor rgb="FFFF0000"/>
        </patternFill>
      </fill>
    </dxf>
    <dxf>
      <font>
        <color theme="0"/>
      </font>
    </dxf>
    <dxf>
      <fill>
        <patternFill patternType="none">
          <bgColor auto="1"/>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theme="7" tint="0.79998168889431442"/>
        </patternFill>
      </fill>
    </dxf>
    <dxf>
      <fill>
        <patternFill>
          <bgColor rgb="FF00B050"/>
        </patternFill>
      </fill>
    </dxf>
    <dxf>
      <fill>
        <patternFill patternType="none">
          <bgColor auto="1"/>
        </patternFill>
      </fill>
    </dxf>
    <dxf>
      <font>
        <color theme="0"/>
      </font>
      <fill>
        <patternFill>
          <bgColor theme="0"/>
        </patternFill>
      </fill>
    </dxf>
    <dxf>
      <fill>
        <patternFill>
          <bgColor theme="7" tint="0.79998168889431442"/>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C00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ill>
        <patternFill>
          <bgColor rgb="FFFF00FF"/>
        </patternFill>
      </fill>
    </dxf>
    <dxf>
      <fill>
        <patternFill>
          <bgColor rgb="FFFF00FF"/>
        </patternFill>
      </fill>
    </dxf>
    <dxf>
      <fill>
        <patternFill>
          <bgColor rgb="FFFF0000"/>
        </patternFill>
      </fill>
    </dxf>
    <dxf>
      <font>
        <color theme="0"/>
      </font>
    </dxf>
    <dxf>
      <fill>
        <patternFill>
          <bgColor rgb="FFFFC000"/>
        </patternFill>
      </fill>
    </dxf>
    <dxf>
      <fill>
        <patternFill>
          <bgColor rgb="FF00B050"/>
        </patternFill>
      </fill>
    </dxf>
    <dxf>
      <font>
        <color theme="0"/>
      </font>
    </dxf>
    <dxf>
      <fill>
        <patternFill>
          <bgColor rgb="FF0070C0"/>
        </patternFill>
      </fill>
    </dxf>
    <dxf>
      <font>
        <color theme="0"/>
      </font>
      <fill>
        <patternFill>
          <bgColor theme="0"/>
        </patternFill>
      </fill>
    </dxf>
    <dxf>
      <fill>
        <patternFill>
          <bgColor theme="7" tint="0.79998168889431442"/>
        </patternFill>
      </fill>
    </dxf>
    <dxf>
      <fill>
        <patternFill>
          <bgColor rgb="FFFFC000"/>
        </patternFill>
      </fill>
    </dxf>
    <dxf>
      <fill>
        <patternFill>
          <bgColor rgb="FF00B050"/>
        </patternFill>
      </fill>
    </dxf>
    <dxf>
      <font>
        <color theme="0"/>
      </font>
    </dxf>
    <dxf>
      <fill>
        <patternFill>
          <bgColor theme="7" tint="0.79998168889431442"/>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ont>
        <color theme="0"/>
      </font>
      <fill>
        <patternFill>
          <bgColor theme="0"/>
        </patternFill>
      </fill>
    </dxf>
    <dxf>
      <fill>
        <patternFill>
          <bgColor theme="7" tint="0.79998168889431442"/>
        </patternFill>
      </fill>
    </dxf>
    <dxf>
      <fill>
        <patternFill>
          <bgColor rgb="FF00B050"/>
        </patternFill>
      </fill>
    </dxf>
    <dxf>
      <fill>
        <patternFill>
          <bgColor rgb="FF00B050"/>
        </patternFill>
      </fill>
    </dxf>
    <dxf>
      <font>
        <color theme="1"/>
      </font>
      <fill>
        <patternFill patternType="none">
          <bgColor auto="1"/>
        </patternFill>
      </fill>
    </dxf>
    <dxf>
      <fill>
        <patternFill>
          <bgColor theme="7" tint="0.79998168889431442"/>
        </patternFill>
      </fill>
    </dxf>
    <dxf>
      <fill>
        <patternFill>
          <bgColor theme="7" tint="0.79998168889431442"/>
        </patternFill>
      </fill>
    </dxf>
    <dxf>
      <fill>
        <patternFill>
          <bgColor rgb="FF00B050"/>
        </patternFill>
      </fill>
    </dxf>
    <dxf>
      <fill>
        <patternFill>
          <bgColor rgb="FF00B050"/>
        </patternFill>
      </fill>
    </dxf>
    <dxf>
      <font>
        <color theme="1"/>
      </font>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patternType="none">
          <bgColor auto="1"/>
        </patternFill>
      </fill>
    </dxf>
    <dxf>
      <fill>
        <patternFill patternType="none">
          <bgColor auto="1"/>
        </patternFill>
      </fill>
    </dxf>
    <dxf>
      <fill>
        <patternFill patternType="none">
          <bgColor auto="1"/>
        </patternFill>
      </fill>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ont>
        <color theme="0"/>
      </font>
    </dxf>
    <dxf>
      <fill>
        <patternFill>
          <bgColor rgb="FFFF0000"/>
        </patternFill>
      </fill>
    </dxf>
    <dxf>
      <font>
        <color theme="0"/>
      </font>
    </dxf>
    <dxf>
      <fill>
        <patternFill patternType="none">
          <bgColor auto="1"/>
        </patternFill>
      </fill>
    </dxf>
    <dxf>
      <fill>
        <patternFill>
          <bgColor theme="7" tint="0.79998168889431442"/>
        </patternFill>
      </fill>
    </dxf>
    <dxf>
      <fill>
        <patternFill>
          <bgColor rgb="FFFFC000"/>
        </patternFill>
      </fill>
    </dxf>
    <dxf>
      <font>
        <color theme="0"/>
      </font>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ont>
        <color rgb="FFFFC000"/>
      </font>
    </dxf>
    <dxf>
      <fill>
        <patternFill>
          <bgColor rgb="FF00B050"/>
        </patternFill>
      </fill>
    </dxf>
    <dxf>
      <font>
        <color theme="0"/>
      </font>
    </dxf>
    <dxf>
      <fill>
        <patternFill>
          <bgColor rgb="FF0070C0"/>
        </patternFill>
      </fill>
    </dxf>
    <dxf>
      <fill>
        <patternFill>
          <bgColor theme="7" tint="0.79998168889431442"/>
        </patternFill>
      </fill>
    </dxf>
    <dxf>
      <fill>
        <patternFill>
          <bgColor rgb="FFFF00FF"/>
        </patternFill>
      </fill>
    </dxf>
    <dxf>
      <fill>
        <patternFill>
          <bgColor rgb="FFFF00FF"/>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00FF"/>
        </patternFill>
      </fill>
    </dxf>
    <dxf>
      <fill>
        <patternFill>
          <bgColor rgb="FFFF0000"/>
        </patternFill>
      </fill>
    </dxf>
    <dxf>
      <font>
        <color theme="0"/>
      </font>
    </dxf>
    <dxf>
      <fill>
        <patternFill>
          <bgColor rgb="FFFF00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patternType="none">
          <bgColor auto="1"/>
        </patternFill>
      </fill>
    </dxf>
    <dxf>
      <fill>
        <patternFill>
          <bgColor theme="7" tint="0.79998168889431442"/>
        </patternFill>
      </fill>
    </dxf>
    <dxf>
      <fill>
        <patternFill>
          <bgColor rgb="FF00B050"/>
        </patternFill>
      </fill>
    </dxf>
    <dxf>
      <fill>
        <patternFill patternType="none">
          <bgColor auto="1"/>
        </patternFill>
      </fill>
    </dxf>
    <dxf>
      <fill>
        <patternFill patternType="none">
          <bgColor auto="1"/>
        </patternFill>
      </fill>
    </dxf>
    <dxf>
      <font>
        <color rgb="FF00B050"/>
      </font>
    </dxf>
    <dxf>
      <font>
        <color theme="0"/>
      </font>
    </dxf>
    <dxf>
      <fill>
        <patternFill>
          <bgColor theme="7" tint="0.79998168889431442"/>
        </patternFill>
      </fill>
    </dxf>
    <dxf>
      <fill>
        <patternFill>
          <bgColor rgb="FF00B050"/>
        </patternFill>
      </fill>
    </dxf>
    <dxf>
      <font>
        <color theme="0"/>
      </font>
    </dxf>
    <dxf>
      <fill>
        <patternFill>
          <bgColor theme="7" tint="0.79998168889431442"/>
        </patternFill>
      </fill>
    </dxf>
    <dxf>
      <fill>
        <patternFill>
          <bgColor rgb="FF00B05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00B050"/>
        </patternFill>
      </fill>
    </dxf>
    <dxf>
      <font>
        <color theme="0"/>
      </font>
    </dxf>
    <dxf>
      <fill>
        <patternFill>
          <bgColor rgb="FFFF0000"/>
        </patternFill>
      </fill>
    </dxf>
    <dxf>
      <font>
        <color theme="0"/>
      </font>
    </dxf>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'Diagrama 3'!$B$1</c:f>
              <c:strCache>
                <c:ptCount val="1"/>
                <c:pt idx="0">
                  <c:v>PESO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'Diagrama 3'!$A$2:$A$4</c:f>
              <c:strCache>
                <c:ptCount val="3"/>
                <c:pt idx="0">
                  <c:v>RECURSO HUMANO, REGISTRO Y USO DE HERRAMIENTAS</c:v>
                </c:pt>
                <c:pt idx="1">
                  <c:v>DOCUMENTACIÓN</c:v>
                </c:pt>
                <c:pt idx="2">
                  <c:v>IMPLEMENTACIÓN</c:v>
                </c:pt>
              </c:strCache>
            </c:strRef>
          </c:cat>
          <c:val>
            <c:numRef>
              <c:f>'Diagrama 3'!$B$2:$B$4</c:f>
              <c:numCache>
                <c:formatCode>General</c:formatCode>
                <c:ptCount val="3"/>
                <c:pt idx="0">
                  <c:v>17</c:v>
                </c:pt>
                <c:pt idx="1">
                  <c:v>27</c:v>
                </c:pt>
                <c:pt idx="2">
                  <c:v>56</c:v>
                </c:pt>
              </c:numCache>
            </c:numRef>
          </c:val>
          <c:extLst>
            <c:ext xmlns:c16="http://schemas.microsoft.com/office/drawing/2014/chart" uri="{C3380CC4-5D6E-409C-BE32-E72D297353CC}">
              <c16:uniqueId val="{00000000-9E0A-42CB-A141-B1DA0B4684AE}"/>
            </c:ext>
          </c:extLst>
        </c:ser>
        <c:ser>
          <c:idx val="1"/>
          <c:order val="1"/>
          <c:tx>
            <c:strRef>
              <c:f>'Diagrama 3'!$C$1</c:f>
              <c:strCache>
                <c:ptCount val="1"/>
                <c:pt idx="0">
                  <c:v>PUNTAJE</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'Diagrama 3'!$A$2:$A$4</c:f>
              <c:strCache>
                <c:ptCount val="3"/>
                <c:pt idx="0">
                  <c:v>RECURSO HUMANO, REGISTRO Y USO DE HERRAMIENTAS</c:v>
                </c:pt>
                <c:pt idx="1">
                  <c:v>DOCUMENTACIÓN</c:v>
                </c:pt>
                <c:pt idx="2">
                  <c:v>IMPLEMENTACIÓN</c:v>
                </c:pt>
              </c:strCache>
            </c:strRef>
          </c:cat>
          <c:val>
            <c:numRef>
              <c:f>'Diagrama 3'!$C$2:$C$4</c:f>
              <c:numCache>
                <c:formatCode>General</c:formatCode>
                <c:ptCount val="3"/>
                <c:pt idx="0">
                  <c:v>0</c:v>
                </c:pt>
                <c:pt idx="1">
                  <c:v>0</c:v>
                </c:pt>
                <c:pt idx="2">
                  <c:v>0</c:v>
                </c:pt>
              </c:numCache>
            </c:numRef>
          </c:val>
          <c:extLst>
            <c:ext xmlns:c16="http://schemas.microsoft.com/office/drawing/2014/chart" uri="{C3380CC4-5D6E-409C-BE32-E72D297353CC}">
              <c16:uniqueId val="{00000001-9E0A-42CB-A141-B1DA0B4684AE}"/>
            </c:ext>
          </c:extLst>
        </c:ser>
        <c:dLbls>
          <c:dLblPos val="inEnd"/>
          <c:showLegendKey val="0"/>
          <c:showVal val="1"/>
          <c:showCatName val="0"/>
          <c:showSerName val="0"/>
          <c:showPercent val="0"/>
          <c:showBubbleSize val="0"/>
        </c:dLbls>
        <c:gapWidth val="65"/>
        <c:axId val="89009647"/>
        <c:axId val="1905815807"/>
      </c:barChart>
      <c:catAx>
        <c:axId val="8900964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05815807"/>
        <c:crosses val="autoZero"/>
        <c:auto val="1"/>
        <c:lblAlgn val="ctr"/>
        <c:lblOffset val="100"/>
        <c:noMultiLvlLbl val="0"/>
      </c:catAx>
      <c:valAx>
        <c:axId val="190581580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9009647"/>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37041347372348"/>
          <c:y val="0.12435147944636417"/>
          <c:w val="0.56075493371936491"/>
          <c:h val="0.75843123926056011"/>
        </c:manualLayout>
      </c:layout>
      <c:radarChart>
        <c:radarStyle val="marker"/>
        <c:varyColors val="0"/>
        <c:ser>
          <c:idx val="0"/>
          <c:order val="0"/>
          <c:tx>
            <c:strRef>
              <c:f>'Diagrama 2'!$B$1</c:f>
              <c:strCache>
                <c:ptCount val="1"/>
                <c:pt idx="0">
                  <c:v>Puntaje Ajustado</c:v>
                </c:pt>
              </c:strCache>
            </c:strRef>
          </c:tx>
          <c:spPr>
            <a:ln w="28575" cap="rnd">
              <a:solidFill>
                <a:schemeClr val="accent6"/>
              </a:solidFill>
              <a:round/>
            </a:ln>
            <a:effectLst/>
          </c:spPr>
          <c:marker>
            <c:symbol val="none"/>
          </c:marker>
          <c:dLbls>
            <c:dLbl>
              <c:idx val="0"/>
              <c:layout>
                <c:manualLayout>
                  <c:x val="1.5075374896084707E-2"/>
                  <c:y val="0.1055155875299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7D-4875-BC07-49DB7A58C120}"/>
                </c:ext>
              </c:extLst>
            </c:dLbl>
            <c:dLbl>
              <c:idx val="1"/>
              <c:layout>
                <c:manualLayout>
                  <c:x val="-6.7001666204821189E-2"/>
                  <c:y val="7.1942446043165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7D-4875-BC07-49DB7A58C120}"/>
                </c:ext>
              </c:extLst>
            </c:dLbl>
            <c:dLbl>
              <c:idx val="2"/>
              <c:layout>
                <c:manualLayout>
                  <c:x val="-8.710216606626766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7D-4875-BC07-49DB7A58C120}"/>
                </c:ext>
              </c:extLst>
            </c:dLbl>
            <c:dLbl>
              <c:idx val="4"/>
              <c:layout>
                <c:manualLayout>
                  <c:x val="-3.3500833102410595E-2"/>
                  <c:y val="-0.1175059952038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7D-4875-BC07-49DB7A58C120}"/>
                </c:ext>
              </c:extLst>
            </c:dLbl>
            <c:dLbl>
              <c:idx val="5"/>
              <c:layout>
                <c:manualLayout>
                  <c:x val="4.0200999722892712E-2"/>
                  <c:y val="-9.35251798561151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7D-4875-BC07-49DB7A58C120}"/>
                </c:ext>
              </c:extLst>
            </c:dLbl>
            <c:dLbl>
              <c:idx val="6"/>
              <c:layout>
                <c:manualLayout>
                  <c:x val="7.2026791170182722E-2"/>
                  <c:y val="-5.0359712230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7D-4875-BC07-49DB7A58C120}"/>
                </c:ext>
              </c:extLst>
            </c:dLbl>
            <c:dLbl>
              <c:idx val="7"/>
              <c:layout>
                <c:manualLayout>
                  <c:x val="8.5427124411147026E-2"/>
                  <c:y val="1.4388489208633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7D-4875-BC07-49DB7A58C120}"/>
                </c:ext>
              </c:extLst>
            </c:dLbl>
            <c:dLbl>
              <c:idx val="8"/>
              <c:layout>
                <c:manualLayout>
                  <c:x val="6.7001666204821189E-2"/>
                  <c:y val="7.4340527577937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7D-4875-BC07-49DB7A58C1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'Diagrama 2'!$A$2:$A$13</c:f>
              <c:strCache>
                <c:ptCount val="12"/>
                <c:pt idx="0">
                  <c:v>1-Normatividad</c:v>
                </c:pt>
                <c:pt idx="1">
                  <c:v>2-Inscripción</c:v>
                </c:pt>
                <c:pt idx="2">
                  <c:v>3-Mecanismos de Notificación</c:v>
                </c:pt>
                <c:pt idx="3">
                  <c:v>4-Documentos de Farmacovigilancia</c:v>
                </c:pt>
                <c:pt idx="4">
                  <c:v>5-Detección y Notificación</c:v>
                </c:pt>
                <c:pt idx="5">
                  <c:v>6-Periodicidad de reportes</c:v>
                </c:pt>
                <c:pt idx="6">
                  <c:v>7- Calidad y suficiencia de información</c:v>
                </c:pt>
                <c:pt idx="7">
                  <c:v>8-Estadísticas</c:v>
                </c:pt>
                <c:pt idx="8">
                  <c:v>9-Grupo multidisciplinario</c:v>
                </c:pt>
                <c:pt idx="9">
                  <c:v>10-Revisión de alertas y medidas sanitarias</c:v>
                </c:pt>
                <c:pt idx="10">
                  <c:v>11-Programas y estrategias</c:v>
                </c:pt>
                <c:pt idx="11">
                  <c:v>12-Capacitación</c:v>
                </c:pt>
              </c:strCache>
            </c:strRef>
          </c:cat>
          <c:val>
            <c:numRef>
              <c:f>'Diagrama 2'!$B$2:$B$13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57D-4875-BC07-49DB7A58C120}"/>
            </c:ext>
          </c:extLst>
        </c:ser>
        <c:dLbls>
          <c:showLegendKey val="0"/>
          <c:showVal val="0"/>
          <c:showCatName val="0"/>
          <c:showSerName val="0"/>
          <c:showPercent val="0"/>
          <c:showBubbleSize val="0"/>
        </c:dLbls>
        <c:axId val="273589968"/>
        <c:axId val="273590360"/>
      </c:radarChart>
      <c:catAx>
        <c:axId val="2735899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90360"/>
        <c:crosses val="autoZero"/>
        <c:auto val="1"/>
        <c:lblAlgn val="ctr"/>
        <c:lblOffset val="100"/>
        <c:noMultiLvlLbl val="0"/>
      </c:catAx>
      <c:valAx>
        <c:axId val="2735903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899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357109773043"/>
          <c:y val="0.12051398550270519"/>
          <c:w val="0.86829566157171534"/>
          <c:h val="0.79793255928337714"/>
        </c:manualLayout>
      </c:layout>
      <c:barChart>
        <c:barDir val="col"/>
        <c:grouping val="clustered"/>
        <c:varyColors val="0"/>
        <c:ser>
          <c:idx val="0"/>
          <c:order val="0"/>
          <c:tx>
            <c:strRef>
              <c:f>'Diagrama 1'!$A$17</c:f>
              <c:strCache>
                <c:ptCount val="1"/>
                <c:pt idx="0">
                  <c:v>Críticos</c:v>
                </c:pt>
              </c:strCache>
            </c:strRef>
          </c:tx>
          <c:spPr>
            <a:solidFill>
              <a:srgbClr val="FF0000"/>
            </a:solidFill>
            <a:ln>
              <a:noFill/>
            </a:ln>
            <a:effectLst/>
          </c:spPr>
          <c:invertIfNegative val="0"/>
          <c:dPt>
            <c:idx val="0"/>
            <c:invertIfNegative val="0"/>
            <c:bubble3D val="0"/>
            <c:extLst>
              <c:ext xmlns:c16="http://schemas.microsoft.com/office/drawing/2014/chart" uri="{C3380CC4-5D6E-409C-BE32-E72D297353CC}">
                <c16:uniqueId val="{00000000-CFB4-4F2E-878F-6CBE140E50BA}"/>
              </c:ext>
            </c:extLst>
          </c:dPt>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B4-4F2E-878F-6CBE140E50B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1'!$C$17</c:f>
              <c:numCache>
                <c:formatCode>0%</c:formatCode>
                <c:ptCount val="1"/>
                <c:pt idx="0">
                  <c:v>0</c:v>
                </c:pt>
              </c:numCache>
            </c:numRef>
          </c:val>
          <c:extLst>
            <c:ext xmlns:c16="http://schemas.microsoft.com/office/drawing/2014/chart" uri="{C3380CC4-5D6E-409C-BE32-E72D297353CC}">
              <c16:uniqueId val="{00000001-CFB4-4F2E-878F-6CBE140E50BA}"/>
            </c:ext>
          </c:extLst>
        </c:ser>
        <c:ser>
          <c:idx val="1"/>
          <c:order val="1"/>
          <c:tx>
            <c:strRef>
              <c:f>'Diagrama 1'!$A$18</c:f>
              <c:strCache>
                <c:ptCount val="1"/>
                <c:pt idx="0">
                  <c:v>Mayores</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B4-4F2E-878F-6CBE140E50B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1'!$C$18</c:f>
              <c:numCache>
                <c:formatCode>0%</c:formatCode>
                <c:ptCount val="1"/>
                <c:pt idx="0">
                  <c:v>0</c:v>
                </c:pt>
              </c:numCache>
            </c:numRef>
          </c:val>
          <c:extLst>
            <c:ext xmlns:c16="http://schemas.microsoft.com/office/drawing/2014/chart" uri="{C3380CC4-5D6E-409C-BE32-E72D297353CC}">
              <c16:uniqueId val="{00000003-CFB4-4F2E-878F-6CBE140E50BA}"/>
            </c:ext>
          </c:extLst>
        </c:ser>
        <c:ser>
          <c:idx val="2"/>
          <c:order val="2"/>
          <c:tx>
            <c:strRef>
              <c:f>'Diagrama 1'!$A$19</c:f>
              <c:strCache>
                <c:ptCount val="1"/>
                <c:pt idx="0">
                  <c:v>Menores</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B4-4F2E-878F-6CBE140E50B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1'!$C$19</c:f>
              <c:numCache>
                <c:formatCode>0%</c:formatCode>
                <c:ptCount val="1"/>
                <c:pt idx="0">
                  <c:v>0</c:v>
                </c:pt>
              </c:numCache>
            </c:numRef>
          </c:val>
          <c:extLst>
            <c:ext xmlns:c16="http://schemas.microsoft.com/office/drawing/2014/chart" uri="{C3380CC4-5D6E-409C-BE32-E72D297353CC}">
              <c16:uniqueId val="{00000005-CFB4-4F2E-878F-6CBE140E50BA}"/>
            </c:ext>
          </c:extLst>
        </c:ser>
        <c:ser>
          <c:idx val="3"/>
          <c:order val="3"/>
          <c:tx>
            <c:strRef>
              <c:f>'Diagrama 1'!$A$20</c:f>
              <c:strCache>
                <c:ptCount val="1"/>
                <c:pt idx="0">
                  <c:v>Total</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B4-4F2E-878F-6CBE140E50B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1'!$C$20</c:f>
              <c:numCache>
                <c:formatCode>0%</c:formatCode>
                <c:ptCount val="1"/>
                <c:pt idx="0">
                  <c:v>0</c:v>
                </c:pt>
              </c:numCache>
            </c:numRef>
          </c:val>
          <c:extLst>
            <c:ext xmlns:c16="http://schemas.microsoft.com/office/drawing/2014/chart" uri="{C3380CC4-5D6E-409C-BE32-E72D297353CC}">
              <c16:uniqueId val="{00000007-CFB4-4F2E-878F-6CBE140E50BA}"/>
            </c:ext>
          </c:extLst>
        </c:ser>
        <c:dLbls>
          <c:showLegendKey val="0"/>
          <c:showVal val="0"/>
          <c:showCatName val="0"/>
          <c:showSerName val="0"/>
          <c:showPercent val="0"/>
          <c:showBubbleSize val="0"/>
        </c:dLbls>
        <c:gapWidth val="150"/>
        <c:axId val="273588792"/>
        <c:axId val="273589184"/>
      </c:barChart>
      <c:catAx>
        <c:axId val="273588792"/>
        <c:scaling>
          <c:orientation val="minMax"/>
        </c:scaling>
        <c:delete val="0"/>
        <c:axPos val="b"/>
        <c:numFmt formatCode="General" sourceLinked="1"/>
        <c:majorTickMark val="none"/>
        <c:minorTickMark val="none"/>
        <c:tickLblPos val="nextTo"/>
        <c:crossAx val="273589184"/>
        <c:crosses val="autoZero"/>
        <c:auto val="1"/>
        <c:lblAlgn val="ctr"/>
        <c:lblOffset val="100"/>
        <c:noMultiLvlLbl val="0"/>
      </c:catAx>
      <c:valAx>
        <c:axId val="273589184"/>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title>
          <c:overlay val="0"/>
        </c:title>
        <c:numFmt formatCode="0%" sourceLinked="1"/>
        <c:majorTickMark val="none"/>
        <c:minorTickMark val="none"/>
        <c:tickLblPos val="nextTo"/>
        <c:spPr>
          <a:noFill/>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88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bg1">
                    <a:lumMod val="50000"/>
                  </a:schemeClr>
                </a:solidFill>
                <a:latin typeface="+mn-lt"/>
                <a:ea typeface="+mn-ea"/>
                <a:cs typeface="+mn-cs"/>
              </a:defRPr>
            </a:pPr>
            <a:r>
              <a:rPr lang="es-CO">
                <a:solidFill>
                  <a:schemeClr val="bg1">
                    <a:lumMod val="50000"/>
                  </a:schemeClr>
                </a:solidFill>
              </a:rPr>
              <a:t>Líneas Meta de Implementación</a:t>
            </a:r>
          </a:p>
        </c:rich>
      </c:tx>
      <c:overlay val="0"/>
      <c:spPr>
        <a:noFill/>
        <a:ln>
          <a:noFill/>
        </a:ln>
        <a:effectLst/>
      </c:spPr>
    </c:title>
    <c:autoTitleDeleted val="0"/>
    <c:plotArea>
      <c:layout>
        <c:manualLayout>
          <c:layoutTarget val="inner"/>
          <c:xMode val="edge"/>
          <c:yMode val="edge"/>
          <c:x val="0.1101357109773043"/>
          <c:y val="0.12051398550270519"/>
          <c:w val="0.86829566157171534"/>
          <c:h val="0.79793255928337714"/>
        </c:manualLayout>
      </c:layout>
      <c:barChart>
        <c:barDir val="col"/>
        <c:grouping val="clustered"/>
        <c:varyColors val="0"/>
        <c:ser>
          <c:idx val="0"/>
          <c:order val="0"/>
          <c:tx>
            <c:strRef>
              <c:f>'Diagrama 1'!$A$17</c:f>
              <c:strCache>
                <c:ptCount val="1"/>
                <c:pt idx="0">
                  <c:v>Críticos</c:v>
                </c:pt>
              </c:strCache>
            </c:strRef>
          </c:tx>
          <c:spPr>
            <a:solidFill>
              <a:srgbClr val="FF0000"/>
            </a:solidFill>
            <a:ln>
              <a:noFill/>
            </a:ln>
            <a:effectLst/>
          </c:spPr>
          <c:invertIfNegative val="0"/>
          <c:dPt>
            <c:idx val="0"/>
            <c:invertIfNegative val="0"/>
            <c:bubble3D val="0"/>
            <c:extLst>
              <c:ext xmlns:c16="http://schemas.microsoft.com/office/drawing/2014/chart" uri="{C3380CC4-5D6E-409C-BE32-E72D297353CC}">
                <c16:uniqueId val="{00000000-D5F8-438F-A242-C2EE11215B6A}"/>
              </c:ext>
            </c:extLst>
          </c:dPt>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F8-438F-A242-C2EE11215B6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1'!$C$17</c:f>
              <c:numCache>
                <c:formatCode>0%</c:formatCode>
                <c:ptCount val="1"/>
                <c:pt idx="0">
                  <c:v>0</c:v>
                </c:pt>
              </c:numCache>
            </c:numRef>
          </c:val>
          <c:extLst>
            <c:ext xmlns:c16="http://schemas.microsoft.com/office/drawing/2014/chart" uri="{C3380CC4-5D6E-409C-BE32-E72D297353CC}">
              <c16:uniqueId val="{00000001-D5F8-438F-A242-C2EE11215B6A}"/>
            </c:ext>
          </c:extLst>
        </c:ser>
        <c:ser>
          <c:idx val="1"/>
          <c:order val="1"/>
          <c:tx>
            <c:strRef>
              <c:f>'Diagrama 1'!$A$18</c:f>
              <c:strCache>
                <c:ptCount val="1"/>
                <c:pt idx="0">
                  <c:v>Mayores</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6-D32E-4822-B29C-21C652D06C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1'!$C$18</c:f>
              <c:numCache>
                <c:formatCode>0%</c:formatCode>
                <c:ptCount val="1"/>
                <c:pt idx="0">
                  <c:v>0</c:v>
                </c:pt>
              </c:numCache>
            </c:numRef>
          </c:val>
          <c:extLst>
            <c:ext xmlns:c16="http://schemas.microsoft.com/office/drawing/2014/chart" uri="{C3380CC4-5D6E-409C-BE32-E72D297353CC}">
              <c16:uniqueId val="{00000033-D32E-4822-B29C-21C652D06CBB}"/>
            </c:ext>
          </c:extLst>
        </c:ser>
        <c:ser>
          <c:idx val="2"/>
          <c:order val="2"/>
          <c:tx>
            <c:strRef>
              <c:f>'Diagrama 1'!$A$19</c:f>
              <c:strCache>
                <c:ptCount val="1"/>
                <c:pt idx="0">
                  <c:v>Menores</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7-D32E-4822-B29C-21C652D06C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1'!$C$19</c:f>
              <c:numCache>
                <c:formatCode>0%</c:formatCode>
                <c:ptCount val="1"/>
                <c:pt idx="0">
                  <c:v>0</c:v>
                </c:pt>
              </c:numCache>
            </c:numRef>
          </c:val>
          <c:extLst>
            <c:ext xmlns:c16="http://schemas.microsoft.com/office/drawing/2014/chart" uri="{C3380CC4-5D6E-409C-BE32-E72D297353CC}">
              <c16:uniqueId val="{00000034-D32E-4822-B29C-21C652D06CBB}"/>
            </c:ext>
          </c:extLst>
        </c:ser>
        <c:ser>
          <c:idx val="3"/>
          <c:order val="3"/>
          <c:tx>
            <c:strRef>
              <c:f>'Diagrama 1'!$A$20</c:f>
              <c:strCache>
                <c:ptCount val="1"/>
                <c:pt idx="0">
                  <c:v>Total</c:v>
                </c:pt>
              </c:strCache>
            </c:strRef>
          </c:tx>
          <c:invertIfNegative val="0"/>
          <c:dLbls>
            <c:dLbl>
              <c:idx val="0"/>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8-D32E-4822-B29C-21C652D06C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'Diagrama 1'!$C$16</c:f>
              <c:strCache>
                <c:ptCount val="1"/>
                <c:pt idx="0">
                  <c:v>Logro alcanzado</c:v>
                </c:pt>
              </c:strCache>
            </c:strRef>
          </c:cat>
          <c:val>
            <c:numRef>
              <c:f>'Diagrama 1'!$C$20</c:f>
              <c:numCache>
                <c:formatCode>0%</c:formatCode>
                <c:ptCount val="1"/>
                <c:pt idx="0">
                  <c:v>0</c:v>
                </c:pt>
              </c:numCache>
            </c:numRef>
          </c:val>
          <c:extLst>
            <c:ext xmlns:c16="http://schemas.microsoft.com/office/drawing/2014/chart" uri="{C3380CC4-5D6E-409C-BE32-E72D297353CC}">
              <c16:uniqueId val="{00000035-D32E-4822-B29C-21C652D06CBB}"/>
            </c:ext>
          </c:extLst>
        </c:ser>
        <c:dLbls>
          <c:showLegendKey val="0"/>
          <c:showVal val="0"/>
          <c:showCatName val="0"/>
          <c:showSerName val="0"/>
          <c:showPercent val="0"/>
          <c:showBubbleSize val="0"/>
        </c:dLbls>
        <c:gapWidth val="150"/>
        <c:axId val="273588792"/>
        <c:axId val="273589184"/>
      </c:barChart>
      <c:catAx>
        <c:axId val="273588792"/>
        <c:scaling>
          <c:orientation val="minMax"/>
        </c:scaling>
        <c:delete val="0"/>
        <c:axPos val="b"/>
        <c:numFmt formatCode="General" sourceLinked="1"/>
        <c:majorTickMark val="none"/>
        <c:minorTickMark val="none"/>
        <c:tickLblPos val="nextTo"/>
        <c:crossAx val="273589184"/>
        <c:crosses val="autoZero"/>
        <c:auto val="1"/>
        <c:lblAlgn val="ctr"/>
        <c:lblOffset val="100"/>
        <c:noMultiLvlLbl val="0"/>
      </c:catAx>
      <c:valAx>
        <c:axId val="273589184"/>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title>
          <c:overlay val="0"/>
        </c:title>
        <c:numFmt formatCode="0%" sourceLinked="1"/>
        <c:majorTickMark val="none"/>
        <c:minorTickMark val="none"/>
        <c:tickLblPos val="nextTo"/>
        <c:spPr>
          <a:noFill/>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88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POR CRITERIO IPIFV</a:t>
            </a:r>
          </a:p>
        </c:rich>
      </c:tx>
      <c:layout>
        <c:manualLayout>
          <c:xMode val="edge"/>
          <c:yMode val="edge"/>
          <c:x val="0.31817838296754336"/>
          <c:y val="1.43884892086330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20237041347372348"/>
          <c:y val="0.12435147944636417"/>
          <c:w val="0.56075493371936491"/>
          <c:h val="0.75843123926056011"/>
        </c:manualLayout>
      </c:layout>
      <c:radarChart>
        <c:radarStyle val="marker"/>
        <c:varyColors val="0"/>
        <c:ser>
          <c:idx val="0"/>
          <c:order val="0"/>
          <c:tx>
            <c:strRef>
              <c:f>'Diagrama 2'!$B$1</c:f>
              <c:strCache>
                <c:ptCount val="1"/>
                <c:pt idx="0">
                  <c:v>Puntaje Ajustado</c:v>
                </c:pt>
              </c:strCache>
            </c:strRef>
          </c:tx>
          <c:spPr>
            <a:ln w="28575" cap="rnd">
              <a:solidFill>
                <a:schemeClr val="accent6"/>
              </a:solidFill>
              <a:round/>
            </a:ln>
            <a:effectLst/>
          </c:spPr>
          <c:marker>
            <c:symbol val="none"/>
          </c:marker>
          <c:dLbls>
            <c:dLbl>
              <c:idx val="0"/>
              <c:layout>
                <c:manualLayout>
                  <c:x val="1.5075374896084707E-2"/>
                  <c:y val="0.1055155875299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D8-402E-BE0A-0E4BE1EC93BD}"/>
                </c:ext>
              </c:extLst>
            </c:dLbl>
            <c:dLbl>
              <c:idx val="1"/>
              <c:layout>
                <c:manualLayout>
                  <c:x val="-6.7001666204821189E-2"/>
                  <c:y val="7.1942446043165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D8-402E-BE0A-0E4BE1EC93BD}"/>
                </c:ext>
              </c:extLst>
            </c:dLbl>
            <c:dLbl>
              <c:idx val="2"/>
              <c:layout>
                <c:manualLayout>
                  <c:x val="-8.710216606626766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D8-402E-BE0A-0E4BE1EC93BD}"/>
                </c:ext>
              </c:extLst>
            </c:dLbl>
            <c:dLbl>
              <c:idx val="4"/>
              <c:layout>
                <c:manualLayout>
                  <c:x val="-3.3500833102410595E-2"/>
                  <c:y val="-0.1175059952038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D8-402E-BE0A-0E4BE1EC93BD}"/>
                </c:ext>
              </c:extLst>
            </c:dLbl>
            <c:dLbl>
              <c:idx val="5"/>
              <c:layout>
                <c:manualLayout>
                  <c:x val="4.0200999722892712E-2"/>
                  <c:y val="-9.35251798561151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D8-402E-BE0A-0E4BE1EC93BD}"/>
                </c:ext>
              </c:extLst>
            </c:dLbl>
            <c:dLbl>
              <c:idx val="6"/>
              <c:layout>
                <c:manualLayout>
                  <c:x val="7.2026791170182722E-2"/>
                  <c:y val="-5.0359712230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D8-402E-BE0A-0E4BE1EC93BD}"/>
                </c:ext>
              </c:extLst>
            </c:dLbl>
            <c:dLbl>
              <c:idx val="7"/>
              <c:layout>
                <c:manualLayout>
                  <c:x val="8.5427124411147026E-2"/>
                  <c:y val="1.4388489208633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D8-402E-BE0A-0E4BE1EC93BD}"/>
                </c:ext>
              </c:extLst>
            </c:dLbl>
            <c:dLbl>
              <c:idx val="8"/>
              <c:layout>
                <c:manualLayout>
                  <c:x val="6.7001666204821189E-2"/>
                  <c:y val="7.4340527577937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D8-402E-BE0A-0E4BE1EC93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'Diagrama 2'!$A$2:$A$13</c:f>
              <c:strCache>
                <c:ptCount val="12"/>
                <c:pt idx="0">
                  <c:v>1-Normatividad</c:v>
                </c:pt>
                <c:pt idx="1">
                  <c:v>2-Inscripción</c:v>
                </c:pt>
                <c:pt idx="2">
                  <c:v>3-Mecanismos de Notificación</c:v>
                </c:pt>
                <c:pt idx="3">
                  <c:v>4-Documentos de Farmacovigilancia</c:v>
                </c:pt>
                <c:pt idx="4">
                  <c:v>5-Detección y Notificación</c:v>
                </c:pt>
                <c:pt idx="5">
                  <c:v>6-Periodicidad de reportes</c:v>
                </c:pt>
                <c:pt idx="6">
                  <c:v>7- Calidad y suficiencia de información</c:v>
                </c:pt>
                <c:pt idx="7">
                  <c:v>8-Estadísticas</c:v>
                </c:pt>
                <c:pt idx="8">
                  <c:v>9-Grupo multidisciplinario</c:v>
                </c:pt>
                <c:pt idx="9">
                  <c:v>10-Revisión de alertas y medidas sanitarias</c:v>
                </c:pt>
                <c:pt idx="10">
                  <c:v>11-Programas y estrategias</c:v>
                </c:pt>
                <c:pt idx="11">
                  <c:v>12-Capacitación</c:v>
                </c:pt>
              </c:strCache>
            </c:strRef>
          </c:cat>
          <c:val>
            <c:numRef>
              <c:f>'Diagrama 2'!$B$2:$B$13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B1D8-402E-BE0A-0E4BE1EC93BD}"/>
            </c:ext>
          </c:extLst>
        </c:ser>
        <c:dLbls>
          <c:showLegendKey val="0"/>
          <c:showVal val="0"/>
          <c:showCatName val="0"/>
          <c:showSerName val="0"/>
          <c:showPercent val="0"/>
          <c:showBubbleSize val="0"/>
        </c:dLbls>
        <c:axId val="273589968"/>
        <c:axId val="273590360"/>
      </c:radarChart>
      <c:catAx>
        <c:axId val="2735899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90360"/>
        <c:crosses val="autoZero"/>
        <c:auto val="1"/>
        <c:lblAlgn val="ctr"/>
        <c:lblOffset val="100"/>
        <c:noMultiLvlLbl val="0"/>
      </c:catAx>
      <c:valAx>
        <c:axId val="2735903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5899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3</xdr:col>
      <xdr:colOff>266700</xdr:colOff>
      <xdr:row>2</xdr:row>
      <xdr:rowOff>266700</xdr:rowOff>
    </xdr:to>
    <xdr:pic>
      <xdr:nvPicPr>
        <xdr:cNvPr id="2" name="Imagen 1">
          <a:extLst>
            <a:ext uri="{FF2B5EF4-FFF2-40B4-BE49-F238E27FC236}">
              <a16:creationId xmlns:a16="http://schemas.microsoft.com/office/drawing/2014/main" id="{6FC93919-A071-47A0-A23C-289CCF3656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7625"/>
          <a:ext cx="16478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90</xdr:row>
      <xdr:rowOff>47625</xdr:rowOff>
    </xdr:from>
    <xdr:to>
      <xdr:col>16</xdr:col>
      <xdr:colOff>123825</xdr:colOff>
      <xdr:row>90</xdr:row>
      <xdr:rowOff>2657475</xdr:rowOff>
    </xdr:to>
    <xdr:graphicFrame macro="">
      <xdr:nvGraphicFramePr>
        <xdr:cNvPr id="3" name="Gráfico 2">
          <a:extLst>
            <a:ext uri="{FF2B5EF4-FFF2-40B4-BE49-F238E27FC236}">
              <a16:creationId xmlns:a16="http://schemas.microsoft.com/office/drawing/2014/main" id="{8516AB50-29CC-4328-A1DC-C8C460096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93</xdr:row>
      <xdr:rowOff>28575</xdr:rowOff>
    </xdr:from>
    <xdr:to>
      <xdr:col>19</xdr:col>
      <xdr:colOff>190500</xdr:colOff>
      <xdr:row>93</xdr:row>
      <xdr:rowOff>3324224</xdr:rowOff>
    </xdr:to>
    <xdr:graphicFrame macro="">
      <xdr:nvGraphicFramePr>
        <xdr:cNvPr id="5" name="6 Gráfico">
          <a:extLst>
            <a:ext uri="{FF2B5EF4-FFF2-40B4-BE49-F238E27FC236}">
              <a16:creationId xmlns:a16="http://schemas.microsoft.com/office/drawing/2014/main" id="{D4938F15-2C21-44BE-B3B9-E09BC4520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96</xdr:row>
      <xdr:rowOff>19050</xdr:rowOff>
    </xdr:from>
    <xdr:to>
      <xdr:col>18</xdr:col>
      <xdr:colOff>19050</xdr:colOff>
      <xdr:row>96</xdr:row>
      <xdr:rowOff>3562350</xdr:rowOff>
    </xdr:to>
    <xdr:graphicFrame macro="">
      <xdr:nvGraphicFramePr>
        <xdr:cNvPr id="7" name="Gráfico 3">
          <a:extLst>
            <a:ext uri="{FF2B5EF4-FFF2-40B4-BE49-F238E27FC236}">
              <a16:creationId xmlns:a16="http://schemas.microsoft.com/office/drawing/2014/main" id="{AF4ACB67-D47B-48DB-B0B1-5CD110394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0.66765</cdr:x>
      <cdr:y>0.1628</cdr:y>
    </cdr:from>
    <cdr:to>
      <cdr:x>0.89265</cdr:x>
      <cdr:y>0.1628</cdr:y>
    </cdr:to>
    <cdr:cxnSp macro="">
      <cdr:nvCxnSpPr>
        <cdr:cNvPr id="7" name="Conector recto 6">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a:off x="4324350" y="685800"/>
          <a:ext cx="1457325"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0.66618</cdr:x>
      <cdr:y>0.40473</cdr:y>
    </cdr:from>
    <cdr:to>
      <cdr:x>0.89559</cdr:x>
      <cdr:y>0.40473</cdr:y>
    </cdr:to>
    <cdr:cxnSp macro="">
      <cdr:nvCxnSpPr>
        <cdr:cNvPr id="14" name="Conector recto 13">
          <a:extLst xmlns:a="http://schemas.openxmlformats.org/drawingml/2006/main">
            <a:ext uri="{FF2B5EF4-FFF2-40B4-BE49-F238E27FC236}">
              <a16:creationId xmlns:a16="http://schemas.microsoft.com/office/drawing/2014/main" id="{4297A43D-DD84-4080-919D-2B7195FF390F}"/>
            </a:ext>
          </a:extLst>
        </cdr:cNvPr>
        <cdr:cNvCxnSpPr/>
      </cdr:nvCxnSpPr>
      <cdr:spPr>
        <a:xfrm xmlns:a="http://schemas.openxmlformats.org/drawingml/2006/main">
          <a:off x="4314825" y="1704975"/>
          <a:ext cx="1485900"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0.85498</cdr:x>
      <cdr:y>0.10589</cdr:y>
    </cdr:from>
    <cdr:to>
      <cdr:x>1</cdr:x>
      <cdr:y>0.16158</cdr:y>
    </cdr:to>
    <cdr:sp macro="" textlink="">
      <cdr:nvSpPr>
        <cdr:cNvPr id="19"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5537705" y="446075"/>
          <a:ext cx="939295" cy="2346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Implementado</a:t>
          </a:r>
        </a:p>
      </cdr:txBody>
    </cdr:sp>
  </cdr:relSizeAnchor>
  <cdr:relSizeAnchor xmlns:cdr="http://schemas.openxmlformats.org/drawingml/2006/chartDrawing">
    <cdr:from>
      <cdr:x>0.85498</cdr:x>
      <cdr:y>0.26074</cdr:y>
    </cdr:from>
    <cdr:to>
      <cdr:x>1</cdr:x>
      <cdr:y>0.31643</cdr:y>
    </cdr:to>
    <cdr:sp macro="" textlink="">
      <cdr:nvSpPr>
        <cdr:cNvPr id="20" name="CuadroTexto 1">
          <a:extLst xmlns:a="http://schemas.openxmlformats.org/drawingml/2006/main">
            <a:ext uri="{FF2B5EF4-FFF2-40B4-BE49-F238E27FC236}">
              <a16:creationId xmlns:a16="http://schemas.microsoft.com/office/drawing/2014/main" id="{031AC589-F5D2-4F4E-9B4C-679C044A21F8}"/>
            </a:ext>
          </a:extLst>
        </cdr:cNvPr>
        <cdr:cNvSpPr txBox="1"/>
      </cdr:nvSpPr>
      <cdr:spPr>
        <a:xfrm xmlns:a="http://schemas.openxmlformats.org/drawingml/2006/main">
          <a:off x="4935073" y="923868"/>
          <a:ext cx="837077" cy="197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En Implementación</a:t>
          </a:r>
        </a:p>
      </cdr:txBody>
    </cdr:sp>
  </cdr:relSizeAnchor>
  <cdr:relSizeAnchor xmlns:cdr="http://schemas.openxmlformats.org/drawingml/2006/chartDrawing">
    <cdr:from>
      <cdr:x>0.85498</cdr:x>
      <cdr:y>0.54957</cdr:y>
    </cdr:from>
    <cdr:to>
      <cdr:x>1</cdr:x>
      <cdr:y>0.60526</cdr:y>
    </cdr:to>
    <cdr:sp macro="" textlink="">
      <cdr:nvSpPr>
        <cdr:cNvPr id="6"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5537705" y="2315143"/>
          <a:ext cx="939295" cy="2346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No Implementado</a:t>
          </a:r>
        </a:p>
      </cdr:txBody>
    </cdr:sp>
  </cdr:relSizeAnchor>
  <cdr:relSizeAnchor xmlns:cdr="http://schemas.openxmlformats.org/drawingml/2006/chartDrawing">
    <cdr:from>
      <cdr:x>0.37957</cdr:x>
      <cdr:y>0.75145</cdr:y>
    </cdr:from>
    <cdr:to>
      <cdr:x>0.55221</cdr:x>
      <cdr:y>0.75145</cdr:y>
    </cdr:to>
    <cdr:cxnSp macro="">
      <cdr:nvCxnSpPr>
        <cdr:cNvPr id="12" name="Conector recto 1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2458483" y="3165592"/>
          <a:ext cx="1118189"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0.21176</cdr:x>
      <cdr:y>0.31202</cdr:y>
    </cdr:from>
    <cdr:to>
      <cdr:x>0.40294</cdr:x>
      <cdr:y>0.31202</cdr:y>
    </cdr:to>
    <cdr:cxnSp macro="">
      <cdr:nvCxnSpPr>
        <cdr:cNvPr id="22" name="Conector recto 2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1371600" y="1314450"/>
          <a:ext cx="1238250" cy="1"/>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0.53452</cdr:x>
      <cdr:y>0.89714</cdr:y>
    </cdr:from>
    <cdr:to>
      <cdr:x>0.70715</cdr:x>
      <cdr:y>0.89714</cdr:y>
    </cdr:to>
    <cdr:cxnSp macro="">
      <cdr:nvCxnSpPr>
        <cdr:cNvPr id="23" name="Conector recto 22">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3462109" y="3779330"/>
          <a:ext cx="1118124"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114300</xdr:colOff>
      <xdr:row>0</xdr:row>
      <xdr:rowOff>28575</xdr:rowOff>
    </xdr:from>
    <xdr:to>
      <xdr:col>13</xdr:col>
      <xdr:colOff>495300</xdr:colOff>
      <xdr:row>20</xdr:row>
      <xdr:rowOff>50223</xdr:rowOff>
    </xdr:to>
    <xdr:graphicFrame macro="">
      <xdr:nvGraphicFramePr>
        <xdr:cNvPr id="2" name="Gráfico 3">
          <a:extLst>
            <a:ext uri="{FF2B5EF4-FFF2-40B4-BE49-F238E27FC236}">
              <a16:creationId xmlns:a16="http://schemas.microsoft.com/office/drawing/2014/main" id="{1E999531-6165-429F-B92C-F37F8F7C9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0.66765</cdr:x>
      <cdr:y>0.1628</cdr:y>
    </cdr:from>
    <cdr:to>
      <cdr:x>0.89265</cdr:x>
      <cdr:y>0.1628</cdr:y>
    </cdr:to>
    <cdr:cxnSp macro="">
      <cdr:nvCxnSpPr>
        <cdr:cNvPr id="7" name="Conector recto 6">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a:off x="4324350" y="685800"/>
          <a:ext cx="1457325"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0.66618</cdr:x>
      <cdr:y>0.40473</cdr:y>
    </cdr:from>
    <cdr:to>
      <cdr:x>0.89559</cdr:x>
      <cdr:y>0.40473</cdr:y>
    </cdr:to>
    <cdr:cxnSp macro="">
      <cdr:nvCxnSpPr>
        <cdr:cNvPr id="14" name="Conector recto 13">
          <a:extLst xmlns:a="http://schemas.openxmlformats.org/drawingml/2006/main">
            <a:ext uri="{FF2B5EF4-FFF2-40B4-BE49-F238E27FC236}">
              <a16:creationId xmlns:a16="http://schemas.microsoft.com/office/drawing/2014/main" id="{4297A43D-DD84-4080-919D-2B7195FF390F}"/>
            </a:ext>
          </a:extLst>
        </cdr:cNvPr>
        <cdr:cNvCxnSpPr/>
      </cdr:nvCxnSpPr>
      <cdr:spPr>
        <a:xfrm xmlns:a="http://schemas.openxmlformats.org/drawingml/2006/main">
          <a:off x="4314825" y="1704975"/>
          <a:ext cx="1485900"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0.85498</cdr:x>
      <cdr:y>0.10589</cdr:y>
    </cdr:from>
    <cdr:to>
      <cdr:x>1</cdr:x>
      <cdr:y>0.16158</cdr:y>
    </cdr:to>
    <cdr:sp macro="" textlink="">
      <cdr:nvSpPr>
        <cdr:cNvPr id="19"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5537705" y="446075"/>
          <a:ext cx="939295" cy="2346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Implementado</a:t>
          </a:r>
        </a:p>
      </cdr:txBody>
    </cdr:sp>
  </cdr:relSizeAnchor>
  <cdr:relSizeAnchor xmlns:cdr="http://schemas.openxmlformats.org/drawingml/2006/chartDrawing">
    <cdr:from>
      <cdr:x>0.85498</cdr:x>
      <cdr:y>0.3145</cdr:y>
    </cdr:from>
    <cdr:to>
      <cdr:x>1</cdr:x>
      <cdr:y>0.37019</cdr:y>
    </cdr:to>
    <cdr:sp macro="" textlink="">
      <cdr:nvSpPr>
        <cdr:cNvPr id="20" name="CuadroTexto 1">
          <a:extLst xmlns:a="http://schemas.openxmlformats.org/drawingml/2006/main">
            <a:ext uri="{FF2B5EF4-FFF2-40B4-BE49-F238E27FC236}">
              <a16:creationId xmlns:a16="http://schemas.microsoft.com/office/drawing/2014/main" id="{031AC589-F5D2-4F4E-9B4C-679C044A21F8}"/>
            </a:ext>
          </a:extLst>
        </cdr:cNvPr>
        <cdr:cNvSpPr txBox="1"/>
      </cdr:nvSpPr>
      <cdr:spPr>
        <a:xfrm xmlns:a="http://schemas.openxmlformats.org/drawingml/2006/main">
          <a:off x="5537705" y="1324866"/>
          <a:ext cx="939295" cy="2346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En Implementación</a:t>
          </a:r>
        </a:p>
      </cdr:txBody>
    </cdr:sp>
  </cdr:relSizeAnchor>
  <cdr:relSizeAnchor xmlns:cdr="http://schemas.openxmlformats.org/drawingml/2006/chartDrawing">
    <cdr:from>
      <cdr:x>0.85498</cdr:x>
      <cdr:y>0.54957</cdr:y>
    </cdr:from>
    <cdr:to>
      <cdr:x>1</cdr:x>
      <cdr:y>0.60526</cdr:y>
    </cdr:to>
    <cdr:sp macro="" textlink="">
      <cdr:nvSpPr>
        <cdr:cNvPr id="6"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5537705" y="2315143"/>
          <a:ext cx="939295" cy="2346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No Implementado</a:t>
          </a:r>
        </a:p>
      </cdr:txBody>
    </cdr:sp>
  </cdr:relSizeAnchor>
  <cdr:relSizeAnchor xmlns:cdr="http://schemas.openxmlformats.org/drawingml/2006/chartDrawing">
    <cdr:from>
      <cdr:x>0.37957</cdr:x>
      <cdr:y>0.75145</cdr:y>
    </cdr:from>
    <cdr:to>
      <cdr:x>0.55221</cdr:x>
      <cdr:y>0.75145</cdr:y>
    </cdr:to>
    <cdr:cxnSp macro="">
      <cdr:nvCxnSpPr>
        <cdr:cNvPr id="12" name="Conector recto 1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2458483" y="3165592"/>
          <a:ext cx="1118189"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0.21176</cdr:x>
      <cdr:y>0.31202</cdr:y>
    </cdr:from>
    <cdr:to>
      <cdr:x>0.40294</cdr:x>
      <cdr:y>0.31202</cdr:y>
    </cdr:to>
    <cdr:cxnSp macro="">
      <cdr:nvCxnSpPr>
        <cdr:cNvPr id="22" name="Conector recto 2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1371600" y="1314450"/>
          <a:ext cx="1238250" cy="1"/>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0.53452</cdr:x>
      <cdr:y>0.89714</cdr:y>
    </cdr:from>
    <cdr:to>
      <cdr:x>0.70715</cdr:x>
      <cdr:y>0.89714</cdr:y>
    </cdr:to>
    <cdr:cxnSp macro="">
      <cdr:nvCxnSpPr>
        <cdr:cNvPr id="23" name="Conector recto 22">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3462109" y="3779330"/>
          <a:ext cx="1118124"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4</xdr:col>
      <xdr:colOff>342900</xdr:colOff>
      <xdr:row>0</xdr:row>
      <xdr:rowOff>19050</xdr:rowOff>
    </xdr:from>
    <xdr:to>
      <xdr:col>13</xdr:col>
      <xdr:colOff>171450</xdr:colOff>
      <xdr:row>17</xdr:row>
      <xdr:rowOff>95250</xdr:rowOff>
    </xdr:to>
    <xdr:graphicFrame macro="">
      <xdr:nvGraphicFramePr>
        <xdr:cNvPr id="2" name="6 Gráfico">
          <a:extLst>
            <a:ext uri="{FF2B5EF4-FFF2-40B4-BE49-F238E27FC236}">
              <a16:creationId xmlns:a16="http://schemas.microsoft.com/office/drawing/2014/main" id="{E4E2EED4-EB25-42A3-9DED-5A9543F1B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CB55-3557-4C0C-8CF5-B70C768E7467}">
  <dimension ref="A1:W148"/>
  <sheetViews>
    <sheetView tabSelected="1" zoomScaleNormal="100" workbookViewId="0">
      <selection activeCell="AA7" sqref="AA7"/>
    </sheetView>
  </sheetViews>
  <sheetFormatPr baseColWidth="10" defaultColWidth="11.42578125" defaultRowHeight="15" x14ac:dyDescent="0.25"/>
  <cols>
    <col min="1" max="1" width="3.42578125" customWidth="1"/>
    <col min="2" max="2" width="5.85546875" customWidth="1"/>
    <col min="3" max="3" width="12.85546875" customWidth="1"/>
    <col min="4" max="4" width="5.42578125" customWidth="1"/>
    <col min="5" max="5" width="7" customWidth="1"/>
    <col min="6" max="6" width="6.5703125" customWidth="1"/>
    <col min="7" max="7" width="4.85546875" customWidth="1"/>
    <col min="8" max="8" width="5.85546875" customWidth="1"/>
    <col min="9" max="9" width="4" customWidth="1"/>
    <col min="10" max="10" width="4.28515625" customWidth="1"/>
    <col min="11" max="11" width="4.7109375" customWidth="1"/>
    <col min="12" max="12" width="4.85546875" customWidth="1"/>
    <col min="13" max="13" width="4.7109375" customWidth="1"/>
    <col min="14" max="14" width="5" customWidth="1"/>
    <col min="15" max="15" width="4.5703125" customWidth="1"/>
    <col min="16" max="16" width="4.85546875" customWidth="1"/>
    <col min="17" max="17" width="5.7109375" customWidth="1"/>
    <col min="18" max="18" width="4.85546875" customWidth="1"/>
    <col min="19" max="19" width="4.5703125" customWidth="1"/>
    <col min="20" max="20" width="3.5703125" customWidth="1"/>
    <col min="21" max="21" width="6.140625" customWidth="1"/>
    <col min="22" max="22" width="0" hidden="1" customWidth="1"/>
    <col min="23" max="28" width="11.42578125" customWidth="1"/>
  </cols>
  <sheetData>
    <row r="1" spans="1:21" ht="23.25" customHeight="1" x14ac:dyDescent="0.25">
      <c r="A1" s="379"/>
      <c r="B1" s="380"/>
      <c r="C1" s="380"/>
      <c r="D1" s="380"/>
      <c r="E1" s="385" t="s">
        <v>199</v>
      </c>
      <c r="F1" s="386"/>
      <c r="G1" s="386"/>
      <c r="H1" s="386"/>
      <c r="I1" s="386"/>
      <c r="J1" s="386"/>
      <c r="K1" s="386"/>
      <c r="L1" s="386"/>
      <c r="M1" s="386"/>
      <c r="N1" s="386"/>
      <c r="O1" s="387"/>
      <c r="P1" s="394" t="s">
        <v>104</v>
      </c>
      <c r="Q1" s="395"/>
      <c r="R1" s="395"/>
      <c r="S1" s="395"/>
      <c r="T1" s="395"/>
      <c r="U1" s="396"/>
    </row>
    <row r="2" spans="1:21" ht="22.5" customHeight="1" x14ac:dyDescent="0.25">
      <c r="A2" s="381"/>
      <c r="B2" s="382"/>
      <c r="C2" s="382"/>
      <c r="D2" s="382"/>
      <c r="E2" s="388"/>
      <c r="F2" s="389"/>
      <c r="G2" s="389"/>
      <c r="H2" s="389"/>
      <c r="I2" s="389"/>
      <c r="J2" s="389"/>
      <c r="K2" s="389"/>
      <c r="L2" s="389"/>
      <c r="M2" s="389"/>
      <c r="N2" s="389"/>
      <c r="O2" s="390"/>
      <c r="P2" s="397" t="s">
        <v>0</v>
      </c>
      <c r="Q2" s="398"/>
      <c r="R2" s="398"/>
      <c r="S2" s="398"/>
      <c r="T2" s="398"/>
      <c r="U2" s="399"/>
    </row>
    <row r="3" spans="1:21" ht="25.5" customHeight="1" thickBot="1" x14ac:dyDescent="0.3">
      <c r="A3" s="383"/>
      <c r="B3" s="384"/>
      <c r="C3" s="384"/>
      <c r="D3" s="384"/>
      <c r="E3" s="391"/>
      <c r="F3" s="392"/>
      <c r="G3" s="392"/>
      <c r="H3" s="392"/>
      <c r="I3" s="392"/>
      <c r="J3" s="392"/>
      <c r="K3" s="392"/>
      <c r="L3" s="392"/>
      <c r="M3" s="392"/>
      <c r="N3" s="392"/>
      <c r="O3" s="393"/>
      <c r="P3" s="400" t="s">
        <v>105</v>
      </c>
      <c r="Q3" s="401"/>
      <c r="R3" s="401"/>
      <c r="S3" s="401"/>
      <c r="T3" s="401"/>
      <c r="U3" s="402"/>
    </row>
    <row r="4" spans="1:21" ht="9.75" customHeight="1" thickBot="1" x14ac:dyDescent="0.3">
      <c r="A4" s="403"/>
      <c r="B4" s="403"/>
      <c r="C4" s="403"/>
      <c r="D4" s="403"/>
      <c r="E4" s="403"/>
      <c r="F4" s="403"/>
      <c r="G4" s="403"/>
      <c r="H4" s="403"/>
      <c r="I4" s="403"/>
      <c r="J4" s="403"/>
      <c r="K4" s="403"/>
      <c r="L4" s="403"/>
      <c r="M4" s="403"/>
      <c r="N4" s="403"/>
      <c r="O4" s="403"/>
      <c r="P4" s="403"/>
      <c r="Q4" s="403"/>
      <c r="R4" s="403"/>
      <c r="S4" s="403"/>
      <c r="T4" s="403"/>
      <c r="U4" s="403"/>
    </row>
    <row r="5" spans="1:21" ht="16.5" customHeight="1" x14ac:dyDescent="0.25">
      <c r="A5" s="135" t="s">
        <v>1</v>
      </c>
      <c r="B5" s="136"/>
      <c r="C5" s="136"/>
      <c r="D5" s="136"/>
      <c r="E5" s="136"/>
      <c r="F5" s="136"/>
      <c r="G5" s="136"/>
      <c r="H5" s="136"/>
      <c r="I5" s="136"/>
      <c r="J5" s="136"/>
      <c r="K5" s="136"/>
      <c r="L5" s="136"/>
      <c r="M5" s="136"/>
      <c r="N5" s="136"/>
      <c r="O5" s="136"/>
      <c r="P5" s="136"/>
      <c r="Q5" s="136"/>
      <c r="R5" s="136"/>
      <c r="S5" s="136"/>
      <c r="T5" s="259"/>
      <c r="U5" s="137"/>
    </row>
    <row r="6" spans="1:21" ht="23.25" customHeight="1" x14ac:dyDescent="0.25">
      <c r="A6" s="284" t="s">
        <v>15</v>
      </c>
      <c r="B6" s="285"/>
      <c r="C6" s="286"/>
      <c r="D6" s="286"/>
      <c r="E6" s="286"/>
      <c r="F6" s="6" t="s">
        <v>16</v>
      </c>
      <c r="G6" s="286"/>
      <c r="H6" s="286"/>
      <c r="I6" s="286"/>
      <c r="J6" s="286"/>
      <c r="K6" s="286"/>
      <c r="L6" s="286"/>
      <c r="M6" s="6" t="s">
        <v>17</v>
      </c>
      <c r="N6" s="288"/>
      <c r="O6" s="288"/>
      <c r="P6" s="6" t="s">
        <v>18</v>
      </c>
      <c r="Q6" s="288"/>
      <c r="R6" s="288"/>
      <c r="S6" s="6" t="s">
        <v>19</v>
      </c>
      <c r="T6" s="288"/>
      <c r="U6" s="289"/>
    </row>
    <row r="7" spans="1:21" ht="23.25" customHeight="1" x14ac:dyDescent="0.25">
      <c r="A7" s="284" t="s">
        <v>21</v>
      </c>
      <c r="B7" s="285"/>
      <c r="C7" s="285"/>
      <c r="D7" s="285"/>
      <c r="E7" s="285"/>
      <c r="F7" s="286"/>
      <c r="G7" s="286"/>
      <c r="H7" s="286"/>
      <c r="I7" s="286"/>
      <c r="J7" s="286"/>
      <c r="K7" s="286"/>
      <c r="L7" s="286"/>
      <c r="M7" s="286"/>
      <c r="N7" s="286"/>
      <c r="O7" s="286"/>
      <c r="P7" s="287"/>
      <c r="Q7" s="7" t="s">
        <v>171</v>
      </c>
      <c r="R7" s="369"/>
      <c r="S7" s="369"/>
      <c r="T7" s="369"/>
      <c r="U7" s="370"/>
    </row>
    <row r="8" spans="1:21" ht="24" customHeight="1" x14ac:dyDescent="0.25">
      <c r="A8" s="371" t="s">
        <v>24</v>
      </c>
      <c r="B8" s="372"/>
      <c r="C8" s="372"/>
      <c r="D8" s="369"/>
      <c r="E8" s="369"/>
      <c r="F8" s="369"/>
      <c r="G8" s="369"/>
      <c r="H8" s="369"/>
      <c r="I8" s="369"/>
      <c r="J8" s="369"/>
      <c r="K8" s="369"/>
      <c r="L8" s="369"/>
      <c r="M8" s="369"/>
      <c r="N8" s="369"/>
      <c r="O8" s="369"/>
      <c r="P8" s="369"/>
      <c r="Q8" s="369"/>
      <c r="R8" s="369"/>
      <c r="S8" s="369"/>
      <c r="T8" s="369"/>
      <c r="U8" s="370"/>
    </row>
    <row r="9" spans="1:21" x14ac:dyDescent="0.25">
      <c r="A9" s="373" t="s">
        <v>2</v>
      </c>
      <c r="B9" s="374"/>
      <c r="C9" s="374"/>
      <c r="D9" s="375"/>
      <c r="E9" s="360" t="s">
        <v>3</v>
      </c>
      <c r="F9" s="360"/>
      <c r="G9" s="8"/>
      <c r="H9" s="404" t="s">
        <v>4</v>
      </c>
      <c r="I9" s="404"/>
      <c r="J9" s="406"/>
      <c r="K9" s="407"/>
      <c r="L9" s="404" t="s">
        <v>5</v>
      </c>
      <c r="M9" s="404"/>
      <c r="N9" s="352"/>
      <c r="O9" s="352"/>
      <c r="P9" s="354" t="s">
        <v>6</v>
      </c>
      <c r="Q9" s="355"/>
      <c r="R9" s="352"/>
      <c r="S9" s="352"/>
      <c r="T9" s="352"/>
      <c r="U9" s="358"/>
    </row>
    <row r="10" spans="1:21" x14ac:dyDescent="0.25">
      <c r="A10" s="376"/>
      <c r="B10" s="377"/>
      <c r="C10" s="377"/>
      <c r="D10" s="378"/>
      <c r="E10" s="360" t="s">
        <v>7</v>
      </c>
      <c r="F10" s="360"/>
      <c r="G10" s="8"/>
      <c r="H10" s="405"/>
      <c r="I10" s="405"/>
      <c r="J10" s="408"/>
      <c r="K10" s="409"/>
      <c r="L10" s="405"/>
      <c r="M10" s="405"/>
      <c r="N10" s="353"/>
      <c r="O10" s="353"/>
      <c r="P10" s="356"/>
      <c r="Q10" s="357"/>
      <c r="R10" s="353"/>
      <c r="S10" s="353"/>
      <c r="T10" s="353"/>
      <c r="U10" s="359"/>
    </row>
    <row r="11" spans="1:21" ht="13.5" customHeight="1" x14ac:dyDescent="0.25">
      <c r="A11" s="298" t="s">
        <v>26</v>
      </c>
      <c r="B11" s="299"/>
      <c r="C11" s="299"/>
      <c r="D11" s="299"/>
      <c r="E11" s="299"/>
      <c r="F11" s="299"/>
      <c r="G11" s="299"/>
      <c r="H11" s="299"/>
      <c r="I11" s="300" t="s">
        <v>27</v>
      </c>
      <c r="J11" s="299"/>
      <c r="K11" s="299"/>
      <c r="L11" s="299"/>
      <c r="M11" s="299"/>
      <c r="N11" s="300" t="s">
        <v>28</v>
      </c>
      <c r="O11" s="299"/>
      <c r="P11" s="299"/>
      <c r="Q11" s="301"/>
      <c r="R11" s="301"/>
      <c r="S11" s="301"/>
      <c r="T11" s="301"/>
      <c r="U11" s="302"/>
    </row>
    <row r="12" spans="1:21" ht="15.6" customHeight="1" x14ac:dyDescent="0.25">
      <c r="A12" s="290"/>
      <c r="B12" s="291"/>
      <c r="C12" s="291"/>
      <c r="D12" s="291"/>
      <c r="E12" s="291"/>
      <c r="F12" s="291"/>
      <c r="G12" s="291"/>
      <c r="H12" s="291"/>
      <c r="I12" s="292"/>
      <c r="J12" s="291"/>
      <c r="K12" s="291"/>
      <c r="L12" s="291"/>
      <c r="M12" s="291"/>
      <c r="N12" s="292"/>
      <c r="O12" s="291"/>
      <c r="P12" s="291"/>
      <c r="Q12" s="291"/>
      <c r="R12" s="291"/>
      <c r="S12" s="291"/>
      <c r="T12" s="291"/>
      <c r="U12" s="293"/>
    </row>
    <row r="13" spans="1:21" ht="15.75" customHeight="1" x14ac:dyDescent="0.25">
      <c r="A13" s="361" t="s">
        <v>9</v>
      </c>
      <c r="B13" s="362"/>
      <c r="C13" s="362"/>
      <c r="D13" s="363"/>
      <c r="E13" s="294"/>
      <c r="F13" s="294"/>
      <c r="G13" s="364" t="s">
        <v>103</v>
      </c>
      <c r="H13" s="365"/>
      <c r="I13" s="365"/>
      <c r="J13" s="366"/>
      <c r="K13" s="288"/>
      <c r="L13" s="288"/>
      <c r="M13" s="364" t="s">
        <v>170</v>
      </c>
      <c r="N13" s="365"/>
      <c r="O13" s="365"/>
      <c r="P13" s="365"/>
      <c r="Q13" s="366"/>
      <c r="R13" s="346"/>
      <c r="S13" s="367"/>
      <c r="T13" s="367"/>
      <c r="U13" s="368"/>
    </row>
    <row r="14" spans="1:21" ht="23.25" customHeight="1" x14ac:dyDescent="0.25">
      <c r="A14" s="284" t="s">
        <v>30</v>
      </c>
      <c r="B14" s="285"/>
      <c r="C14" s="285"/>
      <c r="D14" s="285"/>
      <c r="E14" s="285"/>
      <c r="F14" s="286" t="s">
        <v>31</v>
      </c>
      <c r="G14" s="286"/>
      <c r="H14" s="286"/>
      <c r="I14" s="286"/>
      <c r="J14" s="286"/>
      <c r="K14" s="286"/>
      <c r="L14" s="286"/>
      <c r="M14" s="286"/>
      <c r="N14" s="286"/>
      <c r="O14" s="286"/>
      <c r="P14" s="287"/>
      <c r="Q14" s="285" t="s">
        <v>32</v>
      </c>
      <c r="R14" s="285"/>
      <c r="S14" s="294"/>
      <c r="T14" s="294"/>
      <c r="U14" s="295"/>
    </row>
    <row r="15" spans="1:21" ht="23.25" customHeight="1" x14ac:dyDescent="0.25">
      <c r="A15" s="284" t="s">
        <v>33</v>
      </c>
      <c r="B15" s="285"/>
      <c r="C15" s="285"/>
      <c r="D15" s="285"/>
      <c r="E15" s="285"/>
      <c r="F15" s="285"/>
      <c r="G15" s="285"/>
      <c r="H15" s="286"/>
      <c r="I15" s="286"/>
      <c r="J15" s="286"/>
      <c r="K15" s="286"/>
      <c r="L15" s="286"/>
      <c r="M15" s="286"/>
      <c r="N15" s="286"/>
      <c r="O15" s="286"/>
      <c r="P15" s="287"/>
      <c r="Q15" s="285" t="s">
        <v>34</v>
      </c>
      <c r="R15" s="285"/>
      <c r="S15" s="288"/>
      <c r="T15" s="288"/>
      <c r="U15" s="289"/>
    </row>
    <row r="16" spans="1:21" ht="15" customHeight="1" x14ac:dyDescent="0.25">
      <c r="A16" s="338" t="s">
        <v>107</v>
      </c>
      <c r="B16" s="339"/>
      <c r="C16" s="339"/>
      <c r="D16" s="340" t="s">
        <v>37</v>
      </c>
      <c r="E16" s="340"/>
      <c r="F16" s="340"/>
      <c r="G16" s="341"/>
      <c r="H16" s="340"/>
      <c r="I16" s="340"/>
      <c r="J16" s="340"/>
      <c r="K16" s="341"/>
      <c r="L16" s="340"/>
      <c r="M16" s="340"/>
      <c r="N16" s="340"/>
      <c r="O16" s="341"/>
      <c r="P16" s="339" t="s">
        <v>38</v>
      </c>
      <c r="Q16" s="339"/>
      <c r="R16" s="339"/>
      <c r="S16" s="339"/>
      <c r="T16" s="342"/>
      <c r="U16" s="343"/>
    </row>
    <row r="17" spans="1:21" ht="24" customHeight="1" x14ac:dyDescent="0.25">
      <c r="A17" s="344"/>
      <c r="B17" s="345"/>
      <c r="C17" s="346"/>
      <c r="D17" s="347" t="s">
        <v>108</v>
      </c>
      <c r="E17" s="348"/>
      <c r="F17" s="348"/>
      <c r="G17" s="37"/>
      <c r="H17" s="347" t="s">
        <v>109</v>
      </c>
      <c r="I17" s="348"/>
      <c r="J17" s="348"/>
      <c r="K17" s="37"/>
      <c r="L17" s="349" t="s">
        <v>110</v>
      </c>
      <c r="M17" s="350"/>
      <c r="N17" s="350"/>
      <c r="O17" s="38"/>
      <c r="P17" s="345"/>
      <c r="Q17" s="345"/>
      <c r="R17" s="345"/>
      <c r="S17" s="345"/>
      <c r="T17" s="346"/>
      <c r="U17" s="351"/>
    </row>
    <row r="18" spans="1:21" ht="15.75" customHeight="1" x14ac:dyDescent="0.25">
      <c r="A18" s="330" t="s">
        <v>48</v>
      </c>
      <c r="B18" s="331"/>
      <c r="C18" s="331"/>
      <c r="D18" s="331"/>
      <c r="E18" s="331"/>
      <c r="F18" s="331"/>
      <c r="G18" s="331"/>
      <c r="H18" s="331"/>
      <c r="I18" s="331"/>
      <c r="J18" s="331"/>
      <c r="K18" s="331"/>
      <c r="L18" s="331"/>
      <c r="M18" s="331"/>
      <c r="N18" s="331"/>
      <c r="O18" s="331"/>
      <c r="P18" s="331"/>
      <c r="Q18" s="331"/>
      <c r="R18" s="331"/>
      <c r="S18" s="331"/>
      <c r="T18" s="332"/>
      <c r="U18" s="333"/>
    </row>
    <row r="19" spans="1:21" x14ac:dyDescent="0.25">
      <c r="A19" s="324" t="s">
        <v>49</v>
      </c>
      <c r="B19" s="325"/>
      <c r="C19" s="326"/>
      <c r="D19" s="326"/>
      <c r="E19" s="326"/>
      <c r="F19" s="326"/>
      <c r="G19" s="326"/>
      <c r="H19" s="326"/>
      <c r="I19" s="326"/>
      <c r="J19" s="326"/>
      <c r="K19" s="326"/>
      <c r="L19" s="326"/>
      <c r="M19" s="326"/>
      <c r="N19" s="327"/>
      <c r="O19" s="325" t="s">
        <v>34</v>
      </c>
      <c r="P19" s="325"/>
      <c r="Q19" s="328"/>
      <c r="R19" s="328"/>
      <c r="S19" s="328"/>
      <c r="T19" s="328"/>
      <c r="U19" s="329"/>
    </row>
    <row r="20" spans="1:21" x14ac:dyDescent="0.25">
      <c r="A20" s="324" t="s">
        <v>50</v>
      </c>
      <c r="B20" s="325"/>
      <c r="C20" s="325"/>
      <c r="D20" s="328"/>
      <c r="E20" s="328"/>
      <c r="F20" s="328"/>
      <c r="G20" s="328"/>
      <c r="H20" s="328"/>
      <c r="I20" s="334"/>
      <c r="J20" s="325" t="s">
        <v>51</v>
      </c>
      <c r="K20" s="325"/>
      <c r="L20" s="325"/>
      <c r="M20" s="325"/>
      <c r="N20" s="335"/>
      <c r="O20" s="335"/>
      <c r="P20" s="336"/>
      <c r="Q20" s="337" t="s">
        <v>32</v>
      </c>
      <c r="R20" s="337"/>
      <c r="S20" s="319"/>
      <c r="T20" s="319"/>
      <c r="U20" s="320"/>
    </row>
    <row r="21" spans="1:21" ht="16.5" customHeight="1" x14ac:dyDescent="0.25">
      <c r="A21" s="321" t="s">
        <v>52</v>
      </c>
      <c r="B21" s="322"/>
      <c r="C21" s="322"/>
      <c r="D21" s="322"/>
      <c r="E21" s="322"/>
      <c r="F21" s="322"/>
      <c r="G21" s="322"/>
      <c r="H21" s="322"/>
      <c r="I21" s="322"/>
      <c r="J21" s="322"/>
      <c r="K21" s="322"/>
      <c r="L21" s="322"/>
      <c r="M21" s="322"/>
      <c r="N21" s="322"/>
      <c r="O21" s="322"/>
      <c r="P21" s="322"/>
      <c r="Q21" s="322"/>
      <c r="R21" s="322"/>
      <c r="S21" s="322"/>
      <c r="T21" s="322"/>
      <c r="U21" s="323"/>
    </row>
    <row r="22" spans="1:21" ht="16.5" customHeight="1" x14ac:dyDescent="0.25">
      <c r="A22" s="324" t="s">
        <v>49</v>
      </c>
      <c r="B22" s="325"/>
      <c r="C22" s="326"/>
      <c r="D22" s="326"/>
      <c r="E22" s="326"/>
      <c r="F22" s="326"/>
      <c r="G22" s="326"/>
      <c r="H22" s="326"/>
      <c r="I22" s="326"/>
      <c r="J22" s="326"/>
      <c r="K22" s="326"/>
      <c r="L22" s="326"/>
      <c r="M22" s="326"/>
      <c r="N22" s="327"/>
      <c r="O22" s="325" t="s">
        <v>34</v>
      </c>
      <c r="P22" s="325"/>
      <c r="Q22" s="328"/>
      <c r="R22" s="328"/>
      <c r="S22" s="328"/>
      <c r="T22" s="328"/>
      <c r="U22" s="329"/>
    </row>
    <row r="23" spans="1:21" ht="15.75" thickBot="1" x14ac:dyDescent="0.3">
      <c r="A23" s="310" t="s">
        <v>50</v>
      </c>
      <c r="B23" s="311"/>
      <c r="C23" s="311"/>
      <c r="D23" s="312"/>
      <c r="E23" s="312"/>
      <c r="F23" s="312"/>
      <c r="G23" s="312"/>
      <c r="H23" s="312"/>
      <c r="I23" s="313"/>
      <c r="J23" s="311" t="s">
        <v>51</v>
      </c>
      <c r="K23" s="311"/>
      <c r="L23" s="311"/>
      <c r="M23" s="311"/>
      <c r="N23" s="314"/>
      <c r="O23" s="314"/>
      <c r="P23" s="315"/>
      <c r="Q23" s="316" t="s">
        <v>32</v>
      </c>
      <c r="R23" s="316"/>
      <c r="S23" s="317"/>
      <c r="T23" s="317"/>
      <c r="U23" s="318"/>
    </row>
    <row r="24" spans="1:21" ht="8.25" customHeight="1" thickBot="1" x14ac:dyDescent="0.3">
      <c r="A24" s="296"/>
      <c r="B24" s="296"/>
      <c r="C24" s="296"/>
      <c r="D24" s="296"/>
      <c r="E24" s="296"/>
      <c r="F24" s="296"/>
      <c r="G24" s="296"/>
      <c r="H24" s="296"/>
      <c r="I24" s="296"/>
      <c r="J24" s="296"/>
      <c r="K24" s="296"/>
      <c r="L24" s="296"/>
      <c r="M24" s="296"/>
      <c r="N24" s="296"/>
      <c r="O24" s="296"/>
      <c r="P24" s="296"/>
      <c r="Q24" s="296"/>
      <c r="R24" s="296"/>
      <c r="S24" s="296"/>
      <c r="T24" s="296"/>
      <c r="U24" s="296"/>
    </row>
    <row r="25" spans="1:21" ht="20.25" customHeight="1" thickBot="1" x14ac:dyDescent="0.3">
      <c r="A25" s="303" t="s">
        <v>41</v>
      </c>
      <c r="B25" s="304"/>
      <c r="C25" s="304"/>
      <c r="D25" s="304"/>
      <c r="E25" s="305" t="s">
        <v>42</v>
      </c>
      <c r="F25" s="305"/>
      <c r="G25" s="305"/>
      <c r="H25" s="306"/>
      <c r="I25" s="306"/>
      <c r="J25" s="307" t="s">
        <v>43</v>
      </c>
      <c r="K25" s="307"/>
      <c r="L25" s="307"/>
      <c r="M25" s="307"/>
      <c r="N25" s="306"/>
      <c r="O25" s="306"/>
      <c r="P25" s="308" t="s">
        <v>44</v>
      </c>
      <c r="Q25" s="308"/>
      <c r="R25" s="308"/>
      <c r="S25" s="308"/>
      <c r="T25" s="306"/>
      <c r="U25" s="309"/>
    </row>
    <row r="26" spans="1:21" ht="8.25" customHeight="1" thickBot="1" x14ac:dyDescent="0.3">
      <c r="A26" s="296"/>
      <c r="B26" s="296"/>
      <c r="C26" s="296"/>
      <c r="D26" s="296"/>
      <c r="E26" s="296"/>
      <c r="F26" s="296"/>
      <c r="G26" s="296"/>
      <c r="H26" s="296"/>
      <c r="I26" s="296"/>
      <c r="J26" s="296"/>
      <c r="K26" s="296"/>
      <c r="L26" s="296"/>
      <c r="M26" s="296"/>
      <c r="N26" s="296"/>
      <c r="O26" s="296"/>
      <c r="P26" s="296"/>
      <c r="Q26" s="296"/>
      <c r="R26" s="296"/>
      <c r="S26" s="296"/>
      <c r="T26" s="296"/>
      <c r="U26" s="296"/>
    </row>
    <row r="27" spans="1:21" ht="16.5" customHeight="1" x14ac:dyDescent="0.25">
      <c r="A27" s="135" t="s">
        <v>45</v>
      </c>
      <c r="B27" s="136"/>
      <c r="C27" s="136"/>
      <c r="D27" s="136"/>
      <c r="E27" s="136"/>
      <c r="F27" s="136"/>
      <c r="G27" s="136"/>
      <c r="H27" s="136"/>
      <c r="I27" s="136"/>
      <c r="J27" s="136"/>
      <c r="K27" s="136"/>
      <c r="L27" s="136"/>
      <c r="M27" s="136"/>
      <c r="N27" s="136"/>
      <c r="O27" s="136"/>
      <c r="P27" s="136"/>
      <c r="Q27" s="136"/>
      <c r="R27" s="136"/>
      <c r="S27" s="136"/>
      <c r="T27" s="259"/>
      <c r="U27" s="137"/>
    </row>
    <row r="28" spans="1:21" ht="23.25" customHeight="1" x14ac:dyDescent="0.25">
      <c r="A28" s="284" t="s">
        <v>46</v>
      </c>
      <c r="B28" s="285"/>
      <c r="C28" s="285"/>
      <c r="D28" s="285"/>
      <c r="E28" s="285"/>
      <c r="F28" s="286" t="str">
        <f>IF(N25="NO","N.A","")</f>
        <v/>
      </c>
      <c r="G28" s="286"/>
      <c r="H28" s="286"/>
      <c r="I28" s="286"/>
      <c r="J28" s="286"/>
      <c r="K28" s="286"/>
      <c r="L28" s="286"/>
      <c r="M28" s="286"/>
      <c r="N28" s="286"/>
      <c r="O28" s="286"/>
      <c r="P28" s="287"/>
      <c r="Q28" s="7" t="s">
        <v>22</v>
      </c>
      <c r="R28" s="286" t="str">
        <f>IF(N25="NO","N.A","")</f>
        <v/>
      </c>
      <c r="S28" s="286"/>
      <c r="T28" s="286"/>
      <c r="U28" s="297"/>
    </row>
    <row r="29" spans="1:21" ht="13.5" customHeight="1" x14ac:dyDescent="0.25">
      <c r="A29" s="298" t="s">
        <v>26</v>
      </c>
      <c r="B29" s="299"/>
      <c r="C29" s="299"/>
      <c r="D29" s="299"/>
      <c r="E29" s="299"/>
      <c r="F29" s="299"/>
      <c r="G29" s="299"/>
      <c r="H29" s="299"/>
      <c r="I29" s="300" t="s">
        <v>27</v>
      </c>
      <c r="J29" s="299"/>
      <c r="K29" s="299"/>
      <c r="L29" s="299"/>
      <c r="M29" s="299"/>
      <c r="N29" s="300" t="s">
        <v>28</v>
      </c>
      <c r="O29" s="299"/>
      <c r="P29" s="299"/>
      <c r="Q29" s="301"/>
      <c r="R29" s="301"/>
      <c r="S29" s="301"/>
      <c r="T29" s="301"/>
      <c r="U29" s="302"/>
    </row>
    <row r="30" spans="1:21" ht="15.75" customHeight="1" x14ac:dyDescent="0.25">
      <c r="A30" s="290" t="str">
        <f>IF(N25="NO","N.A","")</f>
        <v/>
      </c>
      <c r="B30" s="291"/>
      <c r="C30" s="291"/>
      <c r="D30" s="291"/>
      <c r="E30" s="291"/>
      <c r="F30" s="291"/>
      <c r="G30" s="291"/>
      <c r="H30" s="291"/>
      <c r="I30" s="292" t="str">
        <f>IF(N25="NO","N.A","")</f>
        <v/>
      </c>
      <c r="J30" s="291"/>
      <c r="K30" s="291"/>
      <c r="L30" s="291"/>
      <c r="M30" s="291"/>
      <c r="N30" s="292" t="str">
        <f>IF(N25="NO","N.A","")</f>
        <v/>
      </c>
      <c r="O30" s="291"/>
      <c r="P30" s="291"/>
      <c r="Q30" s="291"/>
      <c r="R30" s="291"/>
      <c r="S30" s="291"/>
      <c r="T30" s="291"/>
      <c r="U30" s="293"/>
    </row>
    <row r="31" spans="1:21" ht="23.25" customHeight="1" x14ac:dyDescent="0.25">
      <c r="A31" s="284" t="s">
        <v>30</v>
      </c>
      <c r="B31" s="285"/>
      <c r="C31" s="285"/>
      <c r="D31" s="285"/>
      <c r="E31" s="285"/>
      <c r="F31" s="286" t="str">
        <f>IF(N25="NO","N.A","")</f>
        <v/>
      </c>
      <c r="G31" s="286"/>
      <c r="H31" s="286"/>
      <c r="I31" s="286"/>
      <c r="J31" s="286"/>
      <c r="K31" s="286"/>
      <c r="L31" s="286"/>
      <c r="M31" s="286"/>
      <c r="N31" s="286"/>
      <c r="O31" s="286"/>
      <c r="P31" s="287"/>
      <c r="Q31" s="285" t="s">
        <v>32</v>
      </c>
      <c r="R31" s="285"/>
      <c r="S31" s="294" t="str">
        <f>IF(N25="NO","N.A","")</f>
        <v/>
      </c>
      <c r="T31" s="294"/>
      <c r="U31" s="295"/>
    </row>
    <row r="32" spans="1:21" ht="23.25" customHeight="1" x14ac:dyDescent="0.25">
      <c r="A32" s="284" t="s">
        <v>33</v>
      </c>
      <c r="B32" s="285"/>
      <c r="C32" s="285"/>
      <c r="D32" s="285"/>
      <c r="E32" s="285"/>
      <c r="F32" s="285"/>
      <c r="G32" s="285"/>
      <c r="H32" s="286" t="str">
        <f>IF(N25="NO","N.A","")</f>
        <v/>
      </c>
      <c r="I32" s="286"/>
      <c r="J32" s="286"/>
      <c r="K32" s="286"/>
      <c r="L32" s="286"/>
      <c r="M32" s="286"/>
      <c r="N32" s="286"/>
      <c r="O32" s="286"/>
      <c r="P32" s="287"/>
      <c r="Q32" s="285" t="s">
        <v>34</v>
      </c>
      <c r="R32" s="285"/>
      <c r="S32" s="288" t="str">
        <f>IF(N25="NO","N.A","")</f>
        <v/>
      </c>
      <c r="T32" s="288"/>
      <c r="U32" s="289"/>
    </row>
    <row r="33" spans="1:23" ht="23.25" customHeight="1" x14ac:dyDescent="0.25">
      <c r="A33" s="284" t="s">
        <v>35</v>
      </c>
      <c r="B33" s="285"/>
      <c r="C33" s="285"/>
      <c r="D33" s="286" t="str">
        <f>IF(N25="NO","N.A","")</f>
        <v/>
      </c>
      <c r="E33" s="286"/>
      <c r="F33" s="286"/>
      <c r="G33" s="286"/>
      <c r="H33" s="286"/>
      <c r="I33" s="286"/>
      <c r="J33" s="286"/>
      <c r="K33" s="286"/>
      <c r="L33" s="286"/>
      <c r="M33" s="286"/>
      <c r="N33" s="286"/>
      <c r="O33" s="286"/>
      <c r="P33" s="287"/>
      <c r="Q33" s="285" t="s">
        <v>34</v>
      </c>
      <c r="R33" s="285"/>
      <c r="S33" s="288" t="str">
        <f>IF(N25="NO","N.A","")</f>
        <v/>
      </c>
      <c r="T33" s="288"/>
      <c r="U33" s="289"/>
    </row>
    <row r="34" spans="1:23" x14ac:dyDescent="0.25">
      <c r="A34" s="252" t="s">
        <v>47</v>
      </c>
      <c r="B34" s="253"/>
      <c r="C34" s="253"/>
      <c r="D34" s="253"/>
      <c r="E34" s="253"/>
      <c r="F34" s="253"/>
      <c r="G34" s="253"/>
      <c r="H34" s="253"/>
      <c r="I34" s="253"/>
      <c r="J34" s="253"/>
      <c r="K34" s="253"/>
      <c r="L34" s="253"/>
      <c r="M34" s="253"/>
      <c r="N34" s="253"/>
      <c r="O34" s="253"/>
      <c r="P34" s="253"/>
      <c r="Q34" s="253"/>
      <c r="R34" s="253"/>
      <c r="S34" s="253"/>
      <c r="T34" s="253"/>
      <c r="U34" s="254"/>
    </row>
    <row r="35" spans="1:23" ht="13.5" customHeight="1" thickBot="1" x14ac:dyDescent="0.3">
      <c r="A35" s="255" t="str">
        <f>IF(N25="NO","N.A","")</f>
        <v/>
      </c>
      <c r="B35" s="256"/>
      <c r="C35" s="256"/>
      <c r="D35" s="256"/>
      <c r="E35" s="256"/>
      <c r="F35" s="256"/>
      <c r="G35" s="256"/>
      <c r="H35" s="256"/>
      <c r="I35" s="256"/>
      <c r="J35" s="256"/>
      <c r="K35" s="256"/>
      <c r="L35" s="256"/>
      <c r="M35" s="256"/>
      <c r="N35" s="256"/>
      <c r="O35" s="256"/>
      <c r="P35" s="256"/>
      <c r="Q35" s="256"/>
      <c r="R35" s="256"/>
      <c r="S35" s="256"/>
      <c r="T35" s="256"/>
      <c r="U35" s="257"/>
    </row>
    <row r="36" spans="1:23" ht="10.5" customHeight="1" thickBot="1" x14ac:dyDescent="0.3">
      <c r="A36" s="258"/>
      <c r="B36" s="258"/>
      <c r="C36" s="258"/>
      <c r="D36" s="258"/>
      <c r="E36" s="258"/>
      <c r="F36" s="258"/>
      <c r="G36" s="258"/>
      <c r="H36" s="258"/>
      <c r="I36" s="258"/>
      <c r="J36" s="258"/>
      <c r="K36" s="258"/>
      <c r="L36" s="258"/>
      <c r="M36" s="258"/>
      <c r="N36" s="258"/>
      <c r="O36" s="258"/>
      <c r="P36" s="258"/>
      <c r="Q36" s="258"/>
      <c r="R36" s="258"/>
      <c r="S36" s="258"/>
      <c r="T36" s="258"/>
      <c r="U36" s="258"/>
    </row>
    <row r="37" spans="1:23" ht="16.5" customHeight="1" x14ac:dyDescent="0.25">
      <c r="A37" s="135" t="s">
        <v>163</v>
      </c>
      <c r="B37" s="136"/>
      <c r="C37" s="136"/>
      <c r="D37" s="136"/>
      <c r="E37" s="136"/>
      <c r="F37" s="136"/>
      <c r="G37" s="136"/>
      <c r="H37" s="136"/>
      <c r="I37" s="136"/>
      <c r="J37" s="136"/>
      <c r="K37" s="136"/>
      <c r="L37" s="136"/>
      <c r="M37" s="136"/>
      <c r="N37" s="136"/>
      <c r="O37" s="136"/>
      <c r="P37" s="136"/>
      <c r="Q37" s="136"/>
      <c r="R37" s="136"/>
      <c r="S37" s="136"/>
      <c r="T37" s="259"/>
      <c r="U37" s="137"/>
    </row>
    <row r="38" spans="1:23" ht="45" customHeight="1" thickBot="1" x14ac:dyDescent="0.3">
      <c r="A38" s="260" t="s">
        <v>177</v>
      </c>
      <c r="B38" s="261"/>
      <c r="C38" s="261"/>
      <c r="D38" s="261"/>
      <c r="E38" s="261"/>
      <c r="F38" s="261"/>
      <c r="G38" s="261"/>
      <c r="H38" s="261"/>
      <c r="I38" s="261"/>
      <c r="J38" s="261"/>
      <c r="K38" s="261"/>
      <c r="L38" s="261"/>
      <c r="M38" s="261"/>
      <c r="N38" s="261"/>
      <c r="O38" s="261"/>
      <c r="P38" s="261"/>
      <c r="Q38" s="261"/>
      <c r="R38" s="261"/>
      <c r="S38" s="261"/>
      <c r="T38" s="261"/>
      <c r="U38" s="262"/>
    </row>
    <row r="39" spans="1:23" ht="15.75" thickBot="1" x14ac:dyDescent="0.3">
      <c r="A39" s="263" t="s">
        <v>53</v>
      </c>
      <c r="B39" s="264"/>
      <c r="C39" s="264"/>
      <c r="D39" s="264"/>
      <c r="E39" s="264"/>
      <c r="F39" s="264"/>
      <c r="G39" s="264"/>
      <c r="H39" s="264"/>
      <c r="I39" s="265"/>
      <c r="J39" s="263" t="s">
        <v>54</v>
      </c>
      <c r="K39" s="264"/>
      <c r="L39" s="264"/>
      <c r="M39" s="265"/>
      <c r="N39" s="266" t="s">
        <v>55</v>
      </c>
      <c r="O39" s="267"/>
      <c r="P39" s="267"/>
      <c r="Q39" s="267"/>
      <c r="R39" s="267"/>
      <c r="S39" s="267"/>
      <c r="T39" s="268"/>
      <c r="U39" s="269"/>
    </row>
    <row r="40" spans="1:23" ht="27.75" customHeight="1" thickBot="1" x14ac:dyDescent="0.3">
      <c r="A40" s="278" t="s">
        <v>200</v>
      </c>
      <c r="B40" s="279"/>
      <c r="C40" s="279"/>
      <c r="D40" s="279"/>
      <c r="E40" s="279"/>
      <c r="F40" s="279"/>
      <c r="G40" s="279"/>
      <c r="H40" s="279"/>
      <c r="I40" s="280"/>
      <c r="J40" s="4" t="s">
        <v>56</v>
      </c>
      <c r="K40" s="281">
        <v>17</v>
      </c>
      <c r="L40" s="282"/>
      <c r="M40" s="283"/>
      <c r="N40" s="270"/>
      <c r="O40" s="271"/>
      <c r="P40" s="271"/>
      <c r="Q40" s="271"/>
      <c r="R40" s="271"/>
      <c r="S40" s="271"/>
      <c r="T40" s="272"/>
      <c r="U40" s="273"/>
    </row>
    <row r="41" spans="1:23" ht="31.5" customHeight="1" thickBot="1" x14ac:dyDescent="0.3">
      <c r="A41" s="62" t="s">
        <v>188</v>
      </c>
      <c r="B41" s="244" t="s">
        <v>228</v>
      </c>
      <c r="C41" s="245"/>
      <c r="D41" s="245"/>
      <c r="E41" s="245"/>
      <c r="F41" s="245"/>
      <c r="G41" s="245"/>
      <c r="H41" s="245"/>
      <c r="I41" s="245"/>
      <c r="J41" s="22" t="s">
        <v>57</v>
      </c>
      <c r="K41" s="22" t="s">
        <v>58</v>
      </c>
      <c r="L41" s="22" t="s">
        <v>8</v>
      </c>
      <c r="M41" s="18" t="s">
        <v>59</v>
      </c>
      <c r="N41" s="274"/>
      <c r="O41" s="275"/>
      <c r="P41" s="275"/>
      <c r="Q41" s="275"/>
      <c r="R41" s="275"/>
      <c r="S41" s="275"/>
      <c r="T41" s="276"/>
      <c r="U41" s="277"/>
    </row>
    <row r="42" spans="1:23" ht="42" customHeight="1" x14ac:dyDescent="0.25">
      <c r="A42" s="63"/>
      <c r="B42" s="13" t="s">
        <v>60</v>
      </c>
      <c r="C42" s="215" t="s">
        <v>178</v>
      </c>
      <c r="D42" s="215"/>
      <c r="E42" s="215"/>
      <c r="F42" s="215"/>
      <c r="G42" s="215"/>
      <c r="H42" s="215"/>
      <c r="I42" s="215"/>
      <c r="J42" s="57">
        <v>2</v>
      </c>
      <c r="K42" s="58">
        <v>1</v>
      </c>
      <c r="L42" s="57">
        <v>0</v>
      </c>
      <c r="M42" s="59" t="s">
        <v>61</v>
      </c>
      <c r="N42" s="68"/>
      <c r="O42" s="69"/>
      <c r="P42" s="69"/>
      <c r="Q42" s="69"/>
      <c r="R42" s="69"/>
      <c r="S42" s="69"/>
      <c r="T42" s="69"/>
      <c r="U42" s="70"/>
      <c r="V42" t="s">
        <v>217</v>
      </c>
      <c r="W42" s="10"/>
    </row>
    <row r="43" spans="1:23" ht="36" customHeight="1" x14ac:dyDescent="0.25">
      <c r="A43" s="63"/>
      <c r="B43" s="13" t="s">
        <v>62</v>
      </c>
      <c r="C43" s="215" t="s">
        <v>229</v>
      </c>
      <c r="D43" s="215"/>
      <c r="E43" s="215"/>
      <c r="F43" s="215"/>
      <c r="G43" s="215"/>
      <c r="H43" s="215"/>
      <c r="I43" s="215"/>
      <c r="J43" s="57">
        <v>1</v>
      </c>
      <c r="K43" s="58">
        <v>0.5</v>
      </c>
      <c r="L43" s="57">
        <v>0</v>
      </c>
      <c r="M43" s="59" t="s">
        <v>61</v>
      </c>
      <c r="N43" s="68"/>
      <c r="O43" s="69"/>
      <c r="P43" s="69"/>
      <c r="Q43" s="69"/>
      <c r="R43" s="69"/>
      <c r="S43" s="69"/>
      <c r="T43" s="69"/>
      <c r="U43" s="70"/>
    </row>
    <row r="44" spans="1:23" ht="96.75" customHeight="1" x14ac:dyDescent="0.25">
      <c r="A44" s="63"/>
      <c r="B44" s="13" t="s">
        <v>63</v>
      </c>
      <c r="C44" s="215" t="s">
        <v>202</v>
      </c>
      <c r="D44" s="215"/>
      <c r="E44" s="215"/>
      <c r="F44" s="215"/>
      <c r="G44" s="215"/>
      <c r="H44" s="215"/>
      <c r="I44" s="215"/>
      <c r="J44" s="21">
        <v>4</v>
      </c>
      <c r="K44" s="20">
        <v>2</v>
      </c>
      <c r="L44" s="21">
        <v>0</v>
      </c>
      <c r="M44" s="19" t="s">
        <v>61</v>
      </c>
      <c r="N44" s="68"/>
      <c r="O44" s="69"/>
      <c r="P44" s="69"/>
      <c r="Q44" s="69"/>
      <c r="R44" s="69"/>
      <c r="S44" s="69"/>
      <c r="T44" s="69"/>
      <c r="U44" s="70"/>
      <c r="V44" t="s">
        <v>218</v>
      </c>
    </row>
    <row r="45" spans="1:23" ht="81" customHeight="1" x14ac:dyDescent="0.25">
      <c r="A45" s="63"/>
      <c r="B45" s="13" t="s">
        <v>113</v>
      </c>
      <c r="C45" s="215" t="s">
        <v>179</v>
      </c>
      <c r="D45" s="215"/>
      <c r="E45" s="215"/>
      <c r="F45" s="215"/>
      <c r="G45" s="215"/>
      <c r="H45" s="215"/>
      <c r="I45" s="215"/>
      <c r="J45" s="21">
        <v>2</v>
      </c>
      <c r="K45" s="20">
        <v>1</v>
      </c>
      <c r="L45" s="21">
        <v>0</v>
      </c>
      <c r="M45" s="19" t="s">
        <v>61</v>
      </c>
      <c r="N45" s="68"/>
      <c r="O45" s="69"/>
      <c r="P45" s="69"/>
      <c r="Q45" s="69"/>
      <c r="R45" s="69"/>
      <c r="S45" s="69"/>
      <c r="T45" s="69"/>
      <c r="U45" s="70"/>
      <c r="V45" t="s">
        <v>219</v>
      </c>
    </row>
    <row r="46" spans="1:23" ht="81" customHeight="1" x14ac:dyDescent="0.25">
      <c r="A46" s="63"/>
      <c r="B46" s="13" t="s">
        <v>114</v>
      </c>
      <c r="C46" s="71" t="s">
        <v>180</v>
      </c>
      <c r="D46" s="72"/>
      <c r="E46" s="72"/>
      <c r="F46" s="72"/>
      <c r="G46" s="72"/>
      <c r="H46" s="72"/>
      <c r="I46" s="73"/>
      <c r="J46" s="39">
        <v>1</v>
      </c>
      <c r="K46" s="40">
        <v>0.5</v>
      </c>
      <c r="L46" s="39">
        <v>0</v>
      </c>
      <c r="M46" s="41" t="s">
        <v>61</v>
      </c>
      <c r="N46" s="68"/>
      <c r="O46" s="69"/>
      <c r="P46" s="69"/>
      <c r="Q46" s="69"/>
      <c r="R46" s="69"/>
      <c r="S46" s="69"/>
      <c r="T46" s="69"/>
      <c r="U46" s="70"/>
      <c r="V46" t="s">
        <v>219</v>
      </c>
    </row>
    <row r="47" spans="1:23" ht="63" customHeight="1" x14ac:dyDescent="0.25">
      <c r="A47" s="63"/>
      <c r="B47" s="13" t="s">
        <v>189</v>
      </c>
      <c r="C47" s="71" t="s">
        <v>123</v>
      </c>
      <c r="D47" s="72"/>
      <c r="E47" s="72"/>
      <c r="F47" s="72"/>
      <c r="G47" s="72"/>
      <c r="H47" s="72"/>
      <c r="I47" s="73"/>
      <c r="J47" s="39">
        <v>2</v>
      </c>
      <c r="K47" s="40">
        <v>1</v>
      </c>
      <c r="L47" s="39">
        <v>0</v>
      </c>
      <c r="M47" s="41" t="s">
        <v>61</v>
      </c>
      <c r="N47" s="68"/>
      <c r="O47" s="69"/>
      <c r="P47" s="69"/>
      <c r="Q47" s="69"/>
      <c r="R47" s="69"/>
      <c r="S47" s="69"/>
      <c r="T47" s="69"/>
      <c r="U47" s="70"/>
      <c r="V47" t="s">
        <v>220</v>
      </c>
    </row>
    <row r="48" spans="1:23" ht="63" customHeight="1" x14ac:dyDescent="0.25">
      <c r="A48" s="63"/>
      <c r="B48" s="13" t="s">
        <v>198</v>
      </c>
      <c r="C48" s="71" t="s">
        <v>201</v>
      </c>
      <c r="D48" s="72"/>
      <c r="E48" s="72"/>
      <c r="F48" s="72"/>
      <c r="G48" s="72"/>
      <c r="H48" s="72"/>
      <c r="I48" s="73"/>
      <c r="J48" s="42">
        <v>2</v>
      </c>
      <c r="K48" s="43">
        <v>1</v>
      </c>
      <c r="L48" s="42">
        <v>0</v>
      </c>
      <c r="M48" s="44" t="s">
        <v>61</v>
      </c>
      <c r="N48" s="68"/>
      <c r="O48" s="69"/>
      <c r="P48" s="69"/>
      <c r="Q48" s="69"/>
      <c r="R48" s="69"/>
      <c r="S48" s="69"/>
      <c r="T48" s="69"/>
      <c r="U48" s="70"/>
      <c r="V48" t="s">
        <v>220</v>
      </c>
    </row>
    <row r="49" spans="1:22" ht="84" customHeight="1" thickBot="1" x14ac:dyDescent="0.3">
      <c r="A49" s="63"/>
      <c r="B49" s="13" t="s">
        <v>230</v>
      </c>
      <c r="C49" s="240" t="s">
        <v>197</v>
      </c>
      <c r="D49" s="240"/>
      <c r="E49" s="240"/>
      <c r="F49" s="240"/>
      <c r="G49" s="240"/>
      <c r="H49" s="240"/>
      <c r="I49" s="240"/>
      <c r="J49" s="60">
        <v>3</v>
      </c>
      <c r="K49" s="47">
        <v>1.5</v>
      </c>
      <c r="L49" s="46">
        <v>0</v>
      </c>
      <c r="M49" s="48" t="s">
        <v>61</v>
      </c>
      <c r="N49" s="68"/>
      <c r="O49" s="69"/>
      <c r="P49" s="69"/>
      <c r="Q49" s="69"/>
      <c r="R49" s="69"/>
      <c r="S49" s="69"/>
      <c r="T49" s="69"/>
      <c r="U49" s="70"/>
      <c r="V49" t="s">
        <v>221</v>
      </c>
    </row>
    <row r="50" spans="1:22" ht="19.5" thickBot="1" x14ac:dyDescent="0.3">
      <c r="A50" s="64"/>
      <c r="B50" s="217" t="s">
        <v>64</v>
      </c>
      <c r="C50" s="218"/>
      <c r="D50" s="218"/>
      <c r="E50" s="218"/>
      <c r="F50" s="218"/>
      <c r="G50" s="218"/>
      <c r="H50" s="218"/>
      <c r="I50" s="218"/>
      <c r="J50" s="218"/>
      <c r="K50" s="218"/>
      <c r="L50" s="218"/>
      <c r="M50" s="219"/>
      <c r="N50" s="241">
        <f>SUM(M42:M49)</f>
        <v>0</v>
      </c>
      <c r="O50" s="242"/>
      <c r="P50" s="242"/>
      <c r="Q50" s="242"/>
      <c r="R50" s="242"/>
      <c r="S50" s="242"/>
      <c r="T50" s="242"/>
      <c r="U50" s="243"/>
    </row>
    <row r="51" spans="1:22" ht="30.75" customHeight="1" thickBot="1" x14ac:dyDescent="0.3">
      <c r="A51" s="62" t="s">
        <v>127</v>
      </c>
      <c r="B51" s="244" t="s">
        <v>128</v>
      </c>
      <c r="C51" s="245"/>
      <c r="D51" s="245"/>
      <c r="E51" s="245"/>
      <c r="F51" s="245"/>
      <c r="G51" s="246"/>
      <c r="H51" s="247">
        <v>27</v>
      </c>
      <c r="I51" s="248"/>
      <c r="J51" s="5" t="s">
        <v>57</v>
      </c>
      <c r="K51" s="5" t="s">
        <v>58</v>
      </c>
      <c r="L51" s="5" t="s">
        <v>8</v>
      </c>
      <c r="M51" s="5" t="s">
        <v>59</v>
      </c>
      <c r="N51" s="230" t="s">
        <v>55</v>
      </c>
      <c r="O51" s="230"/>
      <c r="P51" s="230"/>
      <c r="Q51" s="230"/>
      <c r="R51" s="230"/>
      <c r="S51" s="230"/>
      <c r="T51" s="230"/>
      <c r="U51" s="231"/>
    </row>
    <row r="52" spans="1:22" ht="30.75" customHeight="1" x14ac:dyDescent="0.25">
      <c r="A52" s="63"/>
      <c r="B52" s="249" t="s">
        <v>181</v>
      </c>
      <c r="C52" s="250"/>
      <c r="D52" s="250"/>
      <c r="E52" s="250"/>
      <c r="F52" s="250"/>
      <c r="G52" s="250"/>
      <c r="H52" s="250"/>
      <c r="I52" s="250"/>
      <c r="J52" s="250"/>
      <c r="K52" s="250"/>
      <c r="L52" s="250"/>
      <c r="M52" s="250"/>
      <c r="N52" s="250"/>
      <c r="O52" s="250"/>
      <c r="P52" s="250"/>
      <c r="Q52" s="250"/>
      <c r="R52" s="250"/>
      <c r="S52" s="250"/>
      <c r="T52" s="250"/>
      <c r="U52" s="251"/>
    </row>
    <row r="53" spans="1:22" ht="36" customHeight="1" x14ac:dyDescent="0.25">
      <c r="A53" s="63"/>
      <c r="B53" s="25" t="s">
        <v>65</v>
      </c>
      <c r="C53" s="233" t="s">
        <v>115</v>
      </c>
      <c r="D53" s="233"/>
      <c r="E53" s="233"/>
      <c r="F53" s="233"/>
      <c r="G53" s="233"/>
      <c r="H53" s="233"/>
      <c r="I53" s="233"/>
      <c r="J53" s="46">
        <v>2</v>
      </c>
      <c r="K53" s="47">
        <v>1</v>
      </c>
      <c r="L53" s="46">
        <v>0</v>
      </c>
      <c r="M53" s="48" t="s">
        <v>61</v>
      </c>
      <c r="N53" s="68"/>
      <c r="O53" s="69"/>
      <c r="P53" s="69"/>
      <c r="Q53" s="69"/>
      <c r="R53" s="69"/>
      <c r="S53" s="69"/>
      <c r="T53" s="69"/>
      <c r="U53" s="70"/>
    </row>
    <row r="54" spans="1:22" ht="56.25" customHeight="1" x14ac:dyDescent="0.25">
      <c r="A54" s="63"/>
      <c r="B54" s="23" t="s">
        <v>66</v>
      </c>
      <c r="C54" s="233" t="s">
        <v>185</v>
      </c>
      <c r="D54" s="233"/>
      <c r="E54" s="233"/>
      <c r="F54" s="233"/>
      <c r="G54" s="233"/>
      <c r="H54" s="233"/>
      <c r="I54" s="233"/>
      <c r="J54" s="46">
        <v>4</v>
      </c>
      <c r="K54" s="47">
        <v>2</v>
      </c>
      <c r="L54" s="46">
        <v>0</v>
      </c>
      <c r="M54" s="48" t="s">
        <v>61</v>
      </c>
      <c r="N54" s="68"/>
      <c r="O54" s="69"/>
      <c r="P54" s="69"/>
      <c r="Q54" s="69"/>
      <c r="R54" s="69"/>
      <c r="S54" s="69"/>
      <c r="T54" s="69"/>
      <c r="U54" s="70"/>
    </row>
    <row r="55" spans="1:22" ht="57" customHeight="1" x14ac:dyDescent="0.25">
      <c r="A55" s="63"/>
      <c r="B55" s="25" t="s">
        <v>67</v>
      </c>
      <c r="C55" s="233" t="s">
        <v>183</v>
      </c>
      <c r="D55" s="233"/>
      <c r="E55" s="233"/>
      <c r="F55" s="233"/>
      <c r="G55" s="233"/>
      <c r="H55" s="233"/>
      <c r="I55" s="233"/>
      <c r="J55" s="21">
        <v>3</v>
      </c>
      <c r="K55" s="20">
        <v>1.5</v>
      </c>
      <c r="L55" s="21">
        <v>0</v>
      </c>
      <c r="M55" s="19" t="s">
        <v>61</v>
      </c>
      <c r="N55" s="68"/>
      <c r="O55" s="69"/>
      <c r="P55" s="69"/>
      <c r="Q55" s="69"/>
      <c r="R55" s="69"/>
      <c r="S55" s="69"/>
      <c r="T55" s="69"/>
      <c r="U55" s="70"/>
    </row>
    <row r="56" spans="1:22" ht="32.25" customHeight="1" x14ac:dyDescent="0.25">
      <c r="A56" s="63"/>
      <c r="B56" s="23" t="s">
        <v>68</v>
      </c>
      <c r="C56" s="233" t="s">
        <v>182</v>
      </c>
      <c r="D56" s="233"/>
      <c r="E56" s="233"/>
      <c r="F56" s="233"/>
      <c r="G56" s="233"/>
      <c r="H56" s="233"/>
      <c r="I56" s="233"/>
      <c r="J56" s="39">
        <v>3</v>
      </c>
      <c r="K56" s="40">
        <v>1.5</v>
      </c>
      <c r="L56" s="39">
        <v>0</v>
      </c>
      <c r="M56" s="41" t="s">
        <v>61</v>
      </c>
      <c r="N56" s="68"/>
      <c r="O56" s="69"/>
      <c r="P56" s="69"/>
      <c r="Q56" s="69"/>
      <c r="R56" s="69"/>
      <c r="S56" s="69"/>
      <c r="T56" s="69"/>
      <c r="U56" s="70"/>
    </row>
    <row r="57" spans="1:22" ht="45" customHeight="1" x14ac:dyDescent="0.25">
      <c r="A57" s="63"/>
      <c r="B57" s="56" t="s">
        <v>69</v>
      </c>
      <c r="C57" s="234" t="s">
        <v>186</v>
      </c>
      <c r="D57" s="235"/>
      <c r="E57" s="235"/>
      <c r="F57" s="235"/>
      <c r="G57" s="235"/>
      <c r="H57" s="235"/>
      <c r="I57" s="236"/>
      <c r="J57" s="46">
        <v>2</v>
      </c>
      <c r="K57" s="47">
        <v>1</v>
      </c>
      <c r="L57" s="46">
        <v>0</v>
      </c>
      <c r="M57" s="48" t="s">
        <v>61</v>
      </c>
      <c r="N57" s="68"/>
      <c r="O57" s="69"/>
      <c r="P57" s="69"/>
      <c r="Q57" s="69"/>
      <c r="R57" s="69"/>
      <c r="S57" s="69"/>
      <c r="T57" s="69"/>
      <c r="U57" s="70"/>
    </row>
    <row r="58" spans="1:22" ht="47.25" customHeight="1" x14ac:dyDescent="0.25">
      <c r="A58" s="63"/>
      <c r="B58" s="25" t="s">
        <v>70</v>
      </c>
      <c r="C58" s="233" t="s">
        <v>184</v>
      </c>
      <c r="D58" s="233"/>
      <c r="E58" s="233"/>
      <c r="F58" s="233"/>
      <c r="G58" s="233"/>
      <c r="H58" s="233"/>
      <c r="I58" s="233"/>
      <c r="J58" s="46">
        <v>2</v>
      </c>
      <c r="K58" s="47">
        <v>1</v>
      </c>
      <c r="L58" s="46">
        <v>0</v>
      </c>
      <c r="M58" s="48" t="s">
        <v>61</v>
      </c>
      <c r="N58" s="68"/>
      <c r="O58" s="69"/>
      <c r="P58" s="69"/>
      <c r="Q58" s="69"/>
      <c r="R58" s="69"/>
      <c r="S58" s="69"/>
      <c r="T58" s="69"/>
      <c r="U58" s="70"/>
    </row>
    <row r="59" spans="1:22" ht="41.25" customHeight="1" x14ac:dyDescent="0.25">
      <c r="A59" s="63"/>
      <c r="B59" s="23" t="s">
        <v>71</v>
      </c>
      <c r="C59" s="237" t="s">
        <v>187</v>
      </c>
      <c r="D59" s="238"/>
      <c r="E59" s="238"/>
      <c r="F59" s="238"/>
      <c r="G59" s="238"/>
      <c r="H59" s="238"/>
      <c r="I59" s="239"/>
      <c r="J59" s="46">
        <v>2</v>
      </c>
      <c r="K59" s="47">
        <v>1</v>
      </c>
      <c r="L59" s="46">
        <v>0</v>
      </c>
      <c r="M59" s="48" t="s">
        <v>61</v>
      </c>
      <c r="N59" s="68"/>
      <c r="O59" s="69"/>
      <c r="P59" s="69"/>
      <c r="Q59" s="69"/>
      <c r="R59" s="69"/>
      <c r="S59" s="69"/>
      <c r="T59" s="69"/>
      <c r="U59" s="70"/>
    </row>
    <row r="60" spans="1:22" ht="44.25" customHeight="1" x14ac:dyDescent="0.25">
      <c r="A60" s="63"/>
      <c r="B60" s="25" t="s">
        <v>129</v>
      </c>
      <c r="C60" s="234" t="s">
        <v>214</v>
      </c>
      <c r="D60" s="235"/>
      <c r="E60" s="235"/>
      <c r="F60" s="235"/>
      <c r="G60" s="235"/>
      <c r="H60" s="235"/>
      <c r="I60" s="236"/>
      <c r="J60" s="46">
        <v>2</v>
      </c>
      <c r="K60" s="47">
        <v>1</v>
      </c>
      <c r="L60" s="46">
        <v>0</v>
      </c>
      <c r="M60" s="48" t="s">
        <v>61</v>
      </c>
      <c r="N60" s="68"/>
      <c r="O60" s="69"/>
      <c r="P60" s="69"/>
      <c r="Q60" s="69"/>
      <c r="R60" s="69"/>
      <c r="S60" s="69"/>
      <c r="T60" s="69"/>
      <c r="U60" s="70"/>
    </row>
    <row r="61" spans="1:22" ht="45.75" customHeight="1" x14ac:dyDescent="0.25">
      <c r="A61" s="63"/>
      <c r="B61" s="23" t="s">
        <v>72</v>
      </c>
      <c r="C61" s="232" t="s">
        <v>203</v>
      </c>
      <c r="D61" s="232"/>
      <c r="E61" s="232"/>
      <c r="F61" s="232"/>
      <c r="G61" s="232"/>
      <c r="H61" s="232"/>
      <c r="I61" s="232"/>
      <c r="J61" s="46">
        <v>2</v>
      </c>
      <c r="K61" s="47">
        <v>1</v>
      </c>
      <c r="L61" s="46">
        <v>0</v>
      </c>
      <c r="M61" s="48" t="s">
        <v>61</v>
      </c>
      <c r="N61" s="68"/>
      <c r="O61" s="69"/>
      <c r="P61" s="69"/>
      <c r="Q61" s="69"/>
      <c r="R61" s="69"/>
      <c r="S61" s="69"/>
      <c r="T61" s="69"/>
      <c r="U61" s="70"/>
    </row>
    <row r="62" spans="1:22" ht="29.25" customHeight="1" x14ac:dyDescent="0.25">
      <c r="A62" s="63"/>
      <c r="B62" s="25" t="s">
        <v>73</v>
      </c>
      <c r="C62" s="233" t="s">
        <v>116</v>
      </c>
      <c r="D62" s="233"/>
      <c r="E62" s="233"/>
      <c r="F62" s="233"/>
      <c r="G62" s="233"/>
      <c r="H62" s="233"/>
      <c r="I62" s="233"/>
      <c r="J62" s="46">
        <v>2</v>
      </c>
      <c r="K62" s="47">
        <v>1</v>
      </c>
      <c r="L62" s="46">
        <v>0</v>
      </c>
      <c r="M62" s="48" t="s">
        <v>61</v>
      </c>
      <c r="N62" s="68"/>
      <c r="O62" s="69"/>
      <c r="P62" s="69"/>
      <c r="Q62" s="69"/>
      <c r="R62" s="69"/>
      <c r="S62" s="69"/>
      <c r="T62" s="69"/>
      <c r="U62" s="70"/>
    </row>
    <row r="63" spans="1:22" ht="51.75" customHeight="1" thickBot="1" x14ac:dyDescent="0.3">
      <c r="A63" s="63"/>
      <c r="B63" s="23" t="s">
        <v>74</v>
      </c>
      <c r="C63" s="232" t="s">
        <v>204</v>
      </c>
      <c r="D63" s="232"/>
      <c r="E63" s="232"/>
      <c r="F63" s="232"/>
      <c r="G63" s="232"/>
      <c r="H63" s="232"/>
      <c r="I63" s="232"/>
      <c r="J63" s="46">
        <v>3</v>
      </c>
      <c r="K63" s="47">
        <v>1.5</v>
      </c>
      <c r="L63" s="46">
        <v>0</v>
      </c>
      <c r="M63" s="48" t="s">
        <v>61</v>
      </c>
      <c r="N63" s="68"/>
      <c r="O63" s="69"/>
      <c r="P63" s="69"/>
      <c r="Q63" s="69"/>
      <c r="R63" s="69"/>
      <c r="S63" s="69"/>
      <c r="T63" s="69"/>
      <c r="U63" s="70"/>
    </row>
    <row r="64" spans="1:22" ht="19.5" thickBot="1" x14ac:dyDescent="0.3">
      <c r="A64" s="64"/>
      <c r="B64" s="217" t="s">
        <v>64</v>
      </c>
      <c r="C64" s="218"/>
      <c r="D64" s="218"/>
      <c r="E64" s="218"/>
      <c r="F64" s="218"/>
      <c r="G64" s="218"/>
      <c r="H64" s="218"/>
      <c r="I64" s="218"/>
      <c r="J64" s="218"/>
      <c r="K64" s="218"/>
      <c r="L64" s="218"/>
      <c r="M64" s="219"/>
      <c r="N64" s="220">
        <f>SUM(M53:M63)</f>
        <v>0</v>
      </c>
      <c r="O64" s="221"/>
      <c r="P64" s="221"/>
      <c r="Q64" s="221"/>
      <c r="R64" s="221"/>
      <c r="S64" s="221"/>
      <c r="T64" s="221"/>
      <c r="U64" s="222"/>
    </row>
    <row r="65" spans="1:22" ht="30.75" customHeight="1" thickBot="1" x14ac:dyDescent="0.3">
      <c r="A65" s="62" t="s">
        <v>125</v>
      </c>
      <c r="B65" s="224" t="s">
        <v>126</v>
      </c>
      <c r="C65" s="225"/>
      <c r="D65" s="225"/>
      <c r="E65" s="225"/>
      <c r="F65" s="225"/>
      <c r="G65" s="226"/>
      <c r="H65" s="227">
        <v>56</v>
      </c>
      <c r="I65" s="228"/>
      <c r="J65" s="5" t="s">
        <v>57</v>
      </c>
      <c r="K65" s="5" t="s">
        <v>58</v>
      </c>
      <c r="L65" s="5" t="s">
        <v>8</v>
      </c>
      <c r="M65" s="5" t="s">
        <v>59</v>
      </c>
      <c r="N65" s="229" t="s">
        <v>55</v>
      </c>
      <c r="O65" s="230"/>
      <c r="P65" s="230"/>
      <c r="Q65" s="230"/>
      <c r="R65" s="230"/>
      <c r="S65" s="230"/>
      <c r="T65" s="230"/>
      <c r="U65" s="231"/>
    </row>
    <row r="66" spans="1:22" ht="41.25" customHeight="1" x14ac:dyDescent="0.25">
      <c r="A66" s="63"/>
      <c r="B66" s="65" t="s">
        <v>75</v>
      </c>
      <c r="C66" s="74" t="s">
        <v>122</v>
      </c>
      <c r="D66" s="75"/>
      <c r="E66" s="75"/>
      <c r="F66" s="75"/>
      <c r="G66" s="75"/>
      <c r="H66" s="75"/>
      <c r="I66" s="76"/>
      <c r="J66" s="77">
        <v>6</v>
      </c>
      <c r="K66" s="80">
        <v>3</v>
      </c>
      <c r="L66" s="77">
        <v>0</v>
      </c>
      <c r="M66" s="83" t="s">
        <v>61</v>
      </c>
      <c r="N66" s="86"/>
      <c r="O66" s="87"/>
      <c r="P66" s="87"/>
      <c r="Q66" s="87"/>
      <c r="R66" s="87"/>
      <c r="S66" s="87"/>
      <c r="T66" s="87"/>
      <c r="U66" s="88"/>
      <c r="V66" s="54"/>
    </row>
    <row r="67" spans="1:22" ht="30" customHeight="1" x14ac:dyDescent="0.25">
      <c r="A67" s="63"/>
      <c r="B67" s="66"/>
      <c r="C67" s="95" t="s">
        <v>118</v>
      </c>
      <c r="D67" s="96"/>
      <c r="E67" s="96"/>
      <c r="F67" s="96"/>
      <c r="G67" s="96"/>
      <c r="H67" s="96"/>
      <c r="I67" s="97"/>
      <c r="J67" s="78"/>
      <c r="K67" s="81"/>
      <c r="L67" s="78"/>
      <c r="M67" s="84"/>
      <c r="N67" s="89"/>
      <c r="O67" s="90"/>
      <c r="P67" s="90"/>
      <c r="Q67" s="90"/>
      <c r="R67" s="90"/>
      <c r="S67" s="90"/>
      <c r="T67" s="90"/>
      <c r="U67" s="91"/>
      <c r="V67" s="54"/>
    </row>
    <row r="68" spans="1:22" ht="117" customHeight="1" x14ac:dyDescent="0.25">
      <c r="A68" s="63"/>
      <c r="B68" s="66"/>
      <c r="C68" s="95" t="s">
        <v>119</v>
      </c>
      <c r="D68" s="96"/>
      <c r="E68" s="96"/>
      <c r="F68" s="96"/>
      <c r="G68" s="96"/>
      <c r="H68" s="96"/>
      <c r="I68" s="97"/>
      <c r="J68" s="78"/>
      <c r="K68" s="81"/>
      <c r="L68" s="78"/>
      <c r="M68" s="84"/>
      <c r="N68" s="89"/>
      <c r="O68" s="90"/>
      <c r="P68" s="90"/>
      <c r="Q68" s="90"/>
      <c r="R68" s="90"/>
      <c r="S68" s="90"/>
      <c r="T68" s="90"/>
      <c r="U68" s="91"/>
      <c r="V68" s="54"/>
    </row>
    <row r="69" spans="1:22" ht="30" customHeight="1" x14ac:dyDescent="0.25">
      <c r="A69" s="63"/>
      <c r="B69" s="66"/>
      <c r="C69" s="95" t="s">
        <v>120</v>
      </c>
      <c r="D69" s="96"/>
      <c r="E69" s="96"/>
      <c r="F69" s="96"/>
      <c r="G69" s="96"/>
      <c r="H69" s="96"/>
      <c r="I69" s="97"/>
      <c r="J69" s="78"/>
      <c r="K69" s="81"/>
      <c r="L69" s="78"/>
      <c r="M69" s="84"/>
      <c r="N69" s="89"/>
      <c r="O69" s="90"/>
      <c r="P69" s="90"/>
      <c r="Q69" s="90"/>
      <c r="R69" s="90"/>
      <c r="S69" s="90"/>
      <c r="T69" s="90"/>
      <c r="U69" s="91"/>
      <c r="V69" s="54"/>
    </row>
    <row r="70" spans="1:22" ht="18" customHeight="1" x14ac:dyDescent="0.25">
      <c r="A70" s="63"/>
      <c r="B70" s="67"/>
      <c r="C70" s="98" t="s">
        <v>206</v>
      </c>
      <c r="D70" s="99"/>
      <c r="E70" s="99"/>
      <c r="F70" s="99"/>
      <c r="G70" s="99"/>
      <c r="H70" s="99"/>
      <c r="I70" s="100"/>
      <c r="J70" s="79"/>
      <c r="K70" s="82"/>
      <c r="L70" s="79"/>
      <c r="M70" s="85"/>
      <c r="N70" s="92"/>
      <c r="O70" s="93"/>
      <c r="P70" s="93"/>
      <c r="Q70" s="93"/>
      <c r="R70" s="93"/>
      <c r="S70" s="93"/>
      <c r="T70" s="93"/>
      <c r="U70" s="94"/>
      <c r="V70" s="54"/>
    </row>
    <row r="71" spans="1:22" ht="48.75" customHeight="1" x14ac:dyDescent="0.25">
      <c r="A71" s="63"/>
      <c r="B71" s="24" t="s">
        <v>76</v>
      </c>
      <c r="C71" s="71" t="s">
        <v>121</v>
      </c>
      <c r="D71" s="71"/>
      <c r="E71" s="71"/>
      <c r="F71" s="71"/>
      <c r="G71" s="71"/>
      <c r="H71" s="71"/>
      <c r="I71" s="71"/>
      <c r="J71" s="39">
        <v>2</v>
      </c>
      <c r="K71" s="40">
        <v>1</v>
      </c>
      <c r="L71" s="39">
        <v>0</v>
      </c>
      <c r="M71" s="41" t="s">
        <v>61</v>
      </c>
      <c r="N71" s="68"/>
      <c r="O71" s="69"/>
      <c r="P71" s="69"/>
      <c r="Q71" s="69"/>
      <c r="R71" s="69"/>
      <c r="S71" s="69"/>
      <c r="T71" s="69"/>
      <c r="U71" s="70"/>
      <c r="V71" s="54"/>
    </row>
    <row r="72" spans="1:22" ht="81.75" customHeight="1" x14ac:dyDescent="0.25">
      <c r="A72" s="63"/>
      <c r="B72" s="24" t="s">
        <v>77</v>
      </c>
      <c r="C72" s="71" t="s">
        <v>190</v>
      </c>
      <c r="D72" s="72"/>
      <c r="E72" s="72"/>
      <c r="F72" s="72"/>
      <c r="G72" s="72"/>
      <c r="H72" s="72"/>
      <c r="I72" s="73"/>
      <c r="J72" s="46">
        <v>4</v>
      </c>
      <c r="K72" s="47">
        <v>2</v>
      </c>
      <c r="L72" s="46">
        <v>0</v>
      </c>
      <c r="M72" s="48" t="s">
        <v>61</v>
      </c>
      <c r="N72" s="68"/>
      <c r="O72" s="69"/>
      <c r="P72" s="69"/>
      <c r="Q72" s="69"/>
      <c r="R72" s="69"/>
      <c r="S72" s="69"/>
      <c r="T72" s="69"/>
      <c r="U72" s="70"/>
      <c r="V72" s="54"/>
    </row>
    <row r="73" spans="1:22" ht="60" customHeight="1" x14ac:dyDescent="0.25">
      <c r="A73" s="63"/>
      <c r="B73" s="45" t="s">
        <v>78</v>
      </c>
      <c r="C73" s="71" t="s">
        <v>205</v>
      </c>
      <c r="D73" s="72"/>
      <c r="E73" s="72"/>
      <c r="F73" s="72"/>
      <c r="G73" s="72"/>
      <c r="H73" s="72"/>
      <c r="I73" s="73"/>
      <c r="J73" s="60">
        <v>4</v>
      </c>
      <c r="K73" s="47">
        <v>2</v>
      </c>
      <c r="L73" s="46">
        <v>0</v>
      </c>
      <c r="M73" s="48" t="s">
        <v>61</v>
      </c>
      <c r="N73" s="68"/>
      <c r="O73" s="69"/>
      <c r="P73" s="69"/>
      <c r="Q73" s="69"/>
      <c r="R73" s="69"/>
      <c r="S73" s="69"/>
      <c r="T73" s="69"/>
      <c r="U73" s="70"/>
      <c r="V73" s="54"/>
    </row>
    <row r="74" spans="1:22" ht="63.75" customHeight="1" x14ac:dyDescent="0.25">
      <c r="A74" s="63"/>
      <c r="B74" s="55" t="s">
        <v>79</v>
      </c>
      <c r="C74" s="223" t="s">
        <v>207</v>
      </c>
      <c r="D74" s="223"/>
      <c r="E74" s="223"/>
      <c r="F74" s="223"/>
      <c r="G74" s="223"/>
      <c r="H74" s="223"/>
      <c r="I74" s="223"/>
      <c r="J74" s="46">
        <v>4</v>
      </c>
      <c r="K74" s="47">
        <v>2</v>
      </c>
      <c r="L74" s="46">
        <v>0</v>
      </c>
      <c r="M74" s="48" t="s">
        <v>61</v>
      </c>
      <c r="N74" s="68"/>
      <c r="O74" s="69"/>
      <c r="P74" s="69"/>
      <c r="Q74" s="69"/>
      <c r="R74" s="69"/>
      <c r="S74" s="69"/>
      <c r="T74" s="69"/>
      <c r="U74" s="70"/>
      <c r="V74" s="50"/>
    </row>
    <row r="75" spans="1:22" ht="94.5" customHeight="1" x14ac:dyDescent="0.25">
      <c r="A75" s="63"/>
      <c r="B75" s="24" t="s">
        <v>209</v>
      </c>
      <c r="C75" s="215" t="s">
        <v>208</v>
      </c>
      <c r="D75" s="215"/>
      <c r="E75" s="215"/>
      <c r="F75" s="215"/>
      <c r="G75" s="215"/>
      <c r="H75" s="215"/>
      <c r="I75" s="215"/>
      <c r="J75" s="60">
        <v>4</v>
      </c>
      <c r="K75" s="47">
        <v>2</v>
      </c>
      <c r="L75" s="46">
        <v>0</v>
      </c>
      <c r="M75" s="48" t="s">
        <v>61</v>
      </c>
      <c r="N75" s="68"/>
      <c r="O75" s="69"/>
      <c r="P75" s="69"/>
      <c r="Q75" s="69"/>
      <c r="R75" s="69"/>
      <c r="S75" s="69"/>
      <c r="T75" s="69"/>
      <c r="U75" s="70"/>
      <c r="V75" s="50"/>
    </row>
    <row r="76" spans="1:22" ht="175.5" customHeight="1" x14ac:dyDescent="0.25">
      <c r="A76" s="63"/>
      <c r="B76" s="24" t="s">
        <v>210</v>
      </c>
      <c r="C76" s="71" t="s">
        <v>195</v>
      </c>
      <c r="D76" s="72"/>
      <c r="E76" s="72"/>
      <c r="F76" s="72"/>
      <c r="G76" s="72"/>
      <c r="H76" s="72"/>
      <c r="I76" s="73"/>
      <c r="J76" s="60">
        <v>3</v>
      </c>
      <c r="K76" s="47">
        <v>1.5</v>
      </c>
      <c r="L76" s="46">
        <v>0</v>
      </c>
      <c r="M76" s="48" t="s">
        <v>61</v>
      </c>
      <c r="N76" s="68"/>
      <c r="O76" s="69"/>
      <c r="P76" s="69"/>
      <c r="Q76" s="69"/>
      <c r="R76" s="69"/>
      <c r="S76" s="69"/>
      <c r="T76" s="69"/>
      <c r="U76" s="70"/>
      <c r="V76" s="49"/>
    </row>
    <row r="77" spans="1:22" ht="45.75" customHeight="1" x14ac:dyDescent="0.25">
      <c r="A77" s="63"/>
      <c r="B77" s="24" t="s">
        <v>211</v>
      </c>
      <c r="C77" s="71" t="s">
        <v>124</v>
      </c>
      <c r="D77" s="72"/>
      <c r="E77" s="72"/>
      <c r="F77" s="72"/>
      <c r="G77" s="72"/>
      <c r="H77" s="72"/>
      <c r="I77" s="73"/>
      <c r="J77" s="21">
        <v>2</v>
      </c>
      <c r="K77" s="20">
        <v>1</v>
      </c>
      <c r="L77" s="21">
        <v>0</v>
      </c>
      <c r="M77" s="19" t="s">
        <v>61</v>
      </c>
      <c r="N77" s="68"/>
      <c r="O77" s="69"/>
      <c r="P77" s="69"/>
      <c r="Q77" s="69"/>
      <c r="R77" s="69"/>
      <c r="S77" s="69"/>
      <c r="T77" s="69"/>
      <c r="U77" s="70"/>
      <c r="V77" s="53"/>
    </row>
    <row r="78" spans="1:22" ht="91.5" customHeight="1" x14ac:dyDescent="0.25">
      <c r="A78" s="63"/>
      <c r="B78" s="24" t="s">
        <v>231</v>
      </c>
      <c r="C78" s="71" t="s">
        <v>196</v>
      </c>
      <c r="D78" s="72"/>
      <c r="E78" s="72"/>
      <c r="F78" s="72"/>
      <c r="G78" s="72"/>
      <c r="H78" s="72"/>
      <c r="I78" s="73"/>
      <c r="J78" s="60">
        <v>5</v>
      </c>
      <c r="K78" s="20">
        <v>2.5</v>
      </c>
      <c r="L78" s="21">
        <v>0</v>
      </c>
      <c r="M78" s="19" t="s">
        <v>61</v>
      </c>
      <c r="N78" s="68"/>
      <c r="O78" s="69"/>
      <c r="P78" s="69"/>
      <c r="Q78" s="69"/>
      <c r="R78" s="69"/>
      <c r="S78" s="69"/>
      <c r="T78" s="69"/>
      <c r="U78" s="70"/>
      <c r="V78" s="53"/>
    </row>
    <row r="79" spans="1:22" ht="46.5" customHeight="1" x14ac:dyDescent="0.25">
      <c r="A79" s="63"/>
      <c r="B79" s="24" t="s">
        <v>232</v>
      </c>
      <c r="C79" s="71" t="s">
        <v>117</v>
      </c>
      <c r="D79" s="72"/>
      <c r="E79" s="72"/>
      <c r="F79" s="72"/>
      <c r="G79" s="72"/>
      <c r="H79" s="72"/>
      <c r="I79" s="73"/>
      <c r="J79" s="21">
        <v>2</v>
      </c>
      <c r="K79" s="20">
        <v>1</v>
      </c>
      <c r="L79" s="21">
        <v>0</v>
      </c>
      <c r="M79" s="19" t="s">
        <v>61</v>
      </c>
      <c r="N79" s="68"/>
      <c r="O79" s="69"/>
      <c r="P79" s="69"/>
      <c r="Q79" s="69"/>
      <c r="R79" s="69"/>
      <c r="S79" s="69"/>
      <c r="T79" s="69"/>
      <c r="U79" s="70"/>
      <c r="V79" s="52"/>
    </row>
    <row r="80" spans="1:22" ht="57.75" customHeight="1" x14ac:dyDescent="0.25">
      <c r="A80" s="63"/>
      <c r="B80" s="24" t="s">
        <v>233</v>
      </c>
      <c r="C80" s="71" t="s">
        <v>194</v>
      </c>
      <c r="D80" s="72"/>
      <c r="E80" s="72"/>
      <c r="F80" s="72"/>
      <c r="G80" s="72"/>
      <c r="H80" s="72"/>
      <c r="I80" s="73"/>
      <c r="J80" s="21">
        <v>2</v>
      </c>
      <c r="K80" s="20">
        <v>1</v>
      </c>
      <c r="L80" s="21">
        <v>0</v>
      </c>
      <c r="M80" s="19" t="s">
        <v>61</v>
      </c>
      <c r="N80" s="68"/>
      <c r="O80" s="69"/>
      <c r="P80" s="69"/>
      <c r="Q80" s="69"/>
      <c r="R80" s="69"/>
      <c r="S80" s="69"/>
      <c r="T80" s="69"/>
      <c r="U80" s="70"/>
      <c r="V80" s="52"/>
    </row>
    <row r="81" spans="1:22" ht="221.25" customHeight="1" x14ac:dyDescent="0.25">
      <c r="A81" s="63"/>
      <c r="B81" s="24" t="s">
        <v>130</v>
      </c>
      <c r="C81" s="71" t="s">
        <v>212</v>
      </c>
      <c r="D81" s="72"/>
      <c r="E81" s="72"/>
      <c r="F81" s="72"/>
      <c r="G81" s="72"/>
      <c r="H81" s="72"/>
      <c r="I81" s="73"/>
      <c r="J81" s="21">
        <v>4</v>
      </c>
      <c r="K81" s="20">
        <v>2</v>
      </c>
      <c r="L81" s="21">
        <v>0</v>
      </c>
      <c r="M81" s="19" t="s">
        <v>61</v>
      </c>
      <c r="N81" s="68"/>
      <c r="O81" s="69"/>
      <c r="P81" s="69"/>
      <c r="Q81" s="69"/>
      <c r="R81" s="69"/>
      <c r="S81" s="69"/>
      <c r="T81" s="69"/>
      <c r="U81" s="70"/>
      <c r="V81" s="51"/>
    </row>
    <row r="82" spans="1:22" ht="70.5" customHeight="1" x14ac:dyDescent="0.25">
      <c r="A82" s="63"/>
      <c r="B82" s="24" t="s">
        <v>234</v>
      </c>
      <c r="C82" s="208" t="s">
        <v>193</v>
      </c>
      <c r="D82" s="209"/>
      <c r="E82" s="209"/>
      <c r="F82" s="209"/>
      <c r="G82" s="209"/>
      <c r="H82" s="209"/>
      <c r="I82" s="210"/>
      <c r="J82" s="60">
        <v>4</v>
      </c>
      <c r="K82" s="20">
        <v>2</v>
      </c>
      <c r="L82" s="21">
        <v>0</v>
      </c>
      <c r="M82" s="19" t="s">
        <v>61</v>
      </c>
      <c r="N82" s="68"/>
      <c r="O82" s="69"/>
      <c r="P82" s="69"/>
      <c r="Q82" s="69"/>
      <c r="R82" s="69"/>
      <c r="S82" s="69"/>
      <c r="T82" s="69"/>
      <c r="U82" s="70"/>
      <c r="V82" s="51"/>
    </row>
    <row r="83" spans="1:22" ht="56.25" customHeight="1" x14ac:dyDescent="0.25">
      <c r="A83" s="63"/>
      <c r="B83" s="24" t="s">
        <v>131</v>
      </c>
      <c r="C83" s="215" t="s">
        <v>213</v>
      </c>
      <c r="D83" s="215"/>
      <c r="E83" s="215"/>
      <c r="F83" s="215"/>
      <c r="G83" s="215"/>
      <c r="H83" s="215"/>
      <c r="I83" s="215"/>
      <c r="J83" s="21">
        <v>2</v>
      </c>
      <c r="K83" s="20">
        <v>1</v>
      </c>
      <c r="L83" s="21">
        <v>0</v>
      </c>
      <c r="M83" s="19" t="s">
        <v>61</v>
      </c>
      <c r="N83" s="68"/>
      <c r="O83" s="69"/>
      <c r="P83" s="69"/>
      <c r="Q83" s="69"/>
      <c r="R83" s="69"/>
      <c r="S83" s="69"/>
      <c r="T83" s="69"/>
      <c r="U83" s="70"/>
      <c r="V83" s="50"/>
    </row>
    <row r="84" spans="1:22" ht="45" customHeight="1" x14ac:dyDescent="0.25">
      <c r="A84" s="63"/>
      <c r="B84" s="24" t="s">
        <v>132</v>
      </c>
      <c r="C84" s="215" t="s">
        <v>215</v>
      </c>
      <c r="D84" s="215"/>
      <c r="E84" s="215"/>
      <c r="F84" s="215"/>
      <c r="G84" s="215"/>
      <c r="H84" s="215"/>
      <c r="I84" s="215"/>
      <c r="J84" s="21">
        <v>2</v>
      </c>
      <c r="K84" s="20">
        <v>1</v>
      </c>
      <c r="L84" s="21">
        <v>0</v>
      </c>
      <c r="M84" s="19" t="s">
        <v>61</v>
      </c>
      <c r="N84" s="68"/>
      <c r="O84" s="69"/>
      <c r="P84" s="69"/>
      <c r="Q84" s="69"/>
      <c r="R84" s="69"/>
      <c r="S84" s="69"/>
      <c r="T84" s="69"/>
      <c r="U84" s="70"/>
      <c r="V84" s="50"/>
    </row>
    <row r="85" spans="1:22" ht="81" customHeight="1" x14ac:dyDescent="0.25">
      <c r="A85" s="63"/>
      <c r="B85" s="24" t="s">
        <v>133</v>
      </c>
      <c r="C85" s="71" t="s">
        <v>216</v>
      </c>
      <c r="D85" s="72"/>
      <c r="E85" s="72"/>
      <c r="F85" s="72"/>
      <c r="G85" s="72"/>
      <c r="H85" s="72"/>
      <c r="I85" s="73"/>
      <c r="J85" s="46">
        <v>1</v>
      </c>
      <c r="K85" s="47">
        <v>0.5</v>
      </c>
      <c r="L85" s="46">
        <v>0</v>
      </c>
      <c r="M85" s="48" t="s">
        <v>61</v>
      </c>
      <c r="N85" s="68"/>
      <c r="O85" s="69"/>
      <c r="P85" s="69"/>
      <c r="Q85" s="69"/>
      <c r="R85" s="69"/>
      <c r="S85" s="69"/>
      <c r="T85" s="69"/>
      <c r="U85" s="70"/>
      <c r="V85" s="49"/>
    </row>
    <row r="86" spans="1:22" ht="81" customHeight="1" x14ac:dyDescent="0.25">
      <c r="A86" s="63"/>
      <c r="B86" s="24" t="s">
        <v>134</v>
      </c>
      <c r="C86" s="211" t="s">
        <v>192</v>
      </c>
      <c r="D86" s="212"/>
      <c r="E86" s="212"/>
      <c r="F86" s="212"/>
      <c r="G86" s="212"/>
      <c r="H86" s="212"/>
      <c r="I86" s="213"/>
      <c r="J86" s="46">
        <v>3</v>
      </c>
      <c r="K86" s="47">
        <v>1.5</v>
      </c>
      <c r="L86" s="46">
        <v>0</v>
      </c>
      <c r="M86" s="48" t="s">
        <v>61</v>
      </c>
      <c r="N86" s="68"/>
      <c r="O86" s="69"/>
      <c r="P86" s="69"/>
      <c r="Q86" s="69"/>
      <c r="R86" s="69"/>
      <c r="S86" s="69"/>
      <c r="T86" s="69"/>
      <c r="U86" s="70"/>
      <c r="V86" s="49"/>
    </row>
    <row r="87" spans="1:22" ht="81" customHeight="1" thickBot="1" x14ac:dyDescent="0.3">
      <c r="A87" s="63"/>
      <c r="B87" s="24" t="s">
        <v>135</v>
      </c>
      <c r="C87" s="216" t="s">
        <v>191</v>
      </c>
      <c r="D87" s="216"/>
      <c r="E87" s="216"/>
      <c r="F87" s="216"/>
      <c r="G87" s="216"/>
      <c r="H87" s="216"/>
      <c r="I87" s="216"/>
      <c r="J87" s="21">
        <v>2</v>
      </c>
      <c r="K87" s="20">
        <v>1</v>
      </c>
      <c r="L87" s="21">
        <v>0</v>
      </c>
      <c r="M87" s="61" t="s">
        <v>61</v>
      </c>
      <c r="N87" s="68"/>
      <c r="O87" s="69"/>
      <c r="P87" s="69"/>
      <c r="Q87" s="69"/>
      <c r="R87" s="69"/>
      <c r="S87" s="69"/>
      <c r="T87" s="69"/>
      <c r="U87" s="70"/>
      <c r="V87" s="49"/>
    </row>
    <row r="88" spans="1:22" ht="19.5" thickBot="1" x14ac:dyDescent="0.3">
      <c r="A88" s="64"/>
      <c r="B88" s="217" t="s">
        <v>64</v>
      </c>
      <c r="C88" s="218"/>
      <c r="D88" s="218"/>
      <c r="E88" s="218"/>
      <c r="F88" s="218"/>
      <c r="G88" s="218"/>
      <c r="H88" s="218"/>
      <c r="I88" s="218"/>
      <c r="J88" s="218"/>
      <c r="K88" s="218"/>
      <c r="L88" s="218"/>
      <c r="M88" s="219"/>
      <c r="N88" s="220">
        <f>SUM(M66:M87)</f>
        <v>0</v>
      </c>
      <c r="O88" s="221"/>
      <c r="P88" s="221"/>
      <c r="Q88" s="221"/>
      <c r="R88" s="221"/>
      <c r="S88" s="221"/>
      <c r="T88" s="221"/>
      <c r="U88" s="222"/>
    </row>
    <row r="89" spans="1:22" ht="9" customHeight="1" thickBot="1" x14ac:dyDescent="0.3">
      <c r="A89" s="130"/>
      <c r="B89" s="130"/>
      <c r="C89" s="130"/>
      <c r="D89" s="130"/>
      <c r="E89" s="130"/>
      <c r="F89" s="130"/>
      <c r="G89" s="130"/>
      <c r="H89" s="130"/>
      <c r="I89" s="130"/>
      <c r="J89" s="130"/>
      <c r="K89" s="130"/>
      <c r="L89" s="130"/>
      <c r="M89" s="130"/>
      <c r="N89" s="130"/>
      <c r="O89" s="130"/>
      <c r="P89" s="130"/>
      <c r="Q89" s="130"/>
      <c r="R89" s="130"/>
      <c r="S89" s="130"/>
      <c r="T89" s="130"/>
      <c r="U89" s="130"/>
    </row>
    <row r="90" spans="1:22" ht="15.75" thickBot="1" x14ac:dyDescent="0.3">
      <c r="A90" s="192" t="s">
        <v>162</v>
      </c>
      <c r="B90" s="193"/>
      <c r="C90" s="193"/>
      <c r="D90" s="193"/>
      <c r="E90" s="193"/>
      <c r="F90" s="193"/>
      <c r="G90" s="193"/>
      <c r="H90" s="193"/>
      <c r="I90" s="193"/>
      <c r="J90" s="193"/>
      <c r="K90" s="193"/>
      <c r="L90" s="193"/>
      <c r="M90" s="193"/>
      <c r="N90" s="193"/>
      <c r="O90" s="193"/>
      <c r="P90" s="193"/>
      <c r="Q90" s="193"/>
      <c r="R90" s="193"/>
      <c r="S90" s="193"/>
      <c r="T90" s="193"/>
      <c r="U90" s="194"/>
    </row>
    <row r="91" spans="1:22" ht="213.75" customHeight="1" thickBot="1" x14ac:dyDescent="0.3">
      <c r="A91" s="195"/>
      <c r="B91" s="130"/>
      <c r="C91" s="130"/>
      <c r="D91" s="130"/>
      <c r="E91" s="130"/>
      <c r="F91" s="130"/>
      <c r="G91" s="130"/>
      <c r="H91" s="130"/>
      <c r="I91" s="130"/>
      <c r="J91" s="130"/>
      <c r="K91" s="130"/>
      <c r="L91" s="130"/>
      <c r="M91" s="130"/>
      <c r="N91" s="130"/>
      <c r="O91" s="130"/>
      <c r="P91" s="130"/>
      <c r="Q91" s="130"/>
      <c r="R91" s="130"/>
      <c r="S91" s="130"/>
      <c r="T91" s="130"/>
      <c r="U91" s="196"/>
    </row>
    <row r="92" spans="1:22" ht="5.25" customHeight="1" thickBot="1" x14ac:dyDescent="0.3">
      <c r="A92" s="195"/>
      <c r="B92" s="130"/>
      <c r="C92" s="130"/>
      <c r="D92" s="130"/>
      <c r="E92" s="130"/>
      <c r="F92" s="130"/>
      <c r="G92" s="130"/>
      <c r="H92" s="130"/>
      <c r="I92" s="130"/>
      <c r="J92" s="130"/>
      <c r="K92" s="130"/>
      <c r="L92" s="130"/>
      <c r="M92" s="130"/>
      <c r="N92" s="130"/>
      <c r="O92" s="130"/>
      <c r="P92" s="130"/>
      <c r="Q92" s="130"/>
      <c r="R92" s="130"/>
      <c r="S92" s="130"/>
      <c r="T92" s="130"/>
      <c r="U92" s="196"/>
    </row>
    <row r="93" spans="1:22" ht="15.75" thickBot="1" x14ac:dyDescent="0.3">
      <c r="A93" s="192" t="s">
        <v>166</v>
      </c>
      <c r="B93" s="193"/>
      <c r="C93" s="193"/>
      <c r="D93" s="193"/>
      <c r="E93" s="193"/>
      <c r="F93" s="193"/>
      <c r="G93" s="193"/>
      <c r="H93" s="193"/>
      <c r="I93" s="193"/>
      <c r="J93" s="193"/>
      <c r="K93" s="193"/>
      <c r="L93" s="193"/>
      <c r="M93" s="193"/>
      <c r="N93" s="193"/>
      <c r="O93" s="193"/>
      <c r="P93" s="193"/>
      <c r="Q93" s="193"/>
      <c r="R93" s="193"/>
      <c r="S93" s="193"/>
      <c r="T93" s="193"/>
      <c r="U93" s="194"/>
    </row>
    <row r="94" spans="1:22" ht="264" customHeight="1" thickBot="1" x14ac:dyDescent="0.3">
      <c r="A94" s="195"/>
      <c r="B94" s="130"/>
      <c r="C94" s="130"/>
      <c r="D94" s="130"/>
      <c r="E94" s="130"/>
      <c r="F94" s="130"/>
      <c r="G94" s="130"/>
      <c r="H94" s="130"/>
      <c r="I94" s="130"/>
      <c r="J94" s="130"/>
      <c r="K94" s="130"/>
      <c r="L94" s="130"/>
      <c r="M94" s="130"/>
      <c r="N94" s="130"/>
      <c r="O94" s="130"/>
      <c r="P94" s="130"/>
      <c r="Q94" s="130"/>
      <c r="R94" s="130"/>
      <c r="S94" s="130"/>
      <c r="T94" s="130"/>
      <c r="U94" s="196"/>
    </row>
    <row r="95" spans="1:22" ht="6.75" customHeight="1" thickBot="1" x14ac:dyDescent="0.3">
      <c r="A95" s="214"/>
      <c r="B95" s="214"/>
      <c r="C95" s="214"/>
      <c r="D95" s="214"/>
      <c r="E95" s="214"/>
      <c r="F95" s="214"/>
      <c r="G95" s="214"/>
      <c r="H95" s="214"/>
      <c r="I95" s="214"/>
      <c r="J95" s="214"/>
      <c r="K95" s="214"/>
      <c r="L95" s="214"/>
      <c r="M95" s="214"/>
      <c r="N95" s="214"/>
      <c r="O95" s="214"/>
      <c r="P95" s="214"/>
      <c r="Q95" s="214"/>
      <c r="R95" s="214"/>
      <c r="S95" s="214"/>
      <c r="T95" s="214"/>
      <c r="U95" s="214"/>
    </row>
    <row r="96" spans="1:22" ht="15.75" thickBot="1" x14ac:dyDescent="0.3">
      <c r="A96" s="192" t="s">
        <v>167</v>
      </c>
      <c r="B96" s="193"/>
      <c r="C96" s="193"/>
      <c r="D96" s="193"/>
      <c r="E96" s="193"/>
      <c r="F96" s="193"/>
      <c r="G96" s="193"/>
      <c r="H96" s="193"/>
      <c r="I96" s="193"/>
      <c r="J96" s="193"/>
      <c r="K96" s="193"/>
      <c r="L96" s="193"/>
      <c r="M96" s="193"/>
      <c r="N96" s="193"/>
      <c r="O96" s="193"/>
      <c r="P96" s="193"/>
      <c r="Q96" s="193"/>
      <c r="R96" s="193"/>
      <c r="S96" s="193"/>
      <c r="T96" s="193"/>
      <c r="U96" s="194"/>
    </row>
    <row r="97" spans="1:23" ht="282" customHeight="1" thickBot="1" x14ac:dyDescent="0.3">
      <c r="A97" s="195"/>
      <c r="B97" s="130"/>
      <c r="C97" s="130"/>
      <c r="D97" s="130"/>
      <c r="E97" s="130"/>
      <c r="F97" s="130"/>
      <c r="G97" s="130"/>
      <c r="H97" s="130"/>
      <c r="I97" s="130"/>
      <c r="J97" s="130"/>
      <c r="K97" s="130"/>
      <c r="L97" s="130"/>
      <c r="M97" s="130"/>
      <c r="N97" s="130"/>
      <c r="O97" s="130"/>
      <c r="P97" s="130"/>
      <c r="Q97" s="130"/>
      <c r="R97" s="130"/>
      <c r="S97" s="130"/>
      <c r="T97" s="130"/>
      <c r="U97" s="196"/>
      <c r="W97" t="s">
        <v>161</v>
      </c>
    </row>
    <row r="98" spans="1:23" ht="6.75" customHeight="1" thickBot="1" x14ac:dyDescent="0.3">
      <c r="A98" s="111"/>
      <c r="B98" s="111"/>
      <c r="C98" s="111"/>
      <c r="D98" s="111"/>
      <c r="E98" s="111"/>
      <c r="F98" s="111"/>
      <c r="G98" s="111"/>
      <c r="H98" s="111"/>
      <c r="I98" s="111"/>
      <c r="J98" s="111"/>
      <c r="K98" s="111"/>
      <c r="L98" s="111"/>
      <c r="M98" s="111"/>
      <c r="N98" s="111"/>
      <c r="O98" s="111"/>
      <c r="P98" s="111"/>
      <c r="Q98" s="111"/>
      <c r="R98" s="111"/>
      <c r="S98" s="111"/>
      <c r="T98" s="111"/>
      <c r="U98" s="111"/>
    </row>
    <row r="99" spans="1:23" ht="15.75" thickBot="1" x14ac:dyDescent="0.3">
      <c r="A99" s="197" t="s">
        <v>168</v>
      </c>
      <c r="B99" s="198"/>
      <c r="C99" s="198"/>
      <c r="D99" s="198"/>
      <c r="E99" s="198"/>
      <c r="F99" s="198"/>
      <c r="G99" s="198"/>
      <c r="H99" s="198"/>
      <c r="I99" s="198"/>
      <c r="J99" s="198"/>
      <c r="K99" s="198"/>
      <c r="L99" s="198"/>
      <c r="M99" s="198"/>
      <c r="N99" s="198"/>
      <c r="O99" s="198"/>
      <c r="P99" s="198"/>
      <c r="Q99" s="198"/>
      <c r="R99" s="198"/>
      <c r="S99" s="198"/>
      <c r="T99" s="198"/>
      <c r="U99" s="199"/>
    </row>
    <row r="100" spans="1:23" s="9" customFormat="1" ht="66.75" customHeight="1" x14ac:dyDescent="0.25">
      <c r="A100" s="200"/>
      <c r="B100" s="87"/>
      <c r="C100" s="87"/>
      <c r="D100" s="87"/>
      <c r="E100" s="87"/>
      <c r="F100" s="87"/>
      <c r="G100" s="87"/>
      <c r="H100" s="87"/>
      <c r="I100" s="87"/>
      <c r="J100" s="87"/>
      <c r="K100" s="87"/>
      <c r="L100" s="87"/>
      <c r="M100" s="87"/>
      <c r="N100" s="87"/>
      <c r="O100" s="87"/>
      <c r="P100" s="87"/>
      <c r="Q100" s="87"/>
      <c r="R100" s="87"/>
      <c r="S100" s="87"/>
      <c r="T100" s="87"/>
      <c r="U100" s="201"/>
    </row>
    <row r="101" spans="1:23" s="9" customFormat="1" ht="66" customHeight="1" x14ac:dyDescent="0.25">
      <c r="A101" s="202"/>
      <c r="B101" s="203"/>
      <c r="C101" s="203"/>
      <c r="D101" s="203"/>
      <c r="E101" s="203"/>
      <c r="F101" s="203"/>
      <c r="G101" s="203"/>
      <c r="H101" s="203"/>
      <c r="I101" s="203"/>
      <c r="J101" s="203"/>
      <c r="K101" s="203"/>
      <c r="L101" s="203"/>
      <c r="M101" s="203"/>
      <c r="N101" s="203"/>
      <c r="O101" s="203"/>
      <c r="P101" s="203"/>
      <c r="Q101" s="203"/>
      <c r="R101" s="203"/>
      <c r="S101" s="203"/>
      <c r="T101" s="203"/>
      <c r="U101" s="204"/>
    </row>
    <row r="102" spans="1:23" s="9" customFormat="1" ht="71.25" customHeight="1" thickBot="1" x14ac:dyDescent="0.3">
      <c r="A102" s="205"/>
      <c r="B102" s="206"/>
      <c r="C102" s="206"/>
      <c r="D102" s="206"/>
      <c r="E102" s="206"/>
      <c r="F102" s="206"/>
      <c r="G102" s="206"/>
      <c r="H102" s="206"/>
      <c r="I102" s="206"/>
      <c r="J102" s="206"/>
      <c r="K102" s="206"/>
      <c r="L102" s="206"/>
      <c r="M102" s="206"/>
      <c r="N102" s="206"/>
      <c r="O102" s="206"/>
      <c r="P102" s="206"/>
      <c r="Q102" s="206"/>
      <c r="R102" s="206"/>
      <c r="S102" s="206"/>
      <c r="T102" s="206"/>
      <c r="U102" s="207"/>
    </row>
    <row r="103" spans="1:23" ht="6.75" customHeight="1" thickBot="1" x14ac:dyDescent="0.3">
      <c r="A103" s="111"/>
      <c r="B103" s="111"/>
      <c r="C103" s="111"/>
      <c r="D103" s="111"/>
      <c r="E103" s="111"/>
      <c r="F103" s="111"/>
      <c r="G103" s="111"/>
      <c r="H103" s="111"/>
      <c r="I103" s="111"/>
      <c r="J103" s="111"/>
      <c r="K103" s="111"/>
      <c r="L103" s="111"/>
      <c r="M103" s="111"/>
      <c r="N103" s="111"/>
      <c r="O103" s="111"/>
      <c r="P103" s="111"/>
      <c r="Q103" s="111"/>
      <c r="R103" s="111"/>
      <c r="S103" s="111"/>
      <c r="T103" s="111"/>
      <c r="U103" s="111"/>
    </row>
    <row r="104" spans="1:23" x14ac:dyDescent="0.25">
      <c r="A104" s="184" t="s">
        <v>169</v>
      </c>
      <c r="B104" s="185"/>
      <c r="C104" s="185"/>
      <c r="D104" s="185"/>
      <c r="E104" s="185"/>
      <c r="F104" s="185"/>
      <c r="G104" s="185"/>
      <c r="H104" s="185"/>
      <c r="I104" s="185"/>
      <c r="J104" s="185"/>
      <c r="K104" s="185"/>
      <c r="L104" s="185"/>
      <c r="M104" s="185"/>
      <c r="N104" s="185"/>
      <c r="O104" s="185"/>
      <c r="P104" s="185"/>
      <c r="Q104" s="185"/>
      <c r="R104" s="185"/>
      <c r="S104" s="185"/>
      <c r="T104" s="185"/>
      <c r="U104" s="186"/>
    </row>
    <row r="105" spans="1:23" ht="23.25" customHeight="1" x14ac:dyDescent="0.25">
      <c r="A105" s="187" t="s">
        <v>80</v>
      </c>
      <c r="B105" s="188"/>
      <c r="C105" s="188"/>
      <c r="D105" s="189">
        <f>SUM(N50+N64+N88)</f>
        <v>0</v>
      </c>
      <c r="E105" s="189"/>
      <c r="F105" s="190" t="s">
        <v>81</v>
      </c>
      <c r="G105" s="190"/>
      <c r="H105" s="190"/>
      <c r="I105" s="190"/>
      <c r="J105" s="190"/>
      <c r="K105" s="190"/>
      <c r="L105" s="190"/>
      <c r="M105" s="190"/>
      <c r="N105" s="190"/>
      <c r="O105" s="190"/>
      <c r="P105" s="190"/>
      <c r="Q105" s="190"/>
      <c r="R105" s="190"/>
      <c r="S105" s="190"/>
      <c r="T105" s="190"/>
      <c r="U105" s="191"/>
    </row>
    <row r="106" spans="1:23" ht="21.75" customHeight="1" x14ac:dyDescent="0.25">
      <c r="A106" s="170" t="s">
        <v>108</v>
      </c>
      <c r="B106" s="171"/>
      <c r="C106" s="171"/>
      <c r="D106" s="172" t="s">
        <v>8</v>
      </c>
      <c r="E106" s="172"/>
      <c r="F106" s="173" t="s">
        <v>82</v>
      </c>
      <c r="G106" s="173"/>
      <c r="H106" s="173"/>
      <c r="I106" s="165" t="s">
        <v>86</v>
      </c>
      <c r="J106" s="165"/>
      <c r="K106" s="165"/>
      <c r="L106" s="165"/>
      <c r="M106" s="165"/>
      <c r="N106" s="165"/>
      <c r="O106" s="165"/>
      <c r="P106" s="165"/>
      <c r="Q106" s="165"/>
      <c r="R106" s="165"/>
      <c r="S106" s="165"/>
      <c r="T106" s="165"/>
      <c r="U106" s="166"/>
    </row>
    <row r="107" spans="1:23" ht="30" customHeight="1" x14ac:dyDescent="0.25">
      <c r="A107" s="170" t="s">
        <v>109</v>
      </c>
      <c r="B107" s="171"/>
      <c r="C107" s="171"/>
      <c r="D107" s="172" t="s">
        <v>173</v>
      </c>
      <c r="E107" s="172"/>
      <c r="F107" s="173" t="s">
        <v>83</v>
      </c>
      <c r="G107" s="173"/>
      <c r="H107" s="173"/>
      <c r="I107" s="165" t="s">
        <v>159</v>
      </c>
      <c r="J107" s="165"/>
      <c r="K107" s="165"/>
      <c r="L107" s="165"/>
      <c r="M107" s="165"/>
      <c r="N107" s="165"/>
      <c r="O107" s="165"/>
      <c r="P107" s="165"/>
      <c r="Q107" s="165"/>
      <c r="R107" s="165"/>
      <c r="S107" s="165"/>
      <c r="T107" s="165"/>
      <c r="U107" s="166"/>
    </row>
    <row r="108" spans="1:23" ht="36" customHeight="1" x14ac:dyDescent="0.25">
      <c r="A108" s="170" t="s">
        <v>110</v>
      </c>
      <c r="B108" s="171"/>
      <c r="C108" s="171"/>
      <c r="D108" s="172" t="s">
        <v>174</v>
      </c>
      <c r="E108" s="172"/>
      <c r="F108" s="173" t="s">
        <v>84</v>
      </c>
      <c r="G108" s="173"/>
      <c r="H108" s="173"/>
      <c r="I108" s="165" t="s">
        <v>160</v>
      </c>
      <c r="J108" s="165"/>
      <c r="K108" s="165"/>
      <c r="L108" s="165"/>
      <c r="M108" s="165"/>
      <c r="N108" s="165"/>
      <c r="O108" s="165"/>
      <c r="P108" s="165"/>
      <c r="Q108" s="165"/>
      <c r="R108" s="165"/>
      <c r="S108" s="165"/>
      <c r="T108" s="165"/>
      <c r="U108" s="166"/>
    </row>
    <row r="109" spans="1:23" ht="26.25" customHeight="1" x14ac:dyDescent="0.25">
      <c r="A109" s="170"/>
      <c r="B109" s="171"/>
      <c r="C109" s="171"/>
      <c r="D109" s="172"/>
      <c r="E109" s="172"/>
      <c r="F109" s="174" t="s">
        <v>172</v>
      </c>
      <c r="G109" s="175"/>
      <c r="H109" s="175"/>
      <c r="I109" s="175"/>
      <c r="J109" s="175"/>
      <c r="K109" s="175"/>
      <c r="L109" s="175"/>
      <c r="M109" s="175"/>
      <c r="N109" s="175"/>
      <c r="O109" s="175"/>
      <c r="P109" s="175"/>
      <c r="Q109" s="175"/>
      <c r="R109" s="175"/>
      <c r="S109" s="175"/>
      <c r="T109" s="175"/>
      <c r="U109" s="176"/>
    </row>
    <row r="110" spans="1:23" ht="26.25" customHeight="1" x14ac:dyDescent="0.25">
      <c r="A110" s="170"/>
      <c r="B110" s="171"/>
      <c r="C110" s="171"/>
      <c r="D110" s="172"/>
      <c r="E110" s="172"/>
      <c r="F110" s="147" t="s">
        <v>85</v>
      </c>
      <c r="G110" s="145"/>
      <c r="H110" s="14" t="s">
        <v>61</v>
      </c>
      <c r="I110" s="163" t="s">
        <v>226</v>
      </c>
      <c r="J110" s="163"/>
      <c r="K110" s="163"/>
      <c r="L110" s="163"/>
      <c r="M110" s="163"/>
      <c r="N110" s="163"/>
      <c r="O110" s="163"/>
      <c r="P110" s="163"/>
      <c r="Q110" s="163"/>
      <c r="R110" s="163"/>
      <c r="S110" s="163"/>
      <c r="T110" s="163"/>
      <c r="U110" s="164"/>
    </row>
    <row r="111" spans="1:23" ht="36" customHeight="1" x14ac:dyDescent="0.25">
      <c r="A111" s="170"/>
      <c r="B111" s="171"/>
      <c r="C111" s="171"/>
      <c r="D111" s="172"/>
      <c r="E111" s="172"/>
      <c r="F111" s="177"/>
      <c r="G111" s="178"/>
      <c r="H111" s="14" t="s">
        <v>61</v>
      </c>
      <c r="I111" s="165" t="s">
        <v>223</v>
      </c>
      <c r="J111" s="165"/>
      <c r="K111" s="165"/>
      <c r="L111" s="165"/>
      <c r="M111" s="165"/>
      <c r="N111" s="165"/>
      <c r="O111" s="165"/>
      <c r="P111" s="165"/>
      <c r="Q111" s="165"/>
      <c r="R111" s="165"/>
      <c r="S111" s="165"/>
      <c r="T111" s="165"/>
      <c r="U111" s="166"/>
    </row>
    <row r="112" spans="1:23" ht="30" customHeight="1" x14ac:dyDescent="0.25">
      <c r="A112" s="170"/>
      <c r="B112" s="171"/>
      <c r="C112" s="171"/>
      <c r="D112" s="172"/>
      <c r="E112" s="172"/>
      <c r="F112" s="177"/>
      <c r="G112" s="178"/>
      <c r="H112" s="14" t="s">
        <v>61</v>
      </c>
      <c r="I112" s="165" t="s">
        <v>225</v>
      </c>
      <c r="J112" s="165"/>
      <c r="K112" s="165"/>
      <c r="L112" s="165"/>
      <c r="M112" s="165"/>
      <c r="N112" s="165"/>
      <c r="O112" s="165"/>
      <c r="P112" s="165"/>
      <c r="Q112" s="165"/>
      <c r="R112" s="165"/>
      <c r="S112" s="165"/>
      <c r="T112" s="165"/>
      <c r="U112" s="166"/>
    </row>
    <row r="113" spans="1:21" ht="30" customHeight="1" x14ac:dyDescent="0.25">
      <c r="A113" s="170"/>
      <c r="B113" s="171"/>
      <c r="C113" s="171"/>
      <c r="D113" s="172"/>
      <c r="E113" s="172"/>
      <c r="F113" s="177"/>
      <c r="G113" s="178"/>
      <c r="H113" s="14" t="s">
        <v>61</v>
      </c>
      <c r="I113" s="165" t="s">
        <v>222</v>
      </c>
      <c r="J113" s="165"/>
      <c r="K113" s="165"/>
      <c r="L113" s="165"/>
      <c r="M113" s="165"/>
      <c r="N113" s="165"/>
      <c r="O113" s="165"/>
      <c r="P113" s="165"/>
      <c r="Q113" s="165"/>
      <c r="R113" s="165"/>
      <c r="S113" s="165"/>
      <c r="T113" s="165"/>
      <c r="U113" s="166"/>
    </row>
    <row r="114" spans="1:21" ht="32.25" customHeight="1" x14ac:dyDescent="0.25">
      <c r="A114" s="170"/>
      <c r="B114" s="171"/>
      <c r="C114" s="171"/>
      <c r="D114" s="172"/>
      <c r="E114" s="172"/>
      <c r="F114" s="177"/>
      <c r="G114" s="178"/>
      <c r="H114" s="14" t="s">
        <v>61</v>
      </c>
      <c r="I114" s="165" t="s">
        <v>224</v>
      </c>
      <c r="J114" s="165"/>
      <c r="K114" s="165"/>
      <c r="L114" s="165"/>
      <c r="M114" s="165"/>
      <c r="N114" s="165"/>
      <c r="O114" s="165"/>
      <c r="P114" s="165"/>
      <c r="Q114" s="165"/>
      <c r="R114" s="165"/>
      <c r="S114" s="165"/>
      <c r="T114" s="165"/>
      <c r="U114" s="166"/>
    </row>
    <row r="115" spans="1:21" ht="26.25" customHeight="1" x14ac:dyDescent="0.25">
      <c r="A115" s="170"/>
      <c r="B115" s="171"/>
      <c r="C115" s="171"/>
      <c r="D115" s="172"/>
      <c r="E115" s="172"/>
      <c r="F115" s="179"/>
      <c r="G115" s="180"/>
      <c r="H115" s="14" t="s">
        <v>61</v>
      </c>
      <c r="I115" s="181" t="s">
        <v>87</v>
      </c>
      <c r="J115" s="181"/>
      <c r="K115" s="182"/>
      <c r="L115" s="182"/>
      <c r="M115" s="182"/>
      <c r="N115" s="182"/>
      <c r="O115" s="182"/>
      <c r="P115" s="182"/>
      <c r="Q115" s="182"/>
      <c r="R115" s="182"/>
      <c r="S115" s="182"/>
      <c r="T115" s="182"/>
      <c r="U115" s="183"/>
    </row>
    <row r="116" spans="1:21" ht="69" customHeight="1" x14ac:dyDescent="0.25">
      <c r="A116" s="158" t="s">
        <v>164</v>
      </c>
      <c r="B116" s="159"/>
      <c r="C116" s="159"/>
      <c r="D116" s="159"/>
      <c r="E116" s="160"/>
      <c r="F116" s="92"/>
      <c r="G116" s="93"/>
      <c r="H116" s="93"/>
      <c r="I116" s="93"/>
      <c r="J116" s="93"/>
      <c r="K116" s="93"/>
      <c r="L116" s="93"/>
      <c r="M116" s="93"/>
      <c r="N116" s="93"/>
      <c r="O116" s="93"/>
      <c r="P116" s="93"/>
      <c r="Q116" s="93"/>
      <c r="R116" s="93"/>
      <c r="S116" s="93"/>
      <c r="T116" s="93"/>
      <c r="U116" s="94"/>
    </row>
    <row r="117" spans="1:21" ht="6.75" customHeight="1" x14ac:dyDescent="0.25">
      <c r="A117" s="161"/>
      <c r="B117" s="101"/>
      <c r="C117" s="101"/>
      <c r="D117" s="101"/>
      <c r="E117" s="101"/>
      <c r="F117" s="101"/>
      <c r="G117" s="101"/>
      <c r="H117" s="101"/>
      <c r="I117" s="101"/>
      <c r="J117" s="101"/>
      <c r="K117" s="101"/>
      <c r="L117" s="101"/>
      <c r="M117" s="101"/>
      <c r="N117" s="101"/>
      <c r="O117" s="101"/>
      <c r="P117" s="101"/>
      <c r="Q117" s="101"/>
      <c r="R117" s="101"/>
      <c r="S117" s="101"/>
      <c r="T117" s="101"/>
      <c r="U117" s="162"/>
    </row>
    <row r="118" spans="1:21" x14ac:dyDescent="0.25">
      <c r="A118" s="149" t="s">
        <v>88</v>
      </c>
      <c r="B118" s="150"/>
      <c r="C118" s="150"/>
      <c r="D118" s="150"/>
      <c r="E118" s="150"/>
      <c r="F118" s="150"/>
      <c r="G118" s="150"/>
      <c r="H118" s="150"/>
      <c r="I118" s="150"/>
      <c r="J118" s="150"/>
      <c r="K118" s="150"/>
      <c r="L118" s="150"/>
      <c r="M118" s="150"/>
      <c r="N118" s="150"/>
      <c r="O118" s="150"/>
      <c r="P118" s="150"/>
      <c r="Q118" s="150"/>
      <c r="R118" s="150"/>
      <c r="S118" s="150"/>
      <c r="T118" s="150"/>
      <c r="U118" s="151"/>
    </row>
    <row r="119" spans="1:21" ht="26.25" customHeight="1" x14ac:dyDescent="0.25">
      <c r="A119" s="11" t="s">
        <v>89</v>
      </c>
      <c r="B119" s="152" t="s">
        <v>90</v>
      </c>
      <c r="C119" s="152"/>
      <c r="D119" s="152"/>
      <c r="E119" s="152"/>
      <c r="F119" s="152"/>
      <c r="G119" s="152"/>
      <c r="H119" s="152"/>
      <c r="I119" s="152"/>
      <c r="J119" s="152"/>
      <c r="K119" s="152"/>
      <c r="L119" s="152"/>
      <c r="M119" s="152"/>
      <c r="N119" s="152"/>
      <c r="O119" s="152"/>
      <c r="P119" s="152"/>
      <c r="Q119" s="152"/>
      <c r="R119" s="152"/>
      <c r="S119" s="152"/>
      <c r="T119" s="152"/>
      <c r="U119" s="153"/>
    </row>
    <row r="120" spans="1:21" ht="30" customHeight="1" x14ac:dyDescent="0.25">
      <c r="A120" s="11" t="s">
        <v>89</v>
      </c>
      <c r="B120" s="152" t="s">
        <v>175</v>
      </c>
      <c r="C120" s="152"/>
      <c r="D120" s="152"/>
      <c r="E120" s="152"/>
      <c r="F120" s="152"/>
      <c r="G120" s="152"/>
      <c r="H120" s="152"/>
      <c r="I120" s="152"/>
      <c r="J120" s="152"/>
      <c r="K120" s="152"/>
      <c r="L120" s="152"/>
      <c r="M120" s="152"/>
      <c r="N120" s="152"/>
      <c r="O120" s="152"/>
      <c r="P120" s="152"/>
      <c r="Q120" s="152"/>
      <c r="R120" s="152"/>
      <c r="S120" s="152"/>
      <c r="T120" s="152"/>
      <c r="U120" s="153"/>
    </row>
    <row r="121" spans="1:21" ht="37.5" customHeight="1" x14ac:dyDescent="0.25">
      <c r="A121" s="11" t="s">
        <v>89</v>
      </c>
      <c r="B121" s="152" t="s">
        <v>227</v>
      </c>
      <c r="C121" s="152"/>
      <c r="D121" s="152"/>
      <c r="E121" s="152"/>
      <c r="F121" s="152"/>
      <c r="G121" s="152"/>
      <c r="H121" s="152"/>
      <c r="I121" s="152"/>
      <c r="J121" s="152"/>
      <c r="K121" s="152"/>
      <c r="L121" s="152"/>
      <c r="M121" s="152"/>
      <c r="N121" s="152"/>
      <c r="O121" s="152"/>
      <c r="P121" s="152"/>
      <c r="Q121" s="152"/>
      <c r="R121" s="152"/>
      <c r="S121" s="152"/>
      <c r="T121" s="152"/>
      <c r="U121" s="153"/>
    </row>
    <row r="122" spans="1:21" ht="15.75" customHeight="1" x14ac:dyDescent="0.25">
      <c r="A122" s="11" t="s">
        <v>89</v>
      </c>
      <c r="B122" s="154" t="s">
        <v>91</v>
      </c>
      <c r="C122" s="154"/>
      <c r="D122" s="154"/>
      <c r="E122" s="154"/>
      <c r="F122" s="154"/>
      <c r="G122" s="154"/>
      <c r="H122" s="154"/>
      <c r="I122" s="154"/>
      <c r="J122" s="154"/>
      <c r="K122" s="154"/>
      <c r="L122" s="154"/>
      <c r="M122" s="154"/>
      <c r="N122" s="154"/>
      <c r="O122" s="154"/>
      <c r="P122" s="154"/>
      <c r="Q122" s="154"/>
      <c r="R122" s="154"/>
      <c r="S122" s="154"/>
      <c r="T122" s="154"/>
      <c r="U122" s="155"/>
    </row>
    <row r="123" spans="1:21" ht="24" customHeight="1" x14ac:dyDescent="0.25">
      <c r="A123" s="11" t="s">
        <v>89</v>
      </c>
      <c r="B123" s="156" t="s">
        <v>176</v>
      </c>
      <c r="C123" s="156"/>
      <c r="D123" s="156"/>
      <c r="E123" s="156"/>
      <c r="F123" s="156"/>
      <c r="G123" s="156"/>
      <c r="H123" s="156"/>
      <c r="I123" s="156"/>
      <c r="J123" s="156"/>
      <c r="K123" s="156"/>
      <c r="L123" s="156"/>
      <c r="M123" s="156"/>
      <c r="N123" s="156"/>
      <c r="O123" s="156"/>
      <c r="P123" s="156"/>
      <c r="Q123" s="156"/>
      <c r="R123" s="156"/>
      <c r="S123" s="156"/>
      <c r="T123" s="156"/>
      <c r="U123" s="157"/>
    </row>
    <row r="124" spans="1:21" ht="28.5" customHeight="1" x14ac:dyDescent="0.25">
      <c r="A124" s="167" t="s">
        <v>165</v>
      </c>
      <c r="B124" s="168"/>
      <c r="C124" s="168"/>
      <c r="D124" s="168"/>
      <c r="E124" s="168"/>
      <c r="F124" s="168"/>
      <c r="G124" s="168"/>
      <c r="H124" s="168"/>
      <c r="I124" s="168"/>
      <c r="J124" s="168"/>
      <c r="K124" s="168"/>
      <c r="L124" s="168"/>
      <c r="M124" s="168"/>
      <c r="N124" s="168"/>
      <c r="O124" s="168"/>
      <c r="P124" s="168"/>
      <c r="Q124" s="168"/>
      <c r="R124" s="168"/>
      <c r="S124" s="168"/>
      <c r="T124" s="168"/>
      <c r="U124" s="169"/>
    </row>
    <row r="125" spans="1:21" ht="6" customHeight="1" thickBot="1" x14ac:dyDescent="0.3">
      <c r="A125" s="140"/>
      <c r="B125" s="141"/>
      <c r="C125" s="141"/>
      <c r="D125" s="141"/>
      <c r="E125" s="141"/>
      <c r="F125" s="141"/>
      <c r="G125" s="141"/>
      <c r="H125" s="141"/>
      <c r="I125" s="141"/>
      <c r="J125" s="141"/>
      <c r="K125" s="141"/>
      <c r="L125" s="141"/>
      <c r="M125" s="141"/>
      <c r="N125" s="141"/>
      <c r="O125" s="141"/>
      <c r="P125" s="141"/>
      <c r="Q125" s="141"/>
      <c r="R125" s="141"/>
      <c r="S125" s="141"/>
      <c r="T125" s="141"/>
      <c r="U125" s="142"/>
    </row>
    <row r="126" spans="1:21" ht="6.75" customHeight="1" thickBot="1" x14ac:dyDescent="0.3">
      <c r="A126" s="101"/>
      <c r="B126" s="101"/>
      <c r="C126" s="101"/>
      <c r="D126" s="101"/>
      <c r="E126" s="101"/>
      <c r="F126" s="101"/>
      <c r="G126" s="101"/>
      <c r="H126" s="101"/>
      <c r="I126" s="101"/>
      <c r="J126" s="101"/>
      <c r="K126" s="101"/>
      <c r="L126" s="101"/>
      <c r="M126" s="101"/>
      <c r="N126" s="101"/>
      <c r="O126" s="101"/>
      <c r="P126" s="101"/>
      <c r="Q126" s="101"/>
      <c r="R126" s="101"/>
      <c r="S126" s="101"/>
      <c r="T126" s="101"/>
      <c r="U126" s="101"/>
    </row>
    <row r="127" spans="1:21" x14ac:dyDescent="0.25">
      <c r="A127" s="135" t="s">
        <v>92</v>
      </c>
      <c r="B127" s="136"/>
      <c r="C127" s="136"/>
      <c r="D127" s="136"/>
      <c r="E127" s="136"/>
      <c r="F127" s="136"/>
      <c r="G127" s="136"/>
      <c r="H127" s="136"/>
      <c r="I127" s="136"/>
      <c r="J127" s="136"/>
      <c r="K127" s="136"/>
      <c r="L127" s="136"/>
      <c r="M127" s="136"/>
      <c r="N127" s="136"/>
      <c r="O127" s="136"/>
      <c r="P127" s="136"/>
      <c r="Q127" s="136"/>
      <c r="R127" s="136"/>
      <c r="S127" s="136"/>
      <c r="T127" s="136"/>
      <c r="U127" s="137"/>
    </row>
    <row r="128" spans="1:21" ht="22.5" customHeight="1" thickBot="1" x14ac:dyDescent="0.3">
      <c r="A128" s="143" t="s">
        <v>93</v>
      </c>
      <c r="B128" s="144"/>
      <c r="C128" s="145"/>
      <c r="D128" s="146"/>
      <c r="E128" s="146"/>
      <c r="F128" s="146"/>
      <c r="G128" s="146"/>
      <c r="H128" s="146"/>
      <c r="I128" s="146"/>
      <c r="J128" s="147" t="s">
        <v>94</v>
      </c>
      <c r="K128" s="144"/>
      <c r="L128" s="144"/>
      <c r="M128" s="144"/>
      <c r="N128" s="145"/>
      <c r="O128" s="146"/>
      <c r="P128" s="146"/>
      <c r="Q128" s="146"/>
      <c r="R128" s="146"/>
      <c r="S128" s="146"/>
      <c r="T128" s="146"/>
      <c r="U128" s="148"/>
    </row>
    <row r="129" spans="1:21" ht="8.25" customHeight="1" thickBot="1" x14ac:dyDescent="0.3">
      <c r="A129" s="130"/>
      <c r="B129" s="130"/>
      <c r="C129" s="130"/>
      <c r="D129" s="130"/>
      <c r="E129" s="130"/>
      <c r="F129" s="130"/>
      <c r="G129" s="130"/>
      <c r="H129" s="130"/>
      <c r="I129" s="130"/>
      <c r="J129" s="130"/>
      <c r="K129" s="130"/>
      <c r="L129" s="130"/>
      <c r="M129" s="130"/>
      <c r="N129" s="130"/>
      <c r="O129" s="130"/>
      <c r="P129" s="130"/>
      <c r="Q129" s="130"/>
      <c r="R129" s="130"/>
      <c r="S129" s="130"/>
      <c r="T129" s="130"/>
      <c r="U129" s="130"/>
    </row>
    <row r="130" spans="1:21" ht="15.75" thickBot="1" x14ac:dyDescent="0.3">
      <c r="A130" s="131" t="s">
        <v>95</v>
      </c>
      <c r="B130" s="132"/>
      <c r="C130" s="132"/>
      <c r="D130" s="132"/>
      <c r="E130" s="132"/>
      <c r="F130" s="132"/>
      <c r="G130" s="132"/>
      <c r="H130" s="132"/>
      <c r="I130" s="132"/>
      <c r="J130" s="132"/>
      <c r="K130" s="132"/>
      <c r="L130" s="132"/>
      <c r="M130" s="132"/>
      <c r="N130" s="132"/>
      <c r="O130" s="132"/>
      <c r="P130" s="132"/>
      <c r="Q130" s="132"/>
      <c r="R130" s="132"/>
      <c r="S130" s="132"/>
      <c r="T130" s="132"/>
      <c r="U130" s="133"/>
    </row>
    <row r="131" spans="1:21" s="9" customFormat="1" ht="44.45" customHeight="1" thickBot="1" x14ac:dyDescent="0.3">
      <c r="A131" s="134"/>
      <c r="B131" s="87"/>
      <c r="C131" s="87"/>
      <c r="D131" s="87"/>
      <c r="E131" s="87"/>
      <c r="F131" s="87"/>
      <c r="G131" s="87"/>
      <c r="H131" s="87"/>
      <c r="I131" s="87"/>
      <c r="J131" s="87"/>
      <c r="K131" s="87"/>
      <c r="L131" s="87"/>
      <c r="M131" s="87"/>
      <c r="N131" s="87"/>
      <c r="O131" s="87"/>
      <c r="P131" s="87"/>
      <c r="Q131" s="87"/>
      <c r="R131" s="87"/>
      <c r="S131" s="87"/>
      <c r="T131" s="87"/>
      <c r="U131" s="88"/>
    </row>
    <row r="132" spans="1:21" ht="8.25" customHeight="1" thickBot="1" x14ac:dyDescent="0.3">
      <c r="A132" s="111"/>
      <c r="B132" s="111"/>
      <c r="C132" s="111"/>
      <c r="D132" s="111"/>
      <c r="E132" s="111"/>
      <c r="F132" s="111"/>
      <c r="G132" s="111"/>
      <c r="H132" s="111"/>
      <c r="I132" s="111"/>
      <c r="J132" s="111"/>
      <c r="K132" s="111"/>
      <c r="L132" s="111"/>
      <c r="M132" s="111"/>
      <c r="N132" s="111"/>
      <c r="O132" s="111"/>
      <c r="P132" s="111"/>
      <c r="Q132" s="111"/>
      <c r="R132" s="111"/>
      <c r="S132" s="111"/>
      <c r="T132" s="111"/>
      <c r="U132" s="111"/>
    </row>
    <row r="133" spans="1:21" x14ac:dyDescent="0.25">
      <c r="A133" s="135" t="s">
        <v>96</v>
      </c>
      <c r="B133" s="136"/>
      <c r="C133" s="136"/>
      <c r="D133" s="136"/>
      <c r="E133" s="136"/>
      <c r="F133" s="136"/>
      <c r="G133" s="136"/>
      <c r="H133" s="136"/>
      <c r="I133" s="136"/>
      <c r="J133" s="136"/>
      <c r="K133" s="136"/>
      <c r="L133" s="136"/>
      <c r="M133" s="136"/>
      <c r="N133" s="136"/>
      <c r="O133" s="136"/>
      <c r="P133" s="136"/>
      <c r="Q133" s="136"/>
      <c r="R133" s="136"/>
      <c r="S133" s="136"/>
      <c r="T133" s="136"/>
      <c r="U133" s="137"/>
    </row>
    <row r="134" spans="1:21" s="9" customFormat="1" ht="51" customHeight="1" x14ac:dyDescent="0.25">
      <c r="A134" s="138" t="s">
        <v>97</v>
      </c>
      <c r="B134" s="139"/>
      <c r="C134" s="129"/>
      <c r="D134" s="129"/>
      <c r="E134" s="129"/>
      <c r="F134" s="129"/>
      <c r="G134" s="129"/>
      <c r="H134" s="129"/>
      <c r="I134" s="129"/>
      <c r="J134" s="129"/>
      <c r="K134" s="139" t="s">
        <v>97</v>
      </c>
      <c r="L134" s="139"/>
      <c r="M134" s="118"/>
      <c r="N134" s="119"/>
      <c r="O134" s="119"/>
      <c r="P134" s="119"/>
      <c r="Q134" s="119"/>
      <c r="R134" s="119"/>
      <c r="S134" s="119"/>
      <c r="T134" s="119"/>
      <c r="U134" s="120"/>
    </row>
    <row r="135" spans="1:21" x14ac:dyDescent="0.25">
      <c r="A135" s="115" t="s">
        <v>49</v>
      </c>
      <c r="B135" s="116"/>
      <c r="C135" s="117"/>
      <c r="D135" s="117"/>
      <c r="E135" s="117"/>
      <c r="F135" s="117"/>
      <c r="G135" s="117"/>
      <c r="H135" s="117"/>
      <c r="I135" s="117"/>
      <c r="J135" s="117"/>
      <c r="K135" s="116" t="s">
        <v>49</v>
      </c>
      <c r="L135" s="116"/>
      <c r="M135" s="118"/>
      <c r="N135" s="119"/>
      <c r="O135" s="119"/>
      <c r="P135" s="119"/>
      <c r="Q135" s="119"/>
      <c r="R135" s="119"/>
      <c r="S135" s="119"/>
      <c r="T135" s="119"/>
      <c r="U135" s="120"/>
    </row>
    <row r="136" spans="1:21" x14ac:dyDescent="0.25">
      <c r="A136" s="115" t="s">
        <v>34</v>
      </c>
      <c r="B136" s="116"/>
      <c r="C136" s="117"/>
      <c r="D136" s="117"/>
      <c r="E136" s="117"/>
      <c r="F136" s="117"/>
      <c r="G136" s="117"/>
      <c r="H136" s="117"/>
      <c r="I136" s="117"/>
      <c r="J136" s="117"/>
      <c r="K136" s="116" t="s">
        <v>34</v>
      </c>
      <c r="L136" s="116"/>
      <c r="M136" s="118"/>
      <c r="N136" s="119"/>
      <c r="O136" s="119"/>
      <c r="P136" s="119"/>
      <c r="Q136" s="119"/>
      <c r="R136" s="119"/>
      <c r="S136" s="119"/>
      <c r="T136" s="119"/>
      <c r="U136" s="120"/>
    </row>
    <row r="137" spans="1:21" ht="15.75" thickBot="1" x14ac:dyDescent="0.3">
      <c r="A137" s="115" t="s">
        <v>98</v>
      </c>
      <c r="B137" s="116"/>
      <c r="C137" s="117"/>
      <c r="D137" s="117"/>
      <c r="E137" s="117"/>
      <c r="F137" s="117"/>
      <c r="G137" s="117"/>
      <c r="H137" s="117"/>
      <c r="I137" s="117"/>
      <c r="J137" s="117"/>
      <c r="K137" s="116" t="s">
        <v>98</v>
      </c>
      <c r="L137" s="116"/>
      <c r="M137" s="118"/>
      <c r="N137" s="119"/>
      <c r="O137" s="119"/>
      <c r="P137" s="119"/>
      <c r="Q137" s="119"/>
      <c r="R137" s="119"/>
      <c r="S137" s="119"/>
      <c r="T137" s="119"/>
      <c r="U137" s="120"/>
    </row>
    <row r="138" spans="1:21" ht="15.75" thickBot="1" x14ac:dyDescent="0.3">
      <c r="A138" s="121" t="s">
        <v>99</v>
      </c>
      <c r="B138" s="122"/>
      <c r="C138" s="122"/>
      <c r="D138" s="122"/>
      <c r="E138" s="122"/>
      <c r="F138" s="122"/>
      <c r="G138" s="122"/>
      <c r="H138" s="122"/>
      <c r="I138" s="122"/>
      <c r="J138" s="122"/>
      <c r="K138" s="122"/>
      <c r="L138" s="122"/>
      <c r="M138" s="122"/>
      <c r="N138" s="122"/>
      <c r="O138" s="122"/>
      <c r="P138" s="122"/>
      <c r="Q138" s="122"/>
      <c r="R138" s="122"/>
      <c r="S138" s="122"/>
      <c r="T138" s="122"/>
      <c r="U138" s="123"/>
    </row>
    <row r="139" spans="1:21" ht="34.9" customHeight="1" thickBot="1" x14ac:dyDescent="0.3">
      <c r="A139" s="124" t="s">
        <v>100</v>
      </c>
      <c r="B139" s="125"/>
      <c r="C139" s="125"/>
      <c r="D139" s="125"/>
      <c r="E139" s="125"/>
      <c r="F139" s="125"/>
      <c r="G139" s="125"/>
      <c r="H139" s="125"/>
      <c r="I139" s="125"/>
      <c r="J139" s="125"/>
      <c r="K139" s="125"/>
      <c r="L139" s="125"/>
      <c r="M139" s="125"/>
      <c r="N139" s="125"/>
      <c r="O139" s="125"/>
      <c r="P139" s="125"/>
      <c r="Q139" s="125"/>
      <c r="R139" s="125"/>
      <c r="S139" s="125"/>
      <c r="T139" s="125"/>
      <c r="U139" s="126"/>
    </row>
    <row r="140" spans="1:21" s="9" customFormat="1" ht="54.75" customHeight="1" x14ac:dyDescent="0.25">
      <c r="A140" s="127" t="s">
        <v>97</v>
      </c>
      <c r="B140" s="128"/>
      <c r="C140" s="129"/>
      <c r="D140" s="129"/>
      <c r="E140" s="129"/>
      <c r="F140" s="129"/>
      <c r="G140" s="129"/>
      <c r="H140" s="129"/>
      <c r="I140" s="129"/>
      <c r="J140" s="129"/>
      <c r="K140" s="128" t="s">
        <v>97</v>
      </c>
      <c r="L140" s="128"/>
      <c r="M140" s="118"/>
      <c r="N140" s="119"/>
      <c r="O140" s="119"/>
      <c r="P140" s="119"/>
      <c r="Q140" s="119"/>
      <c r="R140" s="119"/>
      <c r="S140" s="119"/>
      <c r="T140" s="119"/>
      <c r="U140" s="120"/>
    </row>
    <row r="141" spans="1:21" x14ac:dyDescent="0.25">
      <c r="A141" s="115" t="s">
        <v>49</v>
      </c>
      <c r="B141" s="116"/>
      <c r="C141" s="117"/>
      <c r="D141" s="117"/>
      <c r="E141" s="117"/>
      <c r="F141" s="117"/>
      <c r="G141" s="117"/>
      <c r="H141" s="117"/>
      <c r="I141" s="117"/>
      <c r="J141" s="117"/>
      <c r="K141" s="116" t="s">
        <v>49</v>
      </c>
      <c r="L141" s="116"/>
      <c r="M141" s="118"/>
      <c r="N141" s="119"/>
      <c r="O141" s="119"/>
      <c r="P141" s="119"/>
      <c r="Q141" s="119"/>
      <c r="R141" s="119"/>
      <c r="S141" s="119"/>
      <c r="T141" s="119"/>
      <c r="U141" s="120"/>
    </row>
    <row r="142" spans="1:21" x14ac:dyDescent="0.25">
      <c r="A142" s="115" t="s">
        <v>34</v>
      </c>
      <c r="B142" s="116"/>
      <c r="C142" s="117"/>
      <c r="D142" s="117"/>
      <c r="E142" s="117"/>
      <c r="F142" s="117"/>
      <c r="G142" s="117"/>
      <c r="H142" s="117"/>
      <c r="I142" s="117"/>
      <c r="J142" s="117"/>
      <c r="K142" s="116" t="s">
        <v>34</v>
      </c>
      <c r="L142" s="116"/>
      <c r="M142" s="118"/>
      <c r="N142" s="119"/>
      <c r="O142" s="119"/>
      <c r="P142" s="119"/>
      <c r="Q142" s="119"/>
      <c r="R142" s="119"/>
      <c r="S142" s="119"/>
      <c r="T142" s="119"/>
      <c r="U142" s="120"/>
    </row>
    <row r="143" spans="1:21" x14ac:dyDescent="0.25">
      <c r="A143" s="115" t="s">
        <v>98</v>
      </c>
      <c r="B143" s="116"/>
      <c r="C143" s="117"/>
      <c r="D143" s="117"/>
      <c r="E143" s="117"/>
      <c r="F143" s="117"/>
      <c r="G143" s="117"/>
      <c r="H143" s="117"/>
      <c r="I143" s="117"/>
      <c r="J143" s="117"/>
      <c r="K143" s="116" t="s">
        <v>98</v>
      </c>
      <c r="L143" s="116"/>
      <c r="M143" s="118"/>
      <c r="N143" s="119"/>
      <c r="O143" s="119"/>
      <c r="P143" s="119"/>
      <c r="Q143" s="119"/>
      <c r="R143" s="119"/>
      <c r="S143" s="119"/>
      <c r="T143" s="119"/>
      <c r="U143" s="120"/>
    </row>
    <row r="144" spans="1:21" ht="15.75" thickBot="1" x14ac:dyDescent="0.3">
      <c r="A144" s="105" t="s">
        <v>28</v>
      </c>
      <c r="B144" s="106"/>
      <c r="C144" s="106"/>
      <c r="D144" s="107"/>
      <c r="E144" s="107"/>
      <c r="F144" s="107"/>
      <c r="G144" s="107"/>
      <c r="H144" s="107"/>
      <c r="I144" s="107"/>
      <c r="J144" s="107"/>
      <c r="K144" s="106" t="s">
        <v>28</v>
      </c>
      <c r="L144" s="106"/>
      <c r="M144" s="106"/>
      <c r="N144" s="106"/>
      <c r="O144" s="106"/>
      <c r="P144" s="108"/>
      <c r="Q144" s="109"/>
      <c r="R144" s="109"/>
      <c r="S144" s="109"/>
      <c r="T144" s="109"/>
      <c r="U144" s="110"/>
    </row>
    <row r="145" spans="1:21" ht="6.75" customHeight="1" thickBot="1" x14ac:dyDescent="0.3">
      <c r="A145" s="111"/>
      <c r="B145" s="111"/>
      <c r="C145" s="111"/>
      <c r="D145" s="111"/>
      <c r="E145" s="111"/>
      <c r="F145" s="111"/>
      <c r="G145" s="111"/>
      <c r="H145" s="111"/>
      <c r="I145" s="111"/>
      <c r="J145" s="111"/>
      <c r="K145" s="111"/>
      <c r="L145" s="111"/>
      <c r="M145" s="111"/>
      <c r="N145" s="111"/>
      <c r="O145" s="111"/>
      <c r="P145" s="111"/>
      <c r="Q145" s="111"/>
      <c r="R145" s="111"/>
      <c r="S145" s="111"/>
      <c r="T145" s="111"/>
      <c r="U145" s="111"/>
    </row>
    <row r="146" spans="1:21" ht="45" customHeight="1" thickBot="1" x14ac:dyDescent="0.3">
      <c r="A146" s="112" t="s">
        <v>101</v>
      </c>
      <c r="B146" s="113"/>
      <c r="C146" s="113"/>
      <c r="D146" s="113"/>
      <c r="E146" s="113"/>
      <c r="F146" s="113"/>
      <c r="G146" s="113"/>
      <c r="H146" s="113"/>
      <c r="I146" s="113"/>
      <c r="J146" s="113"/>
      <c r="K146" s="113"/>
      <c r="L146" s="113"/>
      <c r="M146" s="113"/>
      <c r="N146" s="113"/>
      <c r="O146" s="113"/>
      <c r="P146" s="113"/>
      <c r="Q146" s="113"/>
      <c r="R146" s="113"/>
      <c r="S146" s="113"/>
      <c r="T146" s="113"/>
      <c r="U146" s="114"/>
    </row>
    <row r="147" spans="1:21" ht="6" customHeight="1" thickBot="1" x14ac:dyDescent="0.3">
      <c r="A147" s="101"/>
      <c r="B147" s="101"/>
      <c r="C147" s="101"/>
      <c r="D147" s="101"/>
      <c r="E147" s="101"/>
      <c r="F147" s="101"/>
      <c r="G147" s="101"/>
      <c r="H147" s="101"/>
      <c r="I147" s="101"/>
      <c r="J147" s="101"/>
      <c r="K147" s="101"/>
      <c r="L147" s="101"/>
      <c r="M147" s="101"/>
      <c r="N147" s="101"/>
      <c r="O147" s="101"/>
      <c r="P147" s="101"/>
      <c r="Q147" s="101"/>
      <c r="R147" s="101"/>
      <c r="S147" s="101"/>
      <c r="T147" s="101"/>
      <c r="U147" s="101"/>
    </row>
    <row r="148" spans="1:21" ht="34.5" customHeight="1" thickBot="1" x14ac:dyDescent="0.3">
      <c r="A148" s="102" t="s">
        <v>102</v>
      </c>
      <c r="B148" s="103"/>
      <c r="C148" s="103"/>
      <c r="D148" s="103"/>
      <c r="E148" s="103"/>
      <c r="F148" s="103"/>
      <c r="G148" s="103"/>
      <c r="H148" s="103"/>
      <c r="I148" s="103"/>
      <c r="J148" s="103"/>
      <c r="K148" s="103"/>
      <c r="L148" s="103"/>
      <c r="M148" s="103"/>
      <c r="N148" s="103"/>
      <c r="O148" s="103"/>
      <c r="P148" s="103"/>
      <c r="Q148" s="103"/>
      <c r="R148" s="103"/>
      <c r="S148" s="103"/>
      <c r="T148" s="103"/>
      <c r="U148" s="104"/>
    </row>
  </sheetData>
  <sheetProtection algorithmName="SHA-512" hashValue="mWefQVjLhGmaKlXskcl6GKB0+9M7zGNBlny53P+8ZwZayzQHxfncwD9gLQSaZ83GD6mfIG0Oe9++TvDatEYJPA==" saltValue="JVpuj/RjILjtqQwJC5MApg==" spinCount="100000" sheet="1" formatCells="0" formatColumns="0" formatRows="0"/>
  <dataConsolidate/>
  <mergeCells count="320">
    <mergeCell ref="A7:E7"/>
    <mergeCell ref="F7:P7"/>
    <mergeCell ref="R7:U7"/>
    <mergeCell ref="A8:C8"/>
    <mergeCell ref="D8:U8"/>
    <mergeCell ref="A9:D10"/>
    <mergeCell ref="E9:F9"/>
    <mergeCell ref="A1:D3"/>
    <mergeCell ref="E1:O3"/>
    <mergeCell ref="P1:U1"/>
    <mergeCell ref="P2:U2"/>
    <mergeCell ref="P3:U3"/>
    <mergeCell ref="A4:U4"/>
    <mergeCell ref="A6:B6"/>
    <mergeCell ref="C6:E6"/>
    <mergeCell ref="G6:L6"/>
    <mergeCell ref="N6:O6"/>
    <mergeCell ref="Q6:R6"/>
    <mergeCell ref="T6:U6"/>
    <mergeCell ref="A5:U5"/>
    <mergeCell ref="H9:I10"/>
    <mergeCell ref="J9:K10"/>
    <mergeCell ref="L9:M10"/>
    <mergeCell ref="A14:E14"/>
    <mergeCell ref="F14:P14"/>
    <mergeCell ref="Q14:R14"/>
    <mergeCell ref="S14:U14"/>
    <mergeCell ref="N9:O10"/>
    <mergeCell ref="P9:Q10"/>
    <mergeCell ref="R9:U10"/>
    <mergeCell ref="E10:F10"/>
    <mergeCell ref="A11:H11"/>
    <mergeCell ref="I11:M11"/>
    <mergeCell ref="N11:U11"/>
    <mergeCell ref="A13:C13"/>
    <mergeCell ref="D13:F13"/>
    <mergeCell ref="G13:J13"/>
    <mergeCell ref="K13:L13"/>
    <mergeCell ref="M13:Q13"/>
    <mergeCell ref="A12:H12"/>
    <mergeCell ref="I12:M12"/>
    <mergeCell ref="N12:U12"/>
    <mergeCell ref="R13:U13"/>
    <mergeCell ref="A16:C16"/>
    <mergeCell ref="D16:O16"/>
    <mergeCell ref="P16:U16"/>
    <mergeCell ref="A17:C17"/>
    <mergeCell ref="D17:F17"/>
    <mergeCell ref="H17:J17"/>
    <mergeCell ref="L17:N17"/>
    <mergeCell ref="P17:U17"/>
    <mergeCell ref="A15:G15"/>
    <mergeCell ref="H15:P15"/>
    <mergeCell ref="Q15:R15"/>
    <mergeCell ref="S15:U15"/>
    <mergeCell ref="A18:U18"/>
    <mergeCell ref="A19:B19"/>
    <mergeCell ref="C19:N19"/>
    <mergeCell ref="O19:P19"/>
    <mergeCell ref="Q19:U19"/>
    <mergeCell ref="A20:C20"/>
    <mergeCell ref="D20:I20"/>
    <mergeCell ref="J20:M20"/>
    <mergeCell ref="N20:P20"/>
    <mergeCell ref="Q20:R20"/>
    <mergeCell ref="A23:C23"/>
    <mergeCell ref="D23:I23"/>
    <mergeCell ref="J23:M23"/>
    <mergeCell ref="N23:P23"/>
    <mergeCell ref="Q23:R23"/>
    <mergeCell ref="S23:U23"/>
    <mergeCell ref="S20:U20"/>
    <mergeCell ref="A21:U21"/>
    <mergeCell ref="A22:B22"/>
    <mergeCell ref="C22:N22"/>
    <mergeCell ref="O22:P22"/>
    <mergeCell ref="Q22:U22"/>
    <mergeCell ref="A26:U26"/>
    <mergeCell ref="A27:U27"/>
    <mergeCell ref="A28:E28"/>
    <mergeCell ref="F28:P28"/>
    <mergeCell ref="R28:U28"/>
    <mergeCell ref="A29:H29"/>
    <mergeCell ref="I29:M29"/>
    <mergeCell ref="N29:U29"/>
    <mergeCell ref="A24:U24"/>
    <mergeCell ref="A25:D25"/>
    <mergeCell ref="E25:G25"/>
    <mergeCell ref="H25:I25"/>
    <mergeCell ref="J25:M25"/>
    <mergeCell ref="N25:O25"/>
    <mergeCell ref="P25:S25"/>
    <mergeCell ref="T25:U25"/>
    <mergeCell ref="A32:G32"/>
    <mergeCell ref="H32:P32"/>
    <mergeCell ref="Q32:R32"/>
    <mergeCell ref="S32:U32"/>
    <mergeCell ref="A33:C33"/>
    <mergeCell ref="D33:P33"/>
    <mergeCell ref="Q33:R33"/>
    <mergeCell ref="S33:U33"/>
    <mergeCell ref="A30:H30"/>
    <mergeCell ref="I30:M30"/>
    <mergeCell ref="N30:U30"/>
    <mergeCell ref="A31:E31"/>
    <mergeCell ref="F31:P31"/>
    <mergeCell ref="Q31:R31"/>
    <mergeCell ref="S31:U31"/>
    <mergeCell ref="A34:U34"/>
    <mergeCell ref="A35:U35"/>
    <mergeCell ref="A36:U36"/>
    <mergeCell ref="A37:U37"/>
    <mergeCell ref="A38:U38"/>
    <mergeCell ref="A39:I39"/>
    <mergeCell ref="J39:M39"/>
    <mergeCell ref="N39:U41"/>
    <mergeCell ref="A40:I40"/>
    <mergeCell ref="K40:M40"/>
    <mergeCell ref="B41:I41"/>
    <mergeCell ref="A41:A50"/>
    <mergeCell ref="C48:I48"/>
    <mergeCell ref="N48:U48"/>
    <mergeCell ref="C42:I42"/>
    <mergeCell ref="N42:U42"/>
    <mergeCell ref="C44:I44"/>
    <mergeCell ref="N44:U44"/>
    <mergeCell ref="C45:I45"/>
    <mergeCell ref="N45:U45"/>
    <mergeCell ref="C43:I43"/>
    <mergeCell ref="N43:U43"/>
    <mergeCell ref="N53:U53"/>
    <mergeCell ref="C54:I54"/>
    <mergeCell ref="N54:U54"/>
    <mergeCell ref="C55:I55"/>
    <mergeCell ref="N55:U55"/>
    <mergeCell ref="C59:I59"/>
    <mergeCell ref="N59:U59"/>
    <mergeCell ref="C49:I49"/>
    <mergeCell ref="N49:U49"/>
    <mergeCell ref="B50:M50"/>
    <mergeCell ref="N50:U50"/>
    <mergeCell ref="B51:G51"/>
    <mergeCell ref="H51:I51"/>
    <mergeCell ref="N51:U51"/>
    <mergeCell ref="B52:U52"/>
    <mergeCell ref="C53:I53"/>
    <mergeCell ref="C56:I56"/>
    <mergeCell ref="N56:U56"/>
    <mergeCell ref="C57:I57"/>
    <mergeCell ref="N57:U57"/>
    <mergeCell ref="B64:M64"/>
    <mergeCell ref="N64:U64"/>
    <mergeCell ref="B65:G65"/>
    <mergeCell ref="H65:I65"/>
    <mergeCell ref="N65:U65"/>
    <mergeCell ref="C63:I63"/>
    <mergeCell ref="N63:U63"/>
    <mergeCell ref="C58:I58"/>
    <mergeCell ref="N58:U58"/>
    <mergeCell ref="C62:I62"/>
    <mergeCell ref="N62:U62"/>
    <mergeCell ref="C60:I60"/>
    <mergeCell ref="N60:U60"/>
    <mergeCell ref="C61:I61"/>
    <mergeCell ref="N61:U61"/>
    <mergeCell ref="C78:I78"/>
    <mergeCell ref="N78:U78"/>
    <mergeCell ref="C79:I79"/>
    <mergeCell ref="N79:U79"/>
    <mergeCell ref="C72:I72"/>
    <mergeCell ref="C76:I76"/>
    <mergeCell ref="C77:I77"/>
    <mergeCell ref="N77:U77"/>
    <mergeCell ref="N76:U76"/>
    <mergeCell ref="C74:I74"/>
    <mergeCell ref="N74:U74"/>
    <mergeCell ref="C75:I75"/>
    <mergeCell ref="N75:U75"/>
    <mergeCell ref="C73:I73"/>
    <mergeCell ref="N73:U73"/>
    <mergeCell ref="C82:I82"/>
    <mergeCell ref="N82:U82"/>
    <mergeCell ref="C86:I86"/>
    <mergeCell ref="N86:U86"/>
    <mergeCell ref="A95:U95"/>
    <mergeCell ref="C83:I83"/>
    <mergeCell ref="N83:U83"/>
    <mergeCell ref="C84:I84"/>
    <mergeCell ref="N84:U84"/>
    <mergeCell ref="C85:I85"/>
    <mergeCell ref="N85:U85"/>
    <mergeCell ref="C87:I87"/>
    <mergeCell ref="N87:U87"/>
    <mergeCell ref="B88:M88"/>
    <mergeCell ref="N88:U88"/>
    <mergeCell ref="A96:U96"/>
    <mergeCell ref="A97:U97"/>
    <mergeCell ref="A98:U98"/>
    <mergeCell ref="A99:U99"/>
    <mergeCell ref="A100:U102"/>
    <mergeCell ref="A89:U89"/>
    <mergeCell ref="A90:U90"/>
    <mergeCell ref="A91:U91"/>
    <mergeCell ref="A92:U92"/>
    <mergeCell ref="A93:U93"/>
    <mergeCell ref="A94:U94"/>
    <mergeCell ref="A103:U103"/>
    <mergeCell ref="A104:U104"/>
    <mergeCell ref="A105:C105"/>
    <mergeCell ref="D105:E105"/>
    <mergeCell ref="F105:U105"/>
    <mergeCell ref="A106:C106"/>
    <mergeCell ref="D106:E106"/>
    <mergeCell ref="F106:H106"/>
    <mergeCell ref="I106:U106"/>
    <mergeCell ref="A107:C107"/>
    <mergeCell ref="D107:E107"/>
    <mergeCell ref="F107:H107"/>
    <mergeCell ref="I107:U107"/>
    <mergeCell ref="A108:C115"/>
    <mergeCell ref="D108:E115"/>
    <mergeCell ref="F108:H108"/>
    <mergeCell ref="I108:U108"/>
    <mergeCell ref="F109:U109"/>
    <mergeCell ref="F110:G115"/>
    <mergeCell ref="I115:J115"/>
    <mergeCell ref="K115:U115"/>
    <mergeCell ref="A116:E116"/>
    <mergeCell ref="F116:U116"/>
    <mergeCell ref="A117:U117"/>
    <mergeCell ref="I110:U110"/>
    <mergeCell ref="I111:U111"/>
    <mergeCell ref="I112:U112"/>
    <mergeCell ref="I113:U113"/>
    <mergeCell ref="I114:U114"/>
    <mergeCell ref="A124:U124"/>
    <mergeCell ref="A125:U125"/>
    <mergeCell ref="A126:U126"/>
    <mergeCell ref="A127:U127"/>
    <mergeCell ref="A128:C128"/>
    <mergeCell ref="D128:I128"/>
    <mergeCell ref="J128:N128"/>
    <mergeCell ref="O128:U128"/>
    <mergeCell ref="A118:U118"/>
    <mergeCell ref="B119:U119"/>
    <mergeCell ref="B120:U120"/>
    <mergeCell ref="B121:U121"/>
    <mergeCell ref="B122:U122"/>
    <mergeCell ref="B123:U123"/>
    <mergeCell ref="A129:U129"/>
    <mergeCell ref="A130:U130"/>
    <mergeCell ref="A131:U131"/>
    <mergeCell ref="A132:U132"/>
    <mergeCell ref="A133:U133"/>
    <mergeCell ref="A134:B134"/>
    <mergeCell ref="C134:J134"/>
    <mergeCell ref="K134:L134"/>
    <mergeCell ref="M134:U134"/>
    <mergeCell ref="M141:U141"/>
    <mergeCell ref="A137:B137"/>
    <mergeCell ref="C137:J137"/>
    <mergeCell ref="K137:L137"/>
    <mergeCell ref="M137:U137"/>
    <mergeCell ref="A138:U138"/>
    <mergeCell ref="A139:U139"/>
    <mergeCell ref="A135:B135"/>
    <mergeCell ref="C135:J135"/>
    <mergeCell ref="K135:L135"/>
    <mergeCell ref="M135:U135"/>
    <mergeCell ref="A136:B136"/>
    <mergeCell ref="C136:J136"/>
    <mergeCell ref="K136:L136"/>
    <mergeCell ref="M136:U136"/>
    <mergeCell ref="A140:B140"/>
    <mergeCell ref="C140:J140"/>
    <mergeCell ref="K140:L140"/>
    <mergeCell ref="M140:U140"/>
    <mergeCell ref="A141:B141"/>
    <mergeCell ref="C141:J141"/>
    <mergeCell ref="K141:L141"/>
    <mergeCell ref="A147:U147"/>
    <mergeCell ref="A148:U148"/>
    <mergeCell ref="A144:C144"/>
    <mergeCell ref="D144:J144"/>
    <mergeCell ref="K144:O144"/>
    <mergeCell ref="P144:U144"/>
    <mergeCell ref="A145:U145"/>
    <mergeCell ref="A146:U146"/>
    <mergeCell ref="A142:B142"/>
    <mergeCell ref="C142:J142"/>
    <mergeCell ref="K142:L142"/>
    <mergeCell ref="M142:U142"/>
    <mergeCell ref="A143:B143"/>
    <mergeCell ref="C143:J143"/>
    <mergeCell ref="K143:L143"/>
    <mergeCell ref="M143:U143"/>
    <mergeCell ref="A51:A64"/>
    <mergeCell ref="A65:A88"/>
    <mergeCell ref="B66:B70"/>
    <mergeCell ref="N71:U71"/>
    <mergeCell ref="N72:U72"/>
    <mergeCell ref="C71:I71"/>
    <mergeCell ref="C46:I46"/>
    <mergeCell ref="N46:U46"/>
    <mergeCell ref="C47:I47"/>
    <mergeCell ref="N47:U47"/>
    <mergeCell ref="C66:I66"/>
    <mergeCell ref="J66:J70"/>
    <mergeCell ref="K66:K70"/>
    <mergeCell ref="L66:L70"/>
    <mergeCell ref="M66:M70"/>
    <mergeCell ref="N66:U70"/>
    <mergeCell ref="C67:I67"/>
    <mergeCell ref="C68:I68"/>
    <mergeCell ref="C69:I69"/>
    <mergeCell ref="C70:I70"/>
    <mergeCell ref="C80:I80"/>
    <mergeCell ref="N80:U80"/>
    <mergeCell ref="C81:I81"/>
    <mergeCell ref="N81:U81"/>
  </mergeCells>
  <conditionalFormatting sqref="A12:A13 G6">
    <cfRule type="containsBlanks" dxfId="331" priority="479">
      <formula>LEN(TRIM(A6))=0</formula>
    </cfRule>
  </conditionalFormatting>
  <conditionalFormatting sqref="A17">
    <cfRule type="containsBlanks" dxfId="330" priority="544">
      <formula>LEN(TRIM(A17))=0</formula>
    </cfRule>
  </conditionalFormatting>
  <conditionalFormatting sqref="A30">
    <cfRule type="containsBlanks" dxfId="329" priority="462">
      <formula>LEN(TRIM(A30))=0</formula>
    </cfRule>
  </conditionalFormatting>
  <conditionalFormatting sqref="A35">
    <cfRule type="containsBlanks" dxfId="328" priority="455">
      <formula>LEN(TRIM(A35))=0</formula>
    </cfRule>
  </conditionalFormatting>
  <conditionalFormatting sqref="A100">
    <cfRule type="containsBlanks" dxfId="327" priority="517">
      <formula>LEN(TRIM(A100))=0</formula>
    </cfRule>
  </conditionalFormatting>
  <conditionalFormatting sqref="A131">
    <cfRule type="containsBlanks" dxfId="326" priority="501">
      <formula>LEN(TRIM(A131))=0</formula>
    </cfRule>
  </conditionalFormatting>
  <conditionalFormatting sqref="C19">
    <cfRule type="containsBlanks" dxfId="325" priority="543">
      <formula>LEN(TRIM(C19))=0</formula>
    </cfRule>
  </conditionalFormatting>
  <conditionalFormatting sqref="C134:C137">
    <cfRule type="containsBlanks" dxfId="324" priority="500">
      <formula>LEN(TRIM(C134))=0</formula>
    </cfRule>
  </conditionalFormatting>
  <conditionalFormatting sqref="C141:C143">
    <cfRule type="containsBlanks" dxfId="323" priority="499">
      <formula>LEN(TRIM(C141))=0</formula>
    </cfRule>
  </conditionalFormatting>
  <conditionalFormatting sqref="C6:E6">
    <cfRule type="containsBlanks" dxfId="322" priority="551">
      <formula>LEN(TRIM(C6))=0</formula>
    </cfRule>
  </conditionalFormatting>
  <conditionalFormatting sqref="D8:D10">
    <cfRule type="containsBlanks" dxfId="321" priority="476">
      <formula>LEN(TRIM(D8))=0</formula>
    </cfRule>
  </conditionalFormatting>
  <conditionalFormatting sqref="D33">
    <cfRule type="containsBlanks" dxfId="320" priority="457">
      <formula>LEN(TRIM(D33))=0</formula>
    </cfRule>
  </conditionalFormatting>
  <conditionalFormatting sqref="D20">
    <cfRule type="containsBlanks" dxfId="319" priority="542">
      <formula>LEN(TRIM(D20))=0</formula>
    </cfRule>
  </conditionalFormatting>
  <conditionalFormatting sqref="D23">
    <cfRule type="containsBlanks" dxfId="318" priority="454">
      <formula>LEN(TRIM(D23))=0</formula>
    </cfRule>
  </conditionalFormatting>
  <conditionalFormatting sqref="D128">
    <cfRule type="containsBlanks" dxfId="317" priority="503">
      <formula>LEN(TRIM(D128))=0</formula>
    </cfRule>
  </conditionalFormatting>
  <conditionalFormatting sqref="D144">
    <cfRule type="containsBlanks" dxfId="316" priority="498">
      <formula>LEN(TRIM(D144))=0</formula>
    </cfRule>
  </conditionalFormatting>
  <conditionalFormatting sqref="D107:E107">
    <cfRule type="expression" dxfId="315" priority="566">
      <formula>AND($D$105&gt;=64, $D$105&lt;=94.9)</formula>
    </cfRule>
  </conditionalFormatting>
  <conditionalFormatting sqref="D108:E115">
    <cfRule type="expression" dxfId="314" priority="505">
      <formula>#REF!=0</formula>
    </cfRule>
    <cfRule type="expression" dxfId="313" priority="506">
      <formula>#REF!=0</formula>
    </cfRule>
  </conditionalFormatting>
  <conditionalFormatting sqref="D17:F17">
    <cfRule type="expression" dxfId="312" priority="528">
      <formula>$G$17="x"</formula>
    </cfRule>
    <cfRule type="expression" dxfId="311" priority="529">
      <formula>$G$17="X"</formula>
    </cfRule>
  </conditionalFormatting>
  <conditionalFormatting sqref="F7">
    <cfRule type="containsBlanks" dxfId="310" priority="482">
      <formula>LEN(TRIM(F7))=0</formula>
    </cfRule>
  </conditionalFormatting>
  <conditionalFormatting sqref="F14">
    <cfRule type="containsBlanks" dxfId="309" priority="550">
      <formula>LEN(TRIM(F14))=0</formula>
    </cfRule>
  </conditionalFormatting>
  <conditionalFormatting sqref="F28">
    <cfRule type="containsBlanks" dxfId="308" priority="463">
      <formula>LEN(TRIM(F28))=0</formula>
    </cfRule>
  </conditionalFormatting>
  <conditionalFormatting sqref="F31">
    <cfRule type="containsBlanks" dxfId="307" priority="459">
      <formula>LEN(TRIM(F31))=0</formula>
    </cfRule>
  </conditionalFormatting>
  <conditionalFormatting sqref="G9">
    <cfRule type="expression" dxfId="306" priority="552">
      <formula>$G$9="X"</formula>
    </cfRule>
    <cfRule type="containsBlanks" dxfId="305" priority="553">
      <formula>LEN(TRIM(G9))=0</formula>
    </cfRule>
    <cfRule type="expression" dxfId="304" priority="13">
      <formula>$G$9="."</formula>
    </cfRule>
  </conditionalFormatting>
  <conditionalFormatting sqref="G10">
    <cfRule type="expression" dxfId="303" priority="480">
      <formula>$G$10="X"</formula>
    </cfRule>
    <cfRule type="containsBlanks" dxfId="302" priority="481">
      <formula>LEN(TRIM(G10))=0</formula>
    </cfRule>
    <cfRule type="expression" dxfId="301" priority="12">
      <formula>$G$10="."</formula>
    </cfRule>
  </conditionalFormatting>
  <conditionalFormatting sqref="G17">
    <cfRule type="expression" dxfId="300" priority="43">
      <formula>$G$17="x"</formula>
    </cfRule>
    <cfRule type="expression" dxfId="299" priority="522">
      <formula>AND(O17&lt;&gt;"")</formula>
    </cfRule>
    <cfRule type="expression" dxfId="298" priority="524">
      <formula>AND(K17&lt;&gt;"")</formula>
    </cfRule>
    <cfRule type="expression" dxfId="297" priority="526">
      <formula>$G$17="x"</formula>
    </cfRule>
    <cfRule type="containsBlanks" dxfId="296" priority="532">
      <formula>LEN(TRIM(G17))=0</formula>
    </cfRule>
    <cfRule type="expression" dxfId="295" priority="3">
      <formula>$G$17="."</formula>
    </cfRule>
  </conditionalFormatting>
  <conditionalFormatting sqref="T6">
    <cfRule type="containsBlanks" dxfId="294" priority="484">
      <formula>LEN(TRIM(T6))=0</formula>
    </cfRule>
  </conditionalFormatting>
  <conditionalFormatting sqref="H15">
    <cfRule type="containsBlanks" dxfId="293" priority="549">
      <formula>LEN(TRIM(H15))=0</formula>
    </cfRule>
  </conditionalFormatting>
  <conditionalFormatting sqref="H25">
    <cfRule type="containsBlanks" dxfId="292" priority="467">
      <formula>LEN(TRIM(H25))=0</formula>
    </cfRule>
  </conditionalFormatting>
  <conditionalFormatting sqref="H32">
    <cfRule type="containsBlanks" dxfId="291" priority="458">
      <formula>LEN(TRIM(H32))=0</formula>
    </cfRule>
  </conditionalFormatting>
  <conditionalFormatting sqref="H110:H115">
    <cfRule type="expression" dxfId="290" priority="488">
      <formula>H110=""</formula>
    </cfRule>
    <cfRule type="expression" dxfId="289" priority="489">
      <formula>H110="SI"</formula>
    </cfRule>
    <cfRule type="expression" dxfId="288" priority="490">
      <formula>H110="SI"</formula>
    </cfRule>
    <cfRule type="expression" dxfId="287" priority="491">
      <formula>H110="P"</formula>
    </cfRule>
  </conditionalFormatting>
  <conditionalFormatting sqref="H17:K17">
    <cfRule type="expression" dxfId="286" priority="527">
      <formula>$K$17="X"</formula>
    </cfRule>
  </conditionalFormatting>
  <conditionalFormatting sqref="I12:I13">
    <cfRule type="containsBlanks" dxfId="285" priority="478">
      <formula>LEN(TRIM(I12))=0</formula>
    </cfRule>
  </conditionalFormatting>
  <conditionalFormatting sqref="I30">
    <cfRule type="containsBlanks" dxfId="284" priority="461">
      <formula>LEN(TRIM(I30))=0</formula>
    </cfRule>
  </conditionalFormatting>
  <conditionalFormatting sqref="M66 M71 M83:M84 M87 M79:M80 M77">
    <cfRule type="expression" dxfId="283" priority="492">
      <formula>M66=""</formula>
    </cfRule>
    <cfRule type="expression" dxfId="282" priority="493">
      <formula>M66="P"</formula>
    </cfRule>
  </conditionalFormatting>
  <conditionalFormatting sqref="J9">
    <cfRule type="containsBlanks" dxfId="281" priority="546">
      <formula>LEN(TRIM(J9))=0</formula>
    </cfRule>
  </conditionalFormatting>
  <conditionalFormatting sqref="J56 J71 J84 J87 J79:J80 J77">
    <cfRule type="expression" dxfId="280" priority="536">
      <formula>N56="N.A"</formula>
    </cfRule>
  </conditionalFormatting>
  <conditionalFormatting sqref="J71 J84 J87 J77 J79:J80">
    <cfRule type="expression" dxfId="279" priority="533">
      <formula>M71=2</formula>
    </cfRule>
    <cfRule type="expression" dxfId="278" priority="538">
      <formula>M71=2</formula>
    </cfRule>
  </conditionalFormatting>
  <conditionalFormatting sqref="K17">
    <cfRule type="expression" dxfId="277" priority="46">
      <formula>$K$17="x"</formula>
    </cfRule>
    <cfRule type="expression" dxfId="276" priority="521">
      <formula>AND(O17&lt;&gt;"")</formula>
    </cfRule>
    <cfRule type="expression" dxfId="275" priority="523">
      <formula>AND(G17&lt;&gt;"")</formula>
    </cfRule>
    <cfRule type="containsBlanks" dxfId="274" priority="531">
      <formula>LEN(TRIM(K17))=0</formula>
    </cfRule>
    <cfRule type="expression" dxfId="273" priority="1">
      <formula>$K$17="."</formula>
    </cfRule>
  </conditionalFormatting>
  <conditionalFormatting sqref="K71 K84 K87 K77 K79:K80">
    <cfRule type="expression" dxfId="272" priority="537">
      <formula>M71=1</formula>
    </cfRule>
  </conditionalFormatting>
  <conditionalFormatting sqref="K115">
    <cfRule type="containsBlanks" dxfId="271" priority="516">
      <formula>LEN(TRIM(K115))=0</formula>
    </cfRule>
  </conditionalFormatting>
  <conditionalFormatting sqref="K115:U115">
    <cfRule type="expression" dxfId="270" priority="447">
      <formula>$H$115="NO"</formula>
    </cfRule>
  </conditionalFormatting>
  <conditionalFormatting sqref="L56 L66 L71 L84 L87 L79:L80 L77">
    <cfRule type="expression" dxfId="269" priority="534">
      <formula>M56=0</formula>
    </cfRule>
    <cfRule type="expression" dxfId="268" priority="535">
      <formula>M56=0</formula>
    </cfRule>
  </conditionalFormatting>
  <conditionalFormatting sqref="L17:N17">
    <cfRule type="expression" dxfId="267" priority="520">
      <formula>$O$17="X"</formula>
    </cfRule>
  </conditionalFormatting>
  <conditionalFormatting sqref="L17:O17">
    <cfRule type="expression" dxfId="266" priority="525">
      <formula>$O$17="X"</formula>
    </cfRule>
  </conditionalFormatting>
  <conditionalFormatting sqref="N9">
    <cfRule type="containsBlanks" dxfId="265" priority="486">
      <formula>LEN(TRIM(N9))=0</formula>
    </cfRule>
  </conditionalFormatting>
  <conditionalFormatting sqref="N6">
    <cfRule type="containsBlanks" dxfId="264" priority="545">
      <formula>LEN(TRIM(N6))=0</formula>
    </cfRule>
  </conditionalFormatting>
  <conditionalFormatting sqref="N12:N13">
    <cfRule type="containsBlanks" dxfId="263" priority="477">
      <formula>LEN(TRIM(N12))=0</formula>
    </cfRule>
  </conditionalFormatting>
  <conditionalFormatting sqref="N25">
    <cfRule type="containsBlanks" dxfId="262" priority="466">
      <formula>LEN(TRIM(N25))=0</formula>
    </cfRule>
  </conditionalFormatting>
  <conditionalFormatting sqref="N30">
    <cfRule type="containsBlanks" dxfId="261" priority="460">
      <formula>LEN(TRIM(N30))=0</formula>
    </cfRule>
  </conditionalFormatting>
  <conditionalFormatting sqref="N20">
    <cfRule type="containsBlanks" dxfId="260" priority="539">
      <formula>LEN(TRIM(N20))=0</formula>
    </cfRule>
  </conditionalFormatting>
  <conditionalFormatting sqref="N23">
    <cfRule type="containsBlanks" dxfId="259" priority="452">
      <formula>LEN(TRIM(N23))=0</formula>
    </cfRule>
  </conditionalFormatting>
  <conditionalFormatting sqref="R7">
    <cfRule type="containsBlanks" dxfId="258" priority="483">
      <formula>LEN(TRIM(R7))=0</formula>
    </cfRule>
  </conditionalFormatting>
  <conditionalFormatting sqref="O17">
    <cfRule type="expression" dxfId="257" priority="45">
      <formula>$O$17="x"</formula>
    </cfRule>
    <cfRule type="expression" dxfId="256" priority="518">
      <formula>AND(K17&lt;&gt;"")</formula>
    </cfRule>
    <cfRule type="expression" dxfId="255" priority="519">
      <formula>AND(G17&lt;&gt;"")</formula>
    </cfRule>
    <cfRule type="expression" dxfId="254" priority="2">
      <formula>$O$17="."</formula>
    </cfRule>
  </conditionalFormatting>
  <conditionalFormatting sqref="O128">
    <cfRule type="containsBlanks" dxfId="253" priority="502">
      <formula>LEN(TRIM(O128))=0</formula>
    </cfRule>
  </conditionalFormatting>
  <conditionalFormatting sqref="O17:P17">
    <cfRule type="containsBlanks" dxfId="252" priority="530">
      <formula>LEN(TRIM(O17))=0</formula>
    </cfRule>
  </conditionalFormatting>
  <conditionalFormatting sqref="Q6">
    <cfRule type="containsBlanks" dxfId="251" priority="485">
      <formula>LEN(TRIM(Q6))=0</formula>
    </cfRule>
  </conditionalFormatting>
  <conditionalFormatting sqref="Q19">
    <cfRule type="containsBlanks" dxfId="250" priority="541">
      <formula>LEN(TRIM(Q19))=0</formula>
    </cfRule>
  </conditionalFormatting>
  <conditionalFormatting sqref="R28">
    <cfRule type="containsBlanks" dxfId="249" priority="464">
      <formula>LEN(TRIM(R28))=0</formula>
    </cfRule>
  </conditionalFormatting>
  <conditionalFormatting sqref="R9">
    <cfRule type="containsBlanks" dxfId="248" priority="487">
      <formula>LEN(TRIM(R9))=0</formula>
    </cfRule>
  </conditionalFormatting>
  <conditionalFormatting sqref="S20:T20">
    <cfRule type="containsBlanks" dxfId="247" priority="540">
      <formula>LEN(TRIM(S20))=0</formula>
    </cfRule>
  </conditionalFormatting>
  <conditionalFormatting sqref="S23:T23">
    <cfRule type="containsBlanks" dxfId="246" priority="453">
      <formula>LEN(TRIM(S23))=0</formula>
    </cfRule>
  </conditionalFormatting>
  <conditionalFormatting sqref="S14:U15">
    <cfRule type="containsBlanks" dxfId="245" priority="547">
      <formula>LEN(TRIM(S14))=0</formula>
    </cfRule>
  </conditionalFormatting>
  <conditionalFormatting sqref="S31:U33">
    <cfRule type="containsBlanks" dxfId="244" priority="456">
      <formula>LEN(TRIM(S31))=0</formula>
    </cfRule>
  </conditionalFormatting>
  <conditionalFormatting sqref="H25:I25">
    <cfRule type="expression" dxfId="243" priority="442">
      <formula>$N$25="SI"</formula>
    </cfRule>
    <cfRule type="expression" dxfId="242" priority="446">
      <formula>$H$25="SI"</formula>
    </cfRule>
    <cfRule type="expression" dxfId="241" priority="11">
      <formula>AND($H$25="SI",+$N$25="SI")</formula>
    </cfRule>
  </conditionalFormatting>
  <conditionalFormatting sqref="C22">
    <cfRule type="containsBlanks" dxfId="240" priority="445">
      <formula>LEN(TRIM(C22))=0</formula>
    </cfRule>
  </conditionalFormatting>
  <conditionalFormatting sqref="Q22">
    <cfRule type="containsBlanks" dxfId="239" priority="444">
      <formula>LEN(TRIM(Q22))=0</formula>
    </cfRule>
  </conditionalFormatting>
  <conditionalFormatting sqref="N25:O25">
    <cfRule type="expression" dxfId="238" priority="441">
      <formula>$H$25="SI"</formula>
    </cfRule>
    <cfRule type="expression" dxfId="237" priority="443">
      <formula>$N$25="SI"</formula>
    </cfRule>
    <cfRule type="expression" dxfId="236" priority="10">
      <formula>AND($N$25="SI",$H$25="SI")</formula>
    </cfRule>
  </conditionalFormatting>
  <conditionalFormatting sqref="M136">
    <cfRule type="containsBlanks" dxfId="235" priority="427">
      <formula>LEN(TRIM(M136))=0</formula>
    </cfRule>
  </conditionalFormatting>
  <conditionalFormatting sqref="M136">
    <cfRule type="expression" dxfId="234" priority="426">
      <formula>M136="."</formula>
    </cfRule>
  </conditionalFormatting>
  <conditionalFormatting sqref="M137">
    <cfRule type="containsBlanks" dxfId="233" priority="425">
      <formula>LEN(TRIM(M137))=0</formula>
    </cfRule>
  </conditionalFormatting>
  <conditionalFormatting sqref="M137">
    <cfRule type="expression" dxfId="232" priority="424">
      <formula>M137="."</formula>
    </cfRule>
  </conditionalFormatting>
  <conditionalFormatting sqref="M140:M143">
    <cfRule type="containsBlanks" dxfId="231" priority="423">
      <formula>LEN(TRIM(M140))=0</formula>
    </cfRule>
  </conditionalFormatting>
  <conditionalFormatting sqref="M140:M143">
    <cfRule type="expression" dxfId="230" priority="422">
      <formula>M140="."</formula>
    </cfRule>
  </conditionalFormatting>
  <conditionalFormatting sqref="P144">
    <cfRule type="containsBlanks" dxfId="229" priority="421">
      <formula>LEN(TRIM(P144))=0</formula>
    </cfRule>
  </conditionalFormatting>
  <conditionalFormatting sqref="P144">
    <cfRule type="expression" dxfId="228" priority="420">
      <formula>P144="."</formula>
    </cfRule>
  </conditionalFormatting>
  <conditionalFormatting sqref="C140">
    <cfRule type="containsBlanks" dxfId="227" priority="419">
      <formula>LEN(TRIM(C140))=0</formula>
    </cfRule>
  </conditionalFormatting>
  <conditionalFormatting sqref="C140:J140">
    <cfRule type="expression" dxfId="226" priority="418">
      <formula>C140="."</formula>
    </cfRule>
  </conditionalFormatting>
  <conditionalFormatting sqref="A100:U102">
    <cfRule type="expression" dxfId="225" priority="433">
      <formula>A100="."</formula>
    </cfRule>
  </conditionalFormatting>
  <conditionalFormatting sqref="C134:J134">
    <cfRule type="expression" dxfId="224" priority="432">
      <formula>C134="."</formula>
    </cfRule>
  </conditionalFormatting>
  <conditionalFormatting sqref="M134">
    <cfRule type="containsBlanks" dxfId="223" priority="431">
      <formula>LEN(TRIM(M134))=0</formula>
    </cfRule>
  </conditionalFormatting>
  <conditionalFormatting sqref="M134">
    <cfRule type="expression" dxfId="222" priority="430">
      <formula>M134="."</formula>
    </cfRule>
  </conditionalFormatting>
  <conditionalFormatting sqref="M135">
    <cfRule type="containsBlanks" dxfId="221" priority="429">
      <formula>LEN(TRIM(M135))=0</formula>
    </cfRule>
  </conditionalFormatting>
  <conditionalFormatting sqref="M135">
    <cfRule type="expression" dxfId="220" priority="428">
      <formula>M135="."</formula>
    </cfRule>
  </conditionalFormatting>
  <conditionalFormatting sqref="D13:F13">
    <cfRule type="containsBlanks" dxfId="219" priority="417">
      <formula>LEN(TRIM(D13))=0</formula>
    </cfRule>
  </conditionalFormatting>
  <conditionalFormatting sqref="K13">
    <cfRule type="containsBlanks" dxfId="218" priority="416">
      <formula>LEN(TRIM(K13))=0</formula>
    </cfRule>
  </conditionalFormatting>
  <conditionalFormatting sqref="J56">
    <cfRule type="expression" dxfId="217" priority="410">
      <formula>M56=3</formula>
    </cfRule>
    <cfRule type="expression" dxfId="216" priority="415">
      <formula>M56=3</formula>
    </cfRule>
  </conditionalFormatting>
  <conditionalFormatting sqref="K56">
    <cfRule type="expression" dxfId="215" priority="414">
      <formula>M56=1.5</formula>
    </cfRule>
  </conditionalFormatting>
  <conditionalFormatting sqref="N63">
    <cfRule type="containsBlanks" dxfId="214" priority="387">
      <formula>LEN(TRIM(N63))=0</formula>
    </cfRule>
  </conditionalFormatting>
  <conditionalFormatting sqref="N63">
    <cfRule type="expression" dxfId="213" priority="386">
      <formula>N63="."</formula>
    </cfRule>
  </conditionalFormatting>
  <conditionalFormatting sqref="J45">
    <cfRule type="expression" dxfId="212" priority="377">
      <formula>N45="N.A"</formula>
    </cfRule>
  </conditionalFormatting>
  <conditionalFormatting sqref="J45">
    <cfRule type="expression" dxfId="211" priority="374">
      <formula>M45=2</formula>
    </cfRule>
    <cfRule type="expression" dxfId="210" priority="379">
      <formula>M45=2</formula>
    </cfRule>
  </conditionalFormatting>
  <conditionalFormatting sqref="K45">
    <cfRule type="expression" dxfId="209" priority="378">
      <formula>M45=1</formula>
    </cfRule>
  </conditionalFormatting>
  <conditionalFormatting sqref="L45">
    <cfRule type="expression" dxfId="208" priority="375">
      <formula>M45=0</formula>
    </cfRule>
    <cfRule type="expression" dxfId="207" priority="376">
      <formula>M45=0</formula>
    </cfRule>
  </conditionalFormatting>
  <conditionalFormatting sqref="M45">
    <cfRule type="expression" dxfId="206" priority="372">
      <formula>M45=""</formula>
    </cfRule>
    <cfRule type="expression" dxfId="205" priority="373">
      <formula>M45="P"</formula>
    </cfRule>
  </conditionalFormatting>
  <conditionalFormatting sqref="J55">
    <cfRule type="expression" dxfId="204" priority="339">
      <formula>N55="N.A"</formula>
    </cfRule>
  </conditionalFormatting>
  <conditionalFormatting sqref="J55">
    <cfRule type="expression" dxfId="203" priority="336">
      <formula>M55=3</formula>
    </cfRule>
    <cfRule type="expression" dxfId="202" priority="341">
      <formula>M55=3</formula>
    </cfRule>
  </conditionalFormatting>
  <conditionalFormatting sqref="K55">
    <cfRule type="expression" dxfId="201" priority="340">
      <formula>M55=1.5</formula>
    </cfRule>
  </conditionalFormatting>
  <conditionalFormatting sqref="L55">
    <cfRule type="expression" dxfId="200" priority="337">
      <formula>M55=0</formula>
    </cfRule>
    <cfRule type="expression" dxfId="199" priority="338">
      <formula>M55=0</formula>
    </cfRule>
  </conditionalFormatting>
  <conditionalFormatting sqref="M55">
    <cfRule type="expression" dxfId="198" priority="334">
      <formula>M55=""</formula>
    </cfRule>
    <cfRule type="expression" dxfId="197" priority="335">
      <formula>M55="P"</formula>
    </cfRule>
  </conditionalFormatting>
  <conditionalFormatting sqref="K66">
    <cfRule type="expression" dxfId="196" priority="322">
      <formula>M66=3</formula>
    </cfRule>
  </conditionalFormatting>
  <conditionalFormatting sqref="J44">
    <cfRule type="expression" dxfId="195" priority="315">
      <formula>N44="N.A"</formula>
    </cfRule>
  </conditionalFormatting>
  <conditionalFormatting sqref="J44">
    <cfRule type="expression" dxfId="194" priority="312">
      <formula>M44=4</formula>
    </cfRule>
    <cfRule type="expression" dxfId="193" priority="317">
      <formula>M44=4</formula>
    </cfRule>
  </conditionalFormatting>
  <conditionalFormatting sqref="K44">
    <cfRule type="expression" dxfId="192" priority="316">
      <formula>M44=2</formula>
    </cfRule>
  </conditionalFormatting>
  <conditionalFormatting sqref="L44">
    <cfRule type="expression" dxfId="191" priority="313">
      <formula>M44=0</formula>
    </cfRule>
    <cfRule type="expression" dxfId="190" priority="314">
      <formula>M44=0</formula>
    </cfRule>
  </conditionalFormatting>
  <conditionalFormatting sqref="M44">
    <cfRule type="expression" dxfId="189" priority="310">
      <formula>M44=""</formula>
    </cfRule>
    <cfRule type="expression" dxfId="188" priority="311">
      <formula>M44="P"</formula>
    </cfRule>
  </conditionalFormatting>
  <conditionalFormatting sqref="F116">
    <cfRule type="containsBlanks" dxfId="187" priority="309">
      <formula>LEN(TRIM(F116))=0</formula>
    </cfRule>
  </conditionalFormatting>
  <conditionalFormatting sqref="F116">
    <cfRule type="expression" dxfId="186" priority="308">
      <formula>F116="."</formula>
    </cfRule>
  </conditionalFormatting>
  <conditionalFormatting sqref="R13">
    <cfRule type="expression" dxfId="185" priority="304">
      <formula>$U$13="X"</formula>
    </cfRule>
    <cfRule type="expression" dxfId="184" priority="305">
      <formula>$S$13="X"</formula>
    </cfRule>
    <cfRule type="expression" priority="306">
      <formula>AND(R13&lt;&gt;"")</formula>
    </cfRule>
    <cfRule type="containsBlanks" dxfId="183" priority="307">
      <formula>LEN(TRIM(R13))=0</formula>
    </cfRule>
  </conditionalFormatting>
  <conditionalFormatting sqref="J78">
    <cfRule type="expression" dxfId="182" priority="285">
      <formula>N78="N.A"</formula>
    </cfRule>
  </conditionalFormatting>
  <conditionalFormatting sqref="J78">
    <cfRule type="expression" dxfId="181" priority="282">
      <formula>M78=5</formula>
    </cfRule>
    <cfRule type="expression" dxfId="180" priority="287">
      <formula>M78=5</formula>
    </cfRule>
  </conditionalFormatting>
  <conditionalFormatting sqref="K78">
    <cfRule type="expression" dxfId="179" priority="286">
      <formula>M78=2.5</formula>
    </cfRule>
  </conditionalFormatting>
  <conditionalFormatting sqref="L78">
    <cfRule type="expression" dxfId="178" priority="283">
      <formula>M78=0</formula>
    </cfRule>
    <cfRule type="expression" dxfId="177" priority="284">
      <formula>M78=0</formula>
    </cfRule>
  </conditionalFormatting>
  <conditionalFormatting sqref="M78">
    <cfRule type="expression" dxfId="176" priority="280">
      <formula>M78=""</formula>
    </cfRule>
    <cfRule type="expression" dxfId="175" priority="281">
      <formula>M78="P"</formula>
    </cfRule>
  </conditionalFormatting>
  <conditionalFormatting sqref="J83">
    <cfRule type="expression" dxfId="174" priority="278">
      <formula>N83="N.A"</formula>
    </cfRule>
  </conditionalFormatting>
  <conditionalFormatting sqref="J83">
    <cfRule type="expression" dxfId="173" priority="277">
      <formula>M83=2</formula>
    </cfRule>
    <cfRule type="expression" dxfId="172" priority="279">
      <formula>M83=2</formula>
    </cfRule>
  </conditionalFormatting>
  <conditionalFormatting sqref="K83">
    <cfRule type="expression" dxfId="171" priority="276">
      <formula>M83=1</formula>
    </cfRule>
  </conditionalFormatting>
  <conditionalFormatting sqref="L83">
    <cfRule type="expression" dxfId="170" priority="274">
      <formula>M83=0</formula>
    </cfRule>
    <cfRule type="expression" dxfId="169" priority="275">
      <formula>M83=0</formula>
    </cfRule>
  </conditionalFormatting>
  <conditionalFormatting sqref="M83">
    <cfRule type="expression" dxfId="168" priority="272">
      <formula>M83=""</formula>
    </cfRule>
    <cfRule type="expression" dxfId="167" priority="273">
      <formula>M83="P"</formula>
    </cfRule>
  </conditionalFormatting>
  <conditionalFormatting sqref="M84">
    <cfRule type="expression" dxfId="166" priority="264">
      <formula>M84=""</formula>
    </cfRule>
    <cfRule type="expression" dxfId="165" priority="265">
      <formula>M84="P"</formula>
    </cfRule>
  </conditionalFormatting>
  <conditionalFormatting sqref="J66">
    <cfRule type="expression" dxfId="164" priority="245">
      <formula>N66="N.A"</formula>
    </cfRule>
  </conditionalFormatting>
  <conditionalFormatting sqref="J66">
    <cfRule type="expression" dxfId="163" priority="244">
      <formula>M66=6</formula>
    </cfRule>
    <cfRule type="expression" dxfId="162" priority="246">
      <formula>M66=6</formula>
    </cfRule>
  </conditionalFormatting>
  <conditionalFormatting sqref="J81">
    <cfRule type="expression" dxfId="161" priority="241">
      <formula>N81="N.A"</formula>
    </cfRule>
  </conditionalFormatting>
  <conditionalFormatting sqref="J81">
    <cfRule type="expression" dxfId="160" priority="238">
      <formula>M81=4</formula>
    </cfRule>
    <cfRule type="expression" dxfId="159" priority="243">
      <formula>M81=4</formula>
    </cfRule>
  </conditionalFormatting>
  <conditionalFormatting sqref="K81">
    <cfRule type="expression" dxfId="158" priority="242">
      <formula>M81=2</formula>
    </cfRule>
  </conditionalFormatting>
  <conditionalFormatting sqref="L81">
    <cfRule type="expression" dxfId="157" priority="239">
      <formula>M81=0</formula>
    </cfRule>
    <cfRule type="expression" dxfId="156" priority="240">
      <formula>M81=0</formula>
    </cfRule>
  </conditionalFormatting>
  <conditionalFormatting sqref="M81">
    <cfRule type="expression" dxfId="155" priority="236">
      <formula>M81=""</formula>
    </cfRule>
    <cfRule type="expression" dxfId="154" priority="237">
      <formula>M81="P"</formula>
    </cfRule>
  </conditionalFormatting>
  <conditionalFormatting sqref="J82">
    <cfRule type="expression" dxfId="153" priority="224">
      <formula>N82="N.A"</formula>
    </cfRule>
  </conditionalFormatting>
  <conditionalFormatting sqref="J82">
    <cfRule type="expression" dxfId="152" priority="221">
      <formula>M82=4</formula>
    </cfRule>
    <cfRule type="expression" dxfId="151" priority="226">
      <formula>M82=4</formula>
    </cfRule>
  </conditionalFormatting>
  <conditionalFormatting sqref="K82">
    <cfRule type="expression" dxfId="150" priority="225">
      <formula>M82=2</formula>
    </cfRule>
  </conditionalFormatting>
  <conditionalFormatting sqref="L82">
    <cfRule type="expression" dxfId="149" priority="222">
      <formula>M82=0</formula>
    </cfRule>
    <cfRule type="expression" dxfId="148" priority="223">
      <formula>M82=0</formula>
    </cfRule>
  </conditionalFormatting>
  <conditionalFormatting sqref="M82">
    <cfRule type="expression" dxfId="147" priority="219">
      <formula>M82=""</formula>
    </cfRule>
    <cfRule type="expression" dxfId="146" priority="220">
      <formula>M82="P"</formula>
    </cfRule>
  </conditionalFormatting>
  <conditionalFormatting sqref="M56">
    <cfRule type="expression" dxfId="145" priority="202">
      <formula>M56=""</formula>
    </cfRule>
    <cfRule type="expression" dxfId="144" priority="203">
      <formula>M56="P"</formula>
    </cfRule>
  </conditionalFormatting>
  <conditionalFormatting sqref="J46">
    <cfRule type="expression" dxfId="143" priority="193">
      <formula>N46="N.A"</formula>
    </cfRule>
  </conditionalFormatting>
  <conditionalFormatting sqref="J46">
    <cfRule type="expression" dxfId="142" priority="190">
      <formula>M46=1</formula>
    </cfRule>
    <cfRule type="expression" dxfId="141" priority="195">
      <formula>M46=1</formula>
    </cfRule>
  </conditionalFormatting>
  <conditionalFormatting sqref="K46">
    <cfRule type="expression" dxfId="140" priority="194">
      <formula>M46=0.5</formula>
    </cfRule>
  </conditionalFormatting>
  <conditionalFormatting sqref="L46">
    <cfRule type="expression" dxfId="139" priority="191">
      <formula>M46=0</formula>
    </cfRule>
    <cfRule type="expression" dxfId="138" priority="192">
      <formula>M46=0</formula>
    </cfRule>
  </conditionalFormatting>
  <conditionalFormatting sqref="M46">
    <cfRule type="expression" dxfId="137" priority="188">
      <formula>M46=""</formula>
    </cfRule>
    <cfRule type="expression" dxfId="136" priority="189">
      <formula>M46="P"</formula>
    </cfRule>
  </conditionalFormatting>
  <conditionalFormatting sqref="J47">
    <cfRule type="expression" dxfId="135" priority="183">
      <formula>N47="N.A"</formula>
    </cfRule>
  </conditionalFormatting>
  <conditionalFormatting sqref="J47">
    <cfRule type="expression" dxfId="134" priority="180">
      <formula>M47=2</formula>
    </cfRule>
    <cfRule type="expression" dxfId="133" priority="185">
      <formula>M47=2</formula>
    </cfRule>
  </conditionalFormatting>
  <conditionalFormatting sqref="K47">
    <cfRule type="expression" dxfId="132" priority="184">
      <formula>M47=1</formula>
    </cfRule>
  </conditionalFormatting>
  <conditionalFormatting sqref="L47">
    <cfRule type="expression" dxfId="131" priority="181">
      <formula>M47=0</formula>
    </cfRule>
    <cfRule type="expression" dxfId="130" priority="182">
      <formula>M47=0</formula>
    </cfRule>
  </conditionalFormatting>
  <conditionalFormatting sqref="M47">
    <cfRule type="expression" dxfId="129" priority="178">
      <formula>M47=""</formula>
    </cfRule>
    <cfRule type="expression" dxfId="128" priority="179">
      <formula>M47="P"</formula>
    </cfRule>
  </conditionalFormatting>
  <conditionalFormatting sqref="J48">
    <cfRule type="expression" dxfId="127" priority="163">
      <formula>N48="N.A"</formula>
    </cfRule>
  </conditionalFormatting>
  <conditionalFormatting sqref="J48">
    <cfRule type="expression" dxfId="126" priority="160">
      <formula>M48=2</formula>
    </cfRule>
    <cfRule type="expression" dxfId="125" priority="165">
      <formula>M48=2</formula>
    </cfRule>
  </conditionalFormatting>
  <conditionalFormatting sqref="K48">
    <cfRule type="expression" dxfId="124" priority="164">
      <formula>M48=1</formula>
    </cfRule>
  </conditionalFormatting>
  <conditionalFormatting sqref="L48">
    <cfRule type="expression" dxfId="123" priority="161">
      <formula>M48=0</formula>
    </cfRule>
    <cfRule type="expression" dxfId="122" priority="162">
      <formula>M48=0</formula>
    </cfRule>
  </conditionalFormatting>
  <conditionalFormatting sqref="M48">
    <cfRule type="expression" dxfId="121" priority="158">
      <formula>M48=""</formula>
    </cfRule>
    <cfRule type="expression" dxfId="120" priority="159">
      <formula>M48="P"</formula>
    </cfRule>
  </conditionalFormatting>
  <conditionalFormatting sqref="D106:E107">
    <cfRule type="expression" dxfId="119" priority="512">
      <formula>COUNTIF($H$110:$H$115, "SI") &gt; 0</formula>
    </cfRule>
  </conditionalFormatting>
  <conditionalFormatting sqref="D108">
    <cfRule type="expression" dxfId="118" priority="579">
      <formula>COUNTIF($H$110:$H$115, "SI") &gt; 0</formula>
    </cfRule>
    <cfRule type="expression" dxfId="117" priority="580">
      <formula>COUNTIF($H$110:$H$115, "SI") &gt; 0</formula>
    </cfRule>
    <cfRule type="expression" dxfId="116" priority="581">
      <formula>AND($D$105&gt;=0.1, $D$105&lt;60)</formula>
    </cfRule>
    <cfRule type="expression" dxfId="115" priority="582">
      <formula>AND($D$105&gt;=0.1, $D$105&lt;64)</formula>
    </cfRule>
  </conditionalFormatting>
  <conditionalFormatting sqref="D106:E106">
    <cfRule type="expression" dxfId="114" priority="587">
      <formula>COUNTIF($H$110:$H$115, "SI") &gt; 0</formula>
    </cfRule>
    <cfRule type="expression" dxfId="113" priority="588">
      <formula>$D$105&gt;=95</formula>
    </cfRule>
    <cfRule type="expression" dxfId="112" priority="589">
      <formula>$D$105&gt;=95</formula>
    </cfRule>
  </conditionalFormatting>
  <conditionalFormatting sqref="J49">
    <cfRule type="expression" dxfId="111" priority="132">
      <formula>N49="N.A"</formula>
    </cfRule>
  </conditionalFormatting>
  <conditionalFormatting sqref="J49">
    <cfRule type="expression" dxfId="110" priority="129">
      <formula>M49=3</formula>
    </cfRule>
    <cfRule type="expression" dxfId="109" priority="134">
      <formula>M49=3</formula>
    </cfRule>
  </conditionalFormatting>
  <conditionalFormatting sqref="K49">
    <cfRule type="expression" dxfId="108" priority="133">
      <formula>M49=1.5</formula>
    </cfRule>
  </conditionalFormatting>
  <conditionalFormatting sqref="L49">
    <cfRule type="expression" dxfId="107" priority="130">
      <formula>M49=0</formula>
    </cfRule>
    <cfRule type="expression" dxfId="106" priority="131">
      <formula>M49=0</formula>
    </cfRule>
  </conditionalFormatting>
  <conditionalFormatting sqref="M49">
    <cfRule type="expression" dxfId="105" priority="127">
      <formula>M49=""</formula>
    </cfRule>
    <cfRule type="expression" dxfId="104" priority="128">
      <formula>M49="P"</formula>
    </cfRule>
  </conditionalFormatting>
  <conditionalFormatting sqref="J53">
    <cfRule type="expression" dxfId="103" priority="124">
      <formula>N53="N.A"</formula>
    </cfRule>
  </conditionalFormatting>
  <conditionalFormatting sqref="J53">
    <cfRule type="expression" dxfId="102" priority="121">
      <formula>M53=2</formula>
    </cfRule>
    <cfRule type="expression" dxfId="101" priority="126">
      <formula>M53=2</formula>
    </cfRule>
  </conditionalFormatting>
  <conditionalFormatting sqref="K53">
    <cfRule type="expression" dxfId="100" priority="125">
      <formula>M53=1</formula>
    </cfRule>
  </conditionalFormatting>
  <conditionalFormatting sqref="L53">
    <cfRule type="expression" dxfId="99" priority="122">
      <formula>M53=0</formula>
    </cfRule>
    <cfRule type="expression" dxfId="98" priority="123">
      <formula>M53=0</formula>
    </cfRule>
  </conditionalFormatting>
  <conditionalFormatting sqref="M53">
    <cfRule type="expression" dxfId="97" priority="119">
      <formula>M53=""</formula>
    </cfRule>
    <cfRule type="expression" dxfId="96" priority="120">
      <formula>M53="P"</formula>
    </cfRule>
  </conditionalFormatting>
  <conditionalFormatting sqref="J54">
    <cfRule type="expression" dxfId="95" priority="116">
      <formula>N54="N.A"</formula>
    </cfRule>
  </conditionalFormatting>
  <conditionalFormatting sqref="J54">
    <cfRule type="expression" dxfId="94" priority="113">
      <formula>M54=4</formula>
    </cfRule>
    <cfRule type="expression" dxfId="93" priority="118">
      <formula>M54=4</formula>
    </cfRule>
  </conditionalFormatting>
  <conditionalFormatting sqref="K54">
    <cfRule type="expression" dxfId="92" priority="117">
      <formula>M54=2</formula>
    </cfRule>
  </conditionalFormatting>
  <conditionalFormatting sqref="L54">
    <cfRule type="expression" dxfId="91" priority="114">
      <formula>M54=0</formula>
    </cfRule>
    <cfRule type="expression" dxfId="90" priority="115">
      <formula>M54=0</formula>
    </cfRule>
  </conditionalFormatting>
  <conditionalFormatting sqref="M54">
    <cfRule type="expression" dxfId="89" priority="111">
      <formula>M54=""</formula>
    </cfRule>
    <cfRule type="expression" dxfId="88" priority="112">
      <formula>M54="P"</formula>
    </cfRule>
  </conditionalFormatting>
  <conditionalFormatting sqref="J57">
    <cfRule type="expression" dxfId="87" priority="108">
      <formula>N57="N.A"</formula>
    </cfRule>
  </conditionalFormatting>
  <conditionalFormatting sqref="J57">
    <cfRule type="expression" dxfId="86" priority="105">
      <formula>M57=2</formula>
    </cfRule>
    <cfRule type="expression" dxfId="85" priority="110">
      <formula>M57=2</formula>
    </cfRule>
  </conditionalFormatting>
  <conditionalFormatting sqref="K57">
    <cfRule type="expression" dxfId="84" priority="109">
      <formula>M57=1</formula>
    </cfRule>
  </conditionalFormatting>
  <conditionalFormatting sqref="L57">
    <cfRule type="expression" dxfId="83" priority="106">
      <formula>M57=0</formula>
    </cfRule>
    <cfRule type="expression" dxfId="82" priority="107">
      <formula>M57=0</formula>
    </cfRule>
  </conditionalFormatting>
  <conditionalFormatting sqref="M57">
    <cfRule type="expression" dxfId="81" priority="103">
      <formula>M57=""</formula>
    </cfRule>
    <cfRule type="expression" dxfId="80" priority="104">
      <formula>M57="P"</formula>
    </cfRule>
  </conditionalFormatting>
  <conditionalFormatting sqref="J58:J62">
    <cfRule type="expression" dxfId="79" priority="100">
      <formula>N58="N.A"</formula>
    </cfRule>
  </conditionalFormatting>
  <conditionalFormatting sqref="J58:J62">
    <cfRule type="expression" dxfId="78" priority="97">
      <formula>M58=2</formula>
    </cfRule>
    <cfRule type="expression" dxfId="77" priority="102">
      <formula>M58=2</formula>
    </cfRule>
  </conditionalFormatting>
  <conditionalFormatting sqref="K58:K62">
    <cfRule type="expression" dxfId="76" priority="101">
      <formula>M58=1</formula>
    </cfRule>
  </conditionalFormatting>
  <conditionalFormatting sqref="L58:L62">
    <cfRule type="expression" dxfId="75" priority="98">
      <formula>M58=0</formula>
    </cfRule>
    <cfRule type="expression" dxfId="74" priority="99">
      <formula>M58=0</formula>
    </cfRule>
  </conditionalFormatting>
  <conditionalFormatting sqref="M58:M62">
    <cfRule type="expression" dxfId="73" priority="95">
      <formula>M58=""</formula>
    </cfRule>
    <cfRule type="expression" dxfId="72" priority="96">
      <formula>M58="P"</formula>
    </cfRule>
  </conditionalFormatting>
  <conditionalFormatting sqref="J63">
    <cfRule type="expression" dxfId="71" priority="91">
      <formula>N63="N.A"</formula>
    </cfRule>
  </conditionalFormatting>
  <conditionalFormatting sqref="L63">
    <cfRule type="expression" dxfId="70" priority="92">
      <formula>M63=0</formula>
    </cfRule>
    <cfRule type="expression" dxfId="69" priority="93">
      <formula>M63=0</formula>
    </cfRule>
  </conditionalFormatting>
  <conditionalFormatting sqref="J63">
    <cfRule type="expression" dxfId="68" priority="89">
      <formula>M63=3</formula>
    </cfRule>
    <cfRule type="expression" dxfId="67" priority="94">
      <formula>M63=3</formula>
    </cfRule>
  </conditionalFormatting>
  <conditionalFormatting sqref="K63">
    <cfRule type="expression" dxfId="66" priority="90">
      <formula>M63=1.5</formula>
    </cfRule>
  </conditionalFormatting>
  <conditionalFormatting sqref="M63">
    <cfRule type="expression" dxfId="65" priority="87">
      <formula>M63=""</formula>
    </cfRule>
    <cfRule type="expression" dxfId="64" priority="88">
      <formula>M63="P"</formula>
    </cfRule>
  </conditionalFormatting>
  <conditionalFormatting sqref="J72">
    <cfRule type="expression" dxfId="63" priority="84">
      <formula>N72="N.A"</formula>
    </cfRule>
  </conditionalFormatting>
  <conditionalFormatting sqref="J72">
    <cfRule type="expression" dxfId="62" priority="81">
      <formula>M72=4</formula>
    </cfRule>
    <cfRule type="expression" dxfId="61" priority="86">
      <formula>M72=4</formula>
    </cfRule>
  </conditionalFormatting>
  <conditionalFormatting sqref="K72">
    <cfRule type="expression" dxfId="60" priority="85">
      <formula>M72=2</formula>
    </cfRule>
  </conditionalFormatting>
  <conditionalFormatting sqref="L72">
    <cfRule type="expression" dxfId="59" priority="82">
      <formula>M72=0</formula>
    </cfRule>
    <cfRule type="expression" dxfId="58" priority="83">
      <formula>M72=0</formula>
    </cfRule>
  </conditionalFormatting>
  <conditionalFormatting sqref="M72">
    <cfRule type="expression" dxfId="57" priority="79">
      <formula>M72=""</formula>
    </cfRule>
    <cfRule type="expression" dxfId="56" priority="80">
      <formula>M72="P"</formula>
    </cfRule>
  </conditionalFormatting>
  <conditionalFormatting sqref="J73:J75">
    <cfRule type="expression" dxfId="55" priority="76">
      <formula>N73="N.A"</formula>
    </cfRule>
  </conditionalFormatting>
  <conditionalFormatting sqref="J73:J75">
    <cfRule type="expression" dxfId="54" priority="73">
      <formula>M73=4</formula>
    </cfRule>
    <cfRule type="expression" dxfId="53" priority="78">
      <formula>M73=4</formula>
    </cfRule>
  </conditionalFormatting>
  <conditionalFormatting sqref="K73:K75">
    <cfRule type="expression" dxfId="52" priority="77">
      <formula>M73=2</formula>
    </cfRule>
  </conditionalFormatting>
  <conditionalFormatting sqref="L73:L75">
    <cfRule type="expression" dxfId="51" priority="74">
      <formula>M73=0</formula>
    </cfRule>
    <cfRule type="expression" dxfId="50" priority="75">
      <formula>M73=0</formula>
    </cfRule>
  </conditionalFormatting>
  <conditionalFormatting sqref="M73:M75">
    <cfRule type="expression" dxfId="49" priority="71">
      <formula>M73=""</formula>
    </cfRule>
    <cfRule type="expression" dxfId="48" priority="72">
      <formula>M73="P"</formula>
    </cfRule>
  </conditionalFormatting>
  <conditionalFormatting sqref="J76">
    <cfRule type="expression" dxfId="47" priority="70">
      <formula>N76="N.A"</formula>
    </cfRule>
  </conditionalFormatting>
  <conditionalFormatting sqref="L76">
    <cfRule type="expression" dxfId="46" priority="68">
      <formula>M76=0</formula>
    </cfRule>
    <cfRule type="expression" dxfId="45" priority="69">
      <formula>M76=0</formula>
    </cfRule>
  </conditionalFormatting>
  <conditionalFormatting sqref="J76">
    <cfRule type="expression" dxfId="44" priority="65">
      <formula>M76=3</formula>
    </cfRule>
    <cfRule type="expression" dxfId="43" priority="67">
      <formula>M76=3</formula>
    </cfRule>
  </conditionalFormatting>
  <conditionalFormatting sqref="K76">
    <cfRule type="expression" dxfId="42" priority="66">
      <formula>M76=1.5</formula>
    </cfRule>
  </conditionalFormatting>
  <conditionalFormatting sqref="M76">
    <cfRule type="expression" dxfId="41" priority="63">
      <formula>M76=""</formula>
    </cfRule>
    <cfRule type="expression" dxfId="40" priority="64">
      <formula>M76="P"</formula>
    </cfRule>
  </conditionalFormatting>
  <conditionalFormatting sqref="J86">
    <cfRule type="expression" dxfId="39" priority="62">
      <formula>N86="N.A"</formula>
    </cfRule>
  </conditionalFormatting>
  <conditionalFormatting sqref="L86">
    <cfRule type="expression" dxfId="38" priority="60">
      <formula>M86=0</formula>
    </cfRule>
    <cfRule type="expression" dxfId="37" priority="61">
      <formula>M86=0</formula>
    </cfRule>
  </conditionalFormatting>
  <conditionalFormatting sqref="J86">
    <cfRule type="expression" dxfId="36" priority="57">
      <formula>M86=3</formula>
    </cfRule>
    <cfRule type="expression" dxfId="35" priority="59">
      <formula>M86=3</formula>
    </cfRule>
  </conditionalFormatting>
  <conditionalFormatting sqref="K86">
    <cfRule type="expression" dxfId="34" priority="58">
      <formula>M86=1.5</formula>
    </cfRule>
  </conditionalFormatting>
  <conditionalFormatting sqref="M86">
    <cfRule type="expression" dxfId="33" priority="55">
      <formula>M86=""</formula>
    </cfRule>
    <cfRule type="expression" dxfId="32" priority="56">
      <formula>M86="P"</formula>
    </cfRule>
  </conditionalFormatting>
  <conditionalFormatting sqref="J85">
    <cfRule type="expression" dxfId="31" priority="52">
      <formula>N85="N.A"</formula>
    </cfRule>
  </conditionalFormatting>
  <conditionalFormatting sqref="J85">
    <cfRule type="expression" dxfId="30" priority="49">
      <formula>M85=1</formula>
    </cfRule>
    <cfRule type="expression" dxfId="29" priority="54">
      <formula>M85=1</formula>
    </cfRule>
  </conditionalFormatting>
  <conditionalFormatting sqref="K85">
    <cfRule type="expression" dxfId="28" priority="53">
      <formula>M85=0.5</formula>
    </cfRule>
  </conditionalFormatting>
  <conditionalFormatting sqref="L85">
    <cfRule type="expression" dxfId="27" priority="50">
      <formula>M85=0</formula>
    </cfRule>
    <cfRule type="expression" dxfId="26" priority="51">
      <formula>M85=0</formula>
    </cfRule>
  </conditionalFormatting>
  <conditionalFormatting sqref="M85">
    <cfRule type="expression" dxfId="25" priority="47">
      <formula>M85=""</formula>
    </cfRule>
    <cfRule type="expression" dxfId="24" priority="48">
      <formula>M85="P"</formula>
    </cfRule>
  </conditionalFormatting>
  <conditionalFormatting sqref="J43">
    <cfRule type="expression" dxfId="23" priority="30">
      <formula>N43="N.A"</formula>
    </cfRule>
  </conditionalFormatting>
  <conditionalFormatting sqref="J43">
    <cfRule type="expression" dxfId="22" priority="27">
      <formula>M43=1</formula>
    </cfRule>
    <cfRule type="expression" dxfId="21" priority="32">
      <formula>M43=1</formula>
    </cfRule>
  </conditionalFormatting>
  <conditionalFormatting sqref="K43">
    <cfRule type="expression" dxfId="20" priority="31">
      <formula>M43=0.5</formula>
    </cfRule>
  </conditionalFormatting>
  <conditionalFormatting sqref="L43">
    <cfRule type="expression" dxfId="19" priority="28">
      <formula>M43=0</formula>
    </cfRule>
    <cfRule type="expression" dxfId="18" priority="29">
      <formula>M43=0</formula>
    </cfRule>
  </conditionalFormatting>
  <conditionalFormatting sqref="M43">
    <cfRule type="expression" dxfId="17" priority="25">
      <formula>M43=""</formula>
    </cfRule>
    <cfRule type="expression" dxfId="16" priority="26">
      <formula>M43="P"</formula>
    </cfRule>
  </conditionalFormatting>
  <conditionalFormatting sqref="J42">
    <cfRule type="expression" dxfId="15" priority="22">
      <formula>N42="N.A"</formula>
    </cfRule>
  </conditionalFormatting>
  <conditionalFormatting sqref="J42">
    <cfRule type="expression" dxfId="14" priority="19">
      <formula>M42=2</formula>
    </cfRule>
    <cfRule type="expression" dxfId="13" priority="24">
      <formula>M42=2</formula>
    </cfRule>
  </conditionalFormatting>
  <conditionalFormatting sqref="K42">
    <cfRule type="expression" dxfId="12" priority="23">
      <formula>M42=1</formula>
    </cfRule>
  </conditionalFormatting>
  <conditionalFormatting sqref="L42">
    <cfRule type="expression" dxfId="11" priority="20">
      <formula>M42=0</formula>
    </cfRule>
    <cfRule type="expression" dxfId="10" priority="21">
      <formula>M42=0</formula>
    </cfRule>
  </conditionalFormatting>
  <conditionalFormatting sqref="M42">
    <cfRule type="expression" dxfId="9" priority="17">
      <formula>M42=""</formula>
    </cfRule>
    <cfRule type="expression" dxfId="8" priority="18">
      <formula>M42="P"</formula>
    </cfRule>
  </conditionalFormatting>
  <conditionalFormatting sqref="T25">
    <cfRule type="containsBlanks" dxfId="7" priority="16">
      <formula>LEN(TRIM(T25))=0</formula>
    </cfRule>
  </conditionalFormatting>
  <conditionalFormatting sqref="N53:N62">
    <cfRule type="containsBlanks" dxfId="6" priority="9">
      <formula>LEN(TRIM(N53))=0</formula>
    </cfRule>
  </conditionalFormatting>
  <conditionalFormatting sqref="N53:N62">
    <cfRule type="expression" dxfId="5" priority="8">
      <formula>N53="."</formula>
    </cfRule>
  </conditionalFormatting>
  <conditionalFormatting sqref="N66 N71:N87">
    <cfRule type="containsBlanks" dxfId="4" priority="7">
      <formula>LEN(TRIM(N66))=0</formula>
    </cfRule>
  </conditionalFormatting>
  <conditionalFormatting sqref="N66 N71:N87">
    <cfRule type="expression" dxfId="3" priority="6">
      <formula>N66="."</formula>
    </cfRule>
  </conditionalFormatting>
  <conditionalFormatting sqref="N42:N49">
    <cfRule type="containsBlanks" dxfId="2" priority="5">
      <formula>LEN(TRIM(N42))=0</formula>
    </cfRule>
  </conditionalFormatting>
  <conditionalFormatting sqref="N42:N49">
    <cfRule type="expression" dxfId="1" priority="4">
      <formula>N42="."</formula>
    </cfRule>
  </conditionalFormatting>
  <pageMargins left="0.51181102362204722" right="0.11811023622047245" top="0.35433070866141736" bottom="0.35433070866141736" header="0.31496062992125984" footer="0.31496062992125984"/>
  <pageSetup scale="85" orientation="portrait" r:id="rId1"/>
  <ignoredErrors>
    <ignoredError sqref="F28 R28 H32 S31:S33 N30 I30 D33 F31 A35 A30"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789396D7-13CA-4755-A1CA-4D00CAAFF439}">
          <x14:formula1>
            <xm:f>'Diagrama 3'!$F$17:$I$17</xm:f>
          </x14:formula1>
          <xm:sqref>M76 M86 M49 M55:M56 M63</xm:sqref>
        </x14:dataValidation>
        <x14:dataValidation type="list" allowBlank="1" showInputMessage="1" showErrorMessage="1" xr:uid="{1D410DE6-F293-4751-80DA-9C9518E20C32}">
          <x14:formula1>
            <xm:f>'Diagrama 3'!$F$19:$I$19</xm:f>
          </x14:formula1>
          <xm:sqref>M57:M62 M79:M80 M77 M71 M45 M47:M48 M53 M87 M83:M84 M42</xm:sqref>
        </x14:dataValidation>
        <x14:dataValidation type="list" allowBlank="1" showInputMessage="1" showErrorMessage="1" xr:uid="{E28E3A17-0EBC-4AF5-9751-8AB5C9BDB78D}">
          <x14:formula1>
            <xm:f>'Diagrama 3'!$F$12:$F$14</xm:f>
          </x14:formula1>
          <xm:sqref>D20:I20</xm:sqref>
        </x14:dataValidation>
        <x14:dataValidation type="list" allowBlank="1" showInputMessage="1" showErrorMessage="1" xr:uid="{91DB6C71-9489-42A8-BC90-3FD29084BC5F}">
          <x14:formula1>
            <xm:f>'Diagrama 3'!$F$1:$F$3</xm:f>
          </x14:formula1>
          <xm:sqref>D13:F13</xm:sqref>
        </x14:dataValidation>
        <x14:dataValidation type="list" allowBlank="1" showInputMessage="1" showErrorMessage="1" xr:uid="{B7FDDAE4-04F0-409A-B17B-3B78406BA363}">
          <x14:formula1>
            <xm:f>'Diagrama 3'!$I$3:$I$8</xm:f>
          </x14:formula1>
          <xm:sqref>J9</xm:sqref>
        </x14:dataValidation>
        <x14:dataValidation type="list" allowBlank="1" showInputMessage="1" showErrorMessage="1" xr:uid="{0F74A1AD-23E0-4C19-9111-4CD0048D4D0D}">
          <x14:formula1>
            <xm:f>'Diagrama 3'!$F$9:$F$10</xm:f>
          </x14:formula1>
          <xm:sqref>R13:U13 T25:U25 H25:I25 N25:O25</xm:sqref>
        </x14:dataValidation>
        <x14:dataValidation type="list" allowBlank="1" showInputMessage="1" showErrorMessage="1" xr:uid="{A1C39748-757E-4004-9878-030C8645AB13}">
          <x14:formula1>
            <xm:f>'Diagrama 3'!$F$20:$I$20</xm:f>
          </x14:formula1>
          <xm:sqref>M44 M72:M75 M81:M82 M54</xm:sqref>
        </x14:dataValidation>
        <x14:dataValidation type="list" allowBlank="1" showInputMessage="1" showErrorMessage="1" xr:uid="{14A0FA7F-E442-4154-8CF3-8D93F0235150}">
          <x14:formula1>
            <xm:f>'Diagrama 3'!$F$26:$I$26</xm:f>
          </x14:formula1>
          <xm:sqref>M71</xm:sqref>
        </x14:dataValidation>
        <x14:dataValidation type="list" allowBlank="1" showInputMessage="1" showErrorMessage="1" xr:uid="{C259FE95-CA37-45CB-BC37-34DD8A2BFB08}">
          <x14:formula1>
            <xm:f>'Diagrama 3'!$F$18:$I$18</xm:f>
          </x14:formula1>
          <xm:sqref>M46 M85 M43</xm:sqref>
        </x14:dataValidation>
        <x14:dataValidation type="list" allowBlank="1" showInputMessage="1" showErrorMessage="1" xr:uid="{92F84D4B-AE97-4B63-B331-5CA2A67FE856}">
          <x14:formula1>
            <xm:f>'Diagrama 3'!$F$22:$I$22</xm:f>
          </x14:formula1>
          <xm:sqref>M66:M70</xm:sqref>
        </x14:dataValidation>
        <x14:dataValidation type="list" allowBlank="1" showInputMessage="1" showErrorMessage="1" xr:uid="{38CB1CE3-6FE7-47E0-A40D-2BC62943A908}">
          <x14:formula1>
            <xm:f>'Diagrama 3'!$F$25:$I$25</xm:f>
          </x14:formula1>
          <xm:sqref>M78</xm:sqref>
        </x14:dataValidation>
        <x14:dataValidation type="list" allowBlank="1" showInputMessage="1" showErrorMessage="1" xr:uid="{B6B22B87-306B-4D83-88DE-B32100CE92C4}">
          <x14:formula1>
            <xm:f>'Diagrama 3'!$F$8:$F$10</xm:f>
          </x14:formula1>
          <xm:sqref>H110:H115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A6C63-9459-4B66-A372-85A9B9A97D1F}">
  <dimension ref="A1:I139"/>
  <sheetViews>
    <sheetView workbookViewId="0">
      <selection activeCell="C13" sqref="C13"/>
    </sheetView>
  </sheetViews>
  <sheetFormatPr baseColWidth="10" defaultRowHeight="15" x14ac:dyDescent="0.25"/>
  <cols>
    <col min="1" max="1" width="16.42578125" customWidth="1"/>
  </cols>
  <sheetData>
    <row r="1" spans="1:9" x14ac:dyDescent="0.25">
      <c r="B1" t="s">
        <v>157</v>
      </c>
      <c r="C1" t="s">
        <v>158</v>
      </c>
      <c r="F1" t="s">
        <v>11</v>
      </c>
    </row>
    <row r="2" spans="1:9" x14ac:dyDescent="0.25">
      <c r="A2" t="s">
        <v>235</v>
      </c>
      <c r="B2">
        <v>17</v>
      </c>
      <c r="C2">
        <f>FARMACOVIGILANCIA!N50</f>
        <v>0</v>
      </c>
      <c r="F2" t="s">
        <v>106</v>
      </c>
    </row>
    <row r="3" spans="1:9" x14ac:dyDescent="0.25">
      <c r="A3" t="s">
        <v>111</v>
      </c>
      <c r="B3">
        <v>27</v>
      </c>
      <c r="C3">
        <f>FARMACOVIGILANCIA!N64</f>
        <v>0</v>
      </c>
      <c r="F3" t="s">
        <v>10</v>
      </c>
      <c r="I3" t="s">
        <v>8</v>
      </c>
    </row>
    <row r="4" spans="1:9" x14ac:dyDescent="0.25">
      <c r="A4" t="s">
        <v>112</v>
      </c>
      <c r="B4">
        <v>56</v>
      </c>
      <c r="C4">
        <f>FARMACOVIGILANCIA!N88</f>
        <v>0</v>
      </c>
      <c r="I4" t="s">
        <v>14</v>
      </c>
    </row>
    <row r="5" spans="1:9" x14ac:dyDescent="0.25">
      <c r="I5" t="s">
        <v>20</v>
      </c>
    </row>
    <row r="6" spans="1:9" x14ac:dyDescent="0.25">
      <c r="I6" t="s">
        <v>23</v>
      </c>
    </row>
    <row r="7" spans="1:9" x14ac:dyDescent="0.25">
      <c r="I7" t="s">
        <v>25</v>
      </c>
    </row>
    <row r="8" spans="1:9" x14ac:dyDescent="0.25">
      <c r="F8" t="s">
        <v>61</v>
      </c>
      <c r="I8" t="s">
        <v>29</v>
      </c>
    </row>
    <row r="9" spans="1:9" x14ac:dyDescent="0.25">
      <c r="F9" t="s">
        <v>12</v>
      </c>
    </row>
    <row r="10" spans="1:9" x14ac:dyDescent="0.25">
      <c r="F10" t="s">
        <v>13</v>
      </c>
    </row>
    <row r="12" spans="1:9" x14ac:dyDescent="0.25">
      <c r="F12" t="s">
        <v>36</v>
      </c>
    </row>
    <row r="13" spans="1:9" x14ac:dyDescent="0.25">
      <c r="F13" t="s">
        <v>39</v>
      </c>
    </row>
    <row r="14" spans="1:9" x14ac:dyDescent="0.25">
      <c r="F14" t="s">
        <v>40</v>
      </c>
    </row>
    <row r="17" spans="6:9" x14ac:dyDescent="0.25">
      <c r="F17" s="1">
        <v>3</v>
      </c>
      <c r="G17" s="1">
        <v>1.5</v>
      </c>
      <c r="H17" s="1">
        <v>0</v>
      </c>
      <c r="I17" s="2" t="s">
        <v>61</v>
      </c>
    </row>
    <row r="18" spans="6:9" x14ac:dyDescent="0.25">
      <c r="F18" s="1">
        <v>1</v>
      </c>
      <c r="G18" s="1">
        <v>0.5</v>
      </c>
      <c r="H18" s="1">
        <v>0</v>
      </c>
      <c r="I18" s="2" t="s">
        <v>61</v>
      </c>
    </row>
    <row r="19" spans="6:9" x14ac:dyDescent="0.25">
      <c r="F19" s="1">
        <v>2</v>
      </c>
      <c r="G19" s="1">
        <v>1</v>
      </c>
      <c r="H19" s="1">
        <v>0</v>
      </c>
      <c r="I19" s="2" t="s">
        <v>61</v>
      </c>
    </row>
    <row r="20" spans="6:9" x14ac:dyDescent="0.25">
      <c r="F20" s="3">
        <v>4</v>
      </c>
      <c r="G20" s="3">
        <v>2</v>
      </c>
      <c r="H20" s="1">
        <v>0</v>
      </c>
      <c r="I20" s="2" t="s">
        <v>61</v>
      </c>
    </row>
    <row r="21" spans="6:9" x14ac:dyDescent="0.25">
      <c r="F21" s="3">
        <v>0.5</v>
      </c>
      <c r="G21" s="3">
        <v>0.25</v>
      </c>
      <c r="H21" s="1">
        <v>0</v>
      </c>
      <c r="I21" s="2" t="s">
        <v>61</v>
      </c>
    </row>
    <row r="22" spans="6:9" x14ac:dyDescent="0.25">
      <c r="F22" s="3">
        <v>6</v>
      </c>
      <c r="G22" s="3">
        <v>3</v>
      </c>
      <c r="H22" s="1">
        <v>0</v>
      </c>
      <c r="I22" s="2" t="s">
        <v>61</v>
      </c>
    </row>
    <row r="23" spans="6:9" x14ac:dyDescent="0.25">
      <c r="F23" s="15">
        <v>1.5</v>
      </c>
      <c r="G23" s="15">
        <v>0.75</v>
      </c>
      <c r="H23" s="16">
        <v>0</v>
      </c>
      <c r="I23" s="17" t="s">
        <v>61</v>
      </c>
    </row>
    <row r="24" spans="6:9" x14ac:dyDescent="0.25">
      <c r="F24" s="15">
        <v>12</v>
      </c>
      <c r="G24" s="15">
        <v>6</v>
      </c>
      <c r="H24" s="16">
        <v>0</v>
      </c>
      <c r="I24" s="17" t="s">
        <v>61</v>
      </c>
    </row>
    <row r="25" spans="6:9" x14ac:dyDescent="0.25">
      <c r="F25" s="15">
        <v>5</v>
      </c>
      <c r="G25" s="15">
        <v>2.5</v>
      </c>
      <c r="H25" s="16">
        <v>0</v>
      </c>
      <c r="I25" s="17" t="s">
        <v>61</v>
      </c>
    </row>
    <row r="26" spans="6:9" x14ac:dyDescent="0.25">
      <c r="F26" s="15">
        <v>8</v>
      </c>
      <c r="G26" s="15">
        <v>4</v>
      </c>
      <c r="H26" s="16">
        <v>0</v>
      </c>
      <c r="I26" s="17" t="s">
        <v>61</v>
      </c>
    </row>
    <row r="39" spans="6:6" x14ac:dyDescent="0.25">
      <c r="F39" s="12"/>
    </row>
    <row r="97" spans="6:9" x14ac:dyDescent="0.25">
      <c r="F97" s="9"/>
      <c r="G97" s="9"/>
      <c r="H97" s="9"/>
      <c r="I97" s="9"/>
    </row>
    <row r="98" spans="6:9" x14ac:dyDescent="0.25">
      <c r="F98" s="9"/>
      <c r="G98" s="9"/>
      <c r="H98" s="9"/>
      <c r="I98" s="9"/>
    </row>
    <row r="99" spans="6:9" x14ac:dyDescent="0.25">
      <c r="F99" s="9"/>
      <c r="G99" s="9"/>
      <c r="H99" s="9"/>
      <c r="I99" s="9"/>
    </row>
    <row r="130" spans="6:9" x14ac:dyDescent="0.25">
      <c r="F130" s="9"/>
      <c r="G130" s="9"/>
      <c r="H130" s="9"/>
      <c r="I130" s="9"/>
    </row>
    <row r="133" spans="6:9" x14ac:dyDescent="0.25">
      <c r="F133" s="9"/>
      <c r="G133" s="9"/>
      <c r="H133" s="9"/>
      <c r="I133" s="9"/>
    </row>
    <row r="139" spans="6:9" x14ac:dyDescent="0.25">
      <c r="F139" s="9"/>
      <c r="G139" s="9"/>
      <c r="H139" s="9"/>
      <c r="I139" s="9"/>
    </row>
  </sheetData>
  <conditionalFormatting sqref="F17:H17">
    <cfRule type="expression" dxfId="0" priority="1">
      <formula>#REF!=1.5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821-6255-426B-9F8C-939750977369}">
  <dimension ref="A1:O20"/>
  <sheetViews>
    <sheetView workbookViewId="0">
      <selection activeCell="B27" sqref="B27"/>
    </sheetView>
  </sheetViews>
  <sheetFormatPr baseColWidth="10" defaultColWidth="11.42578125" defaultRowHeight="15" x14ac:dyDescent="0.25"/>
  <cols>
    <col min="1" max="1" width="55.7109375" customWidth="1"/>
    <col min="2" max="2" width="10" customWidth="1"/>
  </cols>
  <sheetData>
    <row r="1" spans="1:4" ht="30" x14ac:dyDescent="0.25">
      <c r="A1" s="26" t="s">
        <v>136</v>
      </c>
      <c r="B1" s="26"/>
      <c r="C1" s="27" t="s">
        <v>137</v>
      </c>
    </row>
    <row r="2" spans="1:4" x14ac:dyDescent="0.25">
      <c r="A2" s="28" t="s">
        <v>138</v>
      </c>
      <c r="B2" s="28" t="e">
        <f>FARMACOVIGILANCIA!M45+FARMACOVIGILANCIA!M46</f>
        <v>#VALUE!</v>
      </c>
      <c r="C2" s="29" t="e">
        <f>B2/100</f>
        <v>#VALUE!</v>
      </c>
    </row>
    <row r="3" spans="1:4" x14ac:dyDescent="0.25">
      <c r="A3" s="28" t="s">
        <v>139</v>
      </c>
      <c r="B3" s="28" t="e">
        <f>FARMACOVIGILANCIA!M42+FARMACOVIGILANCIA!M43</f>
        <v>#VALUE!</v>
      </c>
      <c r="C3" s="29" t="e">
        <f t="shared" ref="C3:C13" si="0">B3/100</f>
        <v>#VALUE!</v>
      </c>
    </row>
    <row r="4" spans="1:4" x14ac:dyDescent="0.25">
      <c r="A4" s="28" t="s">
        <v>140</v>
      </c>
      <c r="B4" s="28" t="e">
        <f>FARMACOVIGILANCIA!M47+FARMACOVIGILANCIA!M48</f>
        <v>#VALUE!</v>
      </c>
      <c r="C4" s="29" t="e">
        <f t="shared" si="0"/>
        <v>#VALUE!</v>
      </c>
    </row>
    <row r="5" spans="1:4" x14ac:dyDescent="0.25">
      <c r="A5" s="28" t="s">
        <v>141</v>
      </c>
      <c r="B5" s="28">
        <f>SUM(FARMACOVIGILANCIA!M53:M63)</f>
        <v>0</v>
      </c>
      <c r="C5" s="29">
        <f t="shared" si="0"/>
        <v>0</v>
      </c>
    </row>
    <row r="6" spans="1:4" x14ac:dyDescent="0.25">
      <c r="A6" s="28" t="s">
        <v>142</v>
      </c>
      <c r="B6" s="28">
        <f>SUM(FARMACOVIGILANCIA!M66:M73)</f>
        <v>0</v>
      </c>
      <c r="C6" s="29">
        <f t="shared" si="0"/>
        <v>0</v>
      </c>
    </row>
    <row r="7" spans="1:4" x14ac:dyDescent="0.25">
      <c r="A7" s="28" t="s">
        <v>143</v>
      </c>
      <c r="B7" s="28" t="str">
        <f>FARMACOVIGILANCIA!M76</f>
        <v>P</v>
      </c>
      <c r="C7" s="29" t="e">
        <f t="shared" si="0"/>
        <v>#VALUE!</v>
      </c>
    </row>
    <row r="8" spans="1:4" x14ac:dyDescent="0.25">
      <c r="A8" s="28" t="s">
        <v>144</v>
      </c>
      <c r="B8" s="28" t="e">
        <f>FARMACOVIGILANCIA!M77+FARMACOVIGILANCIA!M78</f>
        <v>#VALUE!</v>
      </c>
      <c r="C8" s="29" t="e">
        <f t="shared" si="0"/>
        <v>#VALUE!</v>
      </c>
    </row>
    <row r="9" spans="1:4" x14ac:dyDescent="0.25">
      <c r="A9" s="28" t="s">
        <v>145</v>
      </c>
      <c r="B9" s="28" t="e">
        <f>FARMACOVIGILANCIA!M79+FARMACOVIGILANCIA!M80</f>
        <v>#VALUE!</v>
      </c>
      <c r="C9" s="29" t="e">
        <f t="shared" si="0"/>
        <v>#VALUE!</v>
      </c>
    </row>
    <row r="10" spans="1:4" x14ac:dyDescent="0.25">
      <c r="A10" s="28" t="s">
        <v>146</v>
      </c>
      <c r="B10" s="28" t="e">
        <f>FARMACOVIGILANCIA!M44+FARMACOVIGILANCIA!M74+FARMACOVIGILANCIA!M75</f>
        <v>#VALUE!</v>
      </c>
      <c r="C10" s="29" t="e">
        <f t="shared" si="0"/>
        <v>#VALUE!</v>
      </c>
    </row>
    <row r="11" spans="1:4" x14ac:dyDescent="0.25">
      <c r="A11" s="28" t="s">
        <v>147</v>
      </c>
      <c r="B11" s="28" t="e">
        <f>FARMACOVIGILANCIA!M83+FARMACOVIGILANCIA!M84</f>
        <v>#VALUE!</v>
      </c>
      <c r="C11" s="29" t="e">
        <f t="shared" si="0"/>
        <v>#VALUE!</v>
      </c>
    </row>
    <row r="12" spans="1:4" x14ac:dyDescent="0.25">
      <c r="A12" s="28" t="s">
        <v>148</v>
      </c>
      <c r="B12" s="28" t="e">
        <f>FARMACOVIGILANCIA!M49+FARMACOVIGILANCIA!M81+FARMACOVIGILANCIA!M82</f>
        <v>#VALUE!</v>
      </c>
      <c r="C12" s="29" t="e">
        <f t="shared" si="0"/>
        <v>#VALUE!</v>
      </c>
    </row>
    <row r="13" spans="1:4" x14ac:dyDescent="0.25">
      <c r="A13" s="28" t="s">
        <v>149</v>
      </c>
      <c r="B13" s="28" t="e">
        <f>FARMACOVIGILANCIA!M85+FARMACOVIGILANCIA!M86+FARMACOVIGILANCIA!M87</f>
        <v>#VALUE!</v>
      </c>
      <c r="C13" s="29" t="e">
        <f t="shared" si="0"/>
        <v>#VALUE!</v>
      </c>
    </row>
    <row r="16" spans="1:4" ht="30" x14ac:dyDescent="0.25">
      <c r="A16" s="26" t="s">
        <v>150</v>
      </c>
      <c r="B16" s="26"/>
      <c r="C16" s="27" t="s">
        <v>151</v>
      </c>
      <c r="D16" s="26" t="s">
        <v>152</v>
      </c>
    </row>
    <row r="17" spans="1:15" x14ac:dyDescent="0.25">
      <c r="A17" s="28" t="s">
        <v>153</v>
      </c>
      <c r="B17" s="28"/>
      <c r="C17" s="30" t="e">
        <f>SUM(C5,C6,C7,C8,C10,C12)</f>
        <v>#VALUE!</v>
      </c>
      <c r="D17" s="31">
        <v>0.76</v>
      </c>
      <c r="O17" t="s">
        <v>31</v>
      </c>
    </row>
    <row r="18" spans="1:15" x14ac:dyDescent="0.25">
      <c r="A18" s="28" t="s">
        <v>154</v>
      </c>
      <c r="B18" s="28"/>
      <c r="C18" s="30" t="e">
        <f>SUM(C3,C4,C9,C11,C13)</f>
        <v>#VALUE!</v>
      </c>
      <c r="D18" s="31">
        <v>0.21</v>
      </c>
    </row>
    <row r="19" spans="1:15" x14ac:dyDescent="0.25">
      <c r="A19" s="28" t="s">
        <v>155</v>
      </c>
      <c r="B19" s="28"/>
      <c r="C19" s="30" t="e">
        <f>C2</f>
        <v>#VALUE!</v>
      </c>
      <c r="D19" s="31">
        <v>0.03</v>
      </c>
    </row>
    <row r="20" spans="1:15" x14ac:dyDescent="0.25">
      <c r="A20" s="28" t="s">
        <v>156</v>
      </c>
      <c r="B20" s="28"/>
      <c r="C20" s="30" t="e">
        <f>SUM(C17:C19)</f>
        <v>#VALUE!</v>
      </c>
      <c r="D20" s="30">
        <f>SUM(D17:D19)</f>
        <v>1</v>
      </c>
    </row>
  </sheetData>
  <pageMargins left="0.7" right="0.7" top="0.75" bottom="0.75" header="0.3" footer="0.3"/>
  <ignoredErrors>
    <ignoredError sqref="B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3560-1ED7-4224-9E5C-F8EA6EE961D5}">
  <dimension ref="A1:D13"/>
  <sheetViews>
    <sheetView workbookViewId="0">
      <selection activeCell="N21" sqref="N21"/>
    </sheetView>
  </sheetViews>
  <sheetFormatPr baseColWidth="10" defaultColWidth="11.42578125" defaultRowHeight="15" x14ac:dyDescent="0.25"/>
  <cols>
    <col min="1" max="1" width="40.140625" customWidth="1"/>
    <col min="3" max="4" width="11.42578125" customWidth="1"/>
  </cols>
  <sheetData>
    <row r="1" spans="1:4" ht="30" x14ac:dyDescent="0.25">
      <c r="A1" s="32" t="s">
        <v>136</v>
      </c>
      <c r="B1" s="32" t="s">
        <v>137</v>
      </c>
    </row>
    <row r="2" spans="1:4" x14ac:dyDescent="0.25">
      <c r="A2" s="33" t="s">
        <v>138</v>
      </c>
      <c r="B2" s="36" t="e">
        <f>C2/D2</f>
        <v>#VALUE!</v>
      </c>
      <c r="C2" s="35" t="e">
        <f>'Diagrama 1'!B2</f>
        <v>#VALUE!</v>
      </c>
      <c r="D2" s="28">
        <f>FARMACOVIGILANCIA!J45+FARMACOVIGILANCIA!J46</f>
        <v>3</v>
      </c>
    </row>
    <row r="3" spans="1:4" x14ac:dyDescent="0.25">
      <c r="A3" s="28" t="s">
        <v>139</v>
      </c>
      <c r="B3" s="36" t="e">
        <f t="shared" ref="B3:B13" si="0">C3/D3</f>
        <v>#VALUE!</v>
      </c>
      <c r="C3" s="35" t="e">
        <f>'Diagrama 1'!B3</f>
        <v>#VALUE!</v>
      </c>
      <c r="D3" s="28">
        <f>FARMACOVIGILANCIA!J42+FARMACOVIGILANCIA!J43</f>
        <v>3</v>
      </c>
    </row>
    <row r="4" spans="1:4" x14ac:dyDescent="0.25">
      <c r="A4" s="28" t="s">
        <v>140</v>
      </c>
      <c r="B4" s="36" t="e">
        <f t="shared" si="0"/>
        <v>#VALUE!</v>
      </c>
      <c r="C4" s="35" t="e">
        <f>'Diagrama 1'!B4</f>
        <v>#VALUE!</v>
      </c>
      <c r="D4" s="28">
        <f>FARMACOVIGILANCIA!J47+FARMACOVIGILANCIA!J48</f>
        <v>4</v>
      </c>
    </row>
    <row r="5" spans="1:4" x14ac:dyDescent="0.25">
      <c r="A5" s="28" t="s">
        <v>141</v>
      </c>
      <c r="B5" s="36">
        <f t="shared" si="0"/>
        <v>0</v>
      </c>
      <c r="C5" s="35">
        <f>'Diagrama 1'!B5</f>
        <v>0</v>
      </c>
      <c r="D5" s="28">
        <f>SUM(FARMACOVIGILANCIA!J53:J63)</f>
        <v>27</v>
      </c>
    </row>
    <row r="6" spans="1:4" x14ac:dyDescent="0.25">
      <c r="A6" s="28" t="s">
        <v>142</v>
      </c>
      <c r="B6" s="36">
        <f t="shared" si="0"/>
        <v>0</v>
      </c>
      <c r="C6" s="35">
        <f>'Diagrama 1'!B6</f>
        <v>0</v>
      </c>
      <c r="D6" s="28">
        <f>SUM(FARMACOVIGILANCIA!J66:J73)</f>
        <v>16</v>
      </c>
    </row>
    <row r="7" spans="1:4" x14ac:dyDescent="0.25">
      <c r="A7" s="28" t="s">
        <v>143</v>
      </c>
      <c r="B7" s="36" t="e">
        <f t="shared" si="0"/>
        <v>#VALUE!</v>
      </c>
      <c r="C7" s="35" t="str">
        <f>'Diagrama 1'!B7</f>
        <v>P</v>
      </c>
      <c r="D7" s="28">
        <f>FARMACOVIGILANCIA!J76</f>
        <v>3</v>
      </c>
    </row>
    <row r="8" spans="1:4" x14ac:dyDescent="0.25">
      <c r="A8" s="28" t="s">
        <v>144</v>
      </c>
      <c r="B8" s="36" t="e">
        <f t="shared" si="0"/>
        <v>#VALUE!</v>
      </c>
      <c r="C8" s="35" t="e">
        <f>'Diagrama 1'!B8</f>
        <v>#VALUE!</v>
      </c>
      <c r="D8" s="28">
        <f>FARMACOVIGILANCIA!J77+FARMACOVIGILANCIA!J78</f>
        <v>7</v>
      </c>
    </row>
    <row r="9" spans="1:4" x14ac:dyDescent="0.25">
      <c r="A9" s="34" t="s">
        <v>145</v>
      </c>
      <c r="B9" s="36" t="e">
        <f t="shared" si="0"/>
        <v>#VALUE!</v>
      </c>
      <c r="C9" s="35" t="e">
        <f>'Diagrama 1'!B9</f>
        <v>#VALUE!</v>
      </c>
      <c r="D9" s="28">
        <f>FARMACOVIGILANCIA!J79+FARMACOVIGILANCIA!J80</f>
        <v>4</v>
      </c>
    </row>
    <row r="10" spans="1:4" x14ac:dyDescent="0.25">
      <c r="A10" s="28" t="s">
        <v>146</v>
      </c>
      <c r="B10" s="36" t="e">
        <f t="shared" si="0"/>
        <v>#VALUE!</v>
      </c>
      <c r="C10" s="35" t="e">
        <f>'Diagrama 1'!B10</f>
        <v>#VALUE!</v>
      </c>
      <c r="D10" s="28">
        <f>FARMACOVIGILANCIA!J44+FARMACOVIGILANCIA!J74+FARMACOVIGILANCIA!J75</f>
        <v>12</v>
      </c>
    </row>
    <row r="11" spans="1:4" x14ac:dyDescent="0.25">
      <c r="A11" s="34" t="s">
        <v>147</v>
      </c>
      <c r="B11" s="36" t="e">
        <f t="shared" si="0"/>
        <v>#VALUE!</v>
      </c>
      <c r="C11" s="35" t="e">
        <f>'Diagrama 1'!B11</f>
        <v>#VALUE!</v>
      </c>
      <c r="D11" s="28">
        <f>FARMACOVIGILANCIA!J83+FARMACOVIGILANCIA!J84</f>
        <v>4</v>
      </c>
    </row>
    <row r="12" spans="1:4" x14ac:dyDescent="0.25">
      <c r="A12" s="28" t="s">
        <v>148</v>
      </c>
      <c r="B12" s="36" t="e">
        <f t="shared" si="0"/>
        <v>#VALUE!</v>
      </c>
      <c r="C12" s="35" t="e">
        <f>'Diagrama 1'!B12</f>
        <v>#VALUE!</v>
      </c>
      <c r="D12" s="28">
        <f>FARMACOVIGILANCIA!J49+FARMACOVIGILANCIA!J81+FARMACOVIGILANCIA!J82</f>
        <v>11</v>
      </c>
    </row>
    <row r="13" spans="1:4" x14ac:dyDescent="0.25">
      <c r="A13" s="34" t="s">
        <v>149</v>
      </c>
      <c r="B13" s="36" t="e">
        <f t="shared" si="0"/>
        <v>#VALUE!</v>
      </c>
      <c r="C13" s="35" t="e">
        <f>'Diagrama 1'!B13</f>
        <v>#VALUE!</v>
      </c>
      <c r="D13" s="28">
        <f>FARMACOVIGILANCIA!J85+FARMACOVIGILANCIA!J86+FARMACOVIGILANCIA!J87</f>
        <v>6</v>
      </c>
    </row>
  </sheetData>
  <pageMargins left="0.7" right="0.7" top="0.75" bottom="0.75" header="0.3" footer="0.3"/>
  <pageSetup orientation="portrait" r:id="rId1"/>
  <ignoredErrors>
    <ignoredError sqref="D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537c54-2b96-438d-96cf-4bb7cbd8e543">
      <Terms xmlns="http://schemas.microsoft.com/office/infopath/2007/PartnerControls"/>
    </lcf76f155ced4ddcb4097134ff3c332f>
    <TaxCatchAll xmlns="c6635dda-c3eb-4ccc-9e1f-f26005b8da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BCE31B580715419BBC9FDB556D3F4F" ma:contentTypeVersion="11" ma:contentTypeDescription="Crear nuevo documento." ma:contentTypeScope="" ma:versionID="8d13fd3cda1d91b3254dc91a387fcdbf">
  <xsd:schema xmlns:xsd="http://www.w3.org/2001/XMLSchema" xmlns:xs="http://www.w3.org/2001/XMLSchema" xmlns:p="http://schemas.microsoft.com/office/2006/metadata/properties" xmlns:ns2="2f537c54-2b96-438d-96cf-4bb7cbd8e543" xmlns:ns3="c6635dda-c3eb-4ccc-9e1f-f26005b8da91" targetNamespace="http://schemas.microsoft.com/office/2006/metadata/properties" ma:root="true" ma:fieldsID="6ddc1dd7a56e814c72937209629b19e7" ns2:_="" ns3:_="">
    <xsd:import namespace="2f537c54-2b96-438d-96cf-4bb7cbd8e543"/>
    <xsd:import namespace="c6635dda-c3eb-4ccc-9e1f-f26005b8da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37c54-2b96-438d-96cf-4bb7cbd8e5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9e75205-e2fd-45d0-980f-970092228fb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635dda-c3eb-4ccc-9e1f-f26005b8da9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816727-cb83-4cb5-ac8f-746775ef88d5}" ma:internalName="TaxCatchAll" ma:showField="CatchAllData" ma:web="c6635dda-c3eb-4ccc-9e1f-f26005b8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87665A-A8D5-4CAB-B558-8706369BFF58}">
  <ds:schemaRefs>
    <ds:schemaRef ds:uri="http://schemas.microsoft.com/office/2006/metadata/properties"/>
    <ds:schemaRef ds:uri="http://schemas.microsoft.com/office/infopath/2007/PartnerControls"/>
    <ds:schemaRef ds:uri="1cf63d9f-a072-4a17-a635-d5c4612344be"/>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0d41fb3e-2f56-4fe8-8ce7-39a00656a975"/>
  </ds:schemaRefs>
</ds:datastoreItem>
</file>

<file path=customXml/itemProps2.xml><?xml version="1.0" encoding="utf-8"?>
<ds:datastoreItem xmlns:ds="http://schemas.openxmlformats.org/officeDocument/2006/customXml" ds:itemID="{858E5AC8-590D-4D3B-9647-B592396A0C7D}">
  <ds:schemaRefs>
    <ds:schemaRef ds:uri="http://schemas.microsoft.com/sharepoint/v3/contenttype/forms"/>
  </ds:schemaRefs>
</ds:datastoreItem>
</file>

<file path=customXml/itemProps3.xml><?xml version="1.0" encoding="utf-8"?>
<ds:datastoreItem xmlns:ds="http://schemas.openxmlformats.org/officeDocument/2006/customXml" ds:itemID="{D1793A4C-3199-4571-B079-818E0D3741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FARMACOVIGILANCIA</vt:lpstr>
      <vt:lpstr>Diagrama 3</vt:lpstr>
      <vt:lpstr>Diagrama 1</vt:lpstr>
      <vt:lpstr>Diagrama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MUNOZ MARIN</dc:creator>
  <cp:keywords/>
  <dc:description/>
  <cp:lastModifiedBy>CLAUDIA MARCELA MUNOZ MARIN</cp:lastModifiedBy>
  <cp:revision/>
  <cp:lastPrinted>2025-10-20T14:25:52Z</cp:lastPrinted>
  <dcterms:created xsi:type="dcterms:W3CDTF">2025-02-10T16:25:12Z</dcterms:created>
  <dcterms:modified xsi:type="dcterms:W3CDTF">2025-12-09T22:09:30Z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0x010100F4BCE31B580715419BBC9FDB556D3F4F</vt:lpwstr>
  </property>
</Properties>
</file>